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S0122\Desktop\"/>
    </mc:Choice>
  </mc:AlternateContent>
  <xr:revisionPtr revIDLastSave="0" documentId="8_{567431C0-A97D-4D0E-AF9B-971087735074}" xr6:coauthVersionLast="47" xr6:coauthVersionMax="47" xr10:uidLastSave="{00000000-0000-0000-0000-000000000000}"/>
  <bookViews>
    <workbookView xWindow="-120" yWindow="-120" windowWidth="20730" windowHeight="1176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calcPr calcId="191029" concurrentManualCount="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G35" i="10" l="1"/>
  <c r="BG34"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W41" i="10"/>
  <c r="BE41" i="10"/>
  <c r="AM41" i="10"/>
  <c r="U41" i="10"/>
  <c r="C41" i="10"/>
  <c r="CO40" i="10"/>
  <c r="BW40" i="10"/>
  <c r="BE40" i="10"/>
  <c r="AM40" i="10"/>
  <c r="U40" i="10"/>
  <c r="C40" i="10"/>
  <c r="CO39" i="10"/>
  <c r="BE39" i="10"/>
  <c r="AM39" i="10"/>
  <c r="U39" i="10"/>
  <c r="C39" i="10"/>
  <c r="CO38" i="10"/>
  <c r="BE38" i="10"/>
  <c r="AM38" i="10"/>
  <c r="U38" i="10"/>
  <c r="C38" i="10"/>
  <c r="CO37" i="10"/>
  <c r="BE37" i="10"/>
  <c r="AM37" i="10"/>
  <c r="U37" i="10"/>
  <c r="C37" i="10"/>
  <c r="BE36" i="10"/>
  <c r="AM36" i="10"/>
  <c r="C36" i="10"/>
  <c r="AM35" i="10"/>
  <c r="C35" i="10"/>
  <c r="C34" i="10"/>
  <c r="U34" i="10" l="1"/>
  <c r="U35" i="10" s="1"/>
  <c r="U36"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AM34" i="10" l="1"/>
  <c r="BE34" i="10" l="1"/>
  <c r="BE35" i="10" s="1"/>
  <c r="BW34" i="10" l="1"/>
  <c r="BW35" i="10" s="1"/>
  <c r="BW36" i="10" s="1"/>
  <c r="BW37" i="10" s="1"/>
  <c r="BW38" i="10" s="1"/>
  <c r="BW39" i="10" s="1"/>
  <c r="CO34" i="10" s="1"/>
  <c r="CO35" i="10" s="1"/>
  <c r="CO36" i="10" s="1"/>
</calcChain>
</file>

<file path=xl/sharedStrings.xml><?xml version="1.0" encoding="utf-8"?>
<sst xmlns="http://schemas.openxmlformats.org/spreadsheetml/2006/main" count="1143" uniqueCount="573">
  <si>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</si>
  <si>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</si>
  <si>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</si>
  <si>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</si>
  <si>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</si>
  <si>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</si>
  <si>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</si>
  <si>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</si>
  <si>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</si>
  <si>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</si>
  <si>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</si>
  <si>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</si>
  <si>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</si>
  <si>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</si>
  <si>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</si>
  <si>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</si>
  <si>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</si>
  <si>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</si>
  <si>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</si>
  <si>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</si>
  <si>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</si>
  <si>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</si>
  <si>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</si>
  <si>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</si>
  <si>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10"/>
  </si>
  <si>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</si>
  <si>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</si>
  <si>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</si>
  <si>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</si>
  <si>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</si>
  <si>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</si>
  <si>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</si>
  <si>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</si>
  <si>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</si>
  <si>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</si>
  <si>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</si>
  <si>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</si>
  <si>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</si>
  <si>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</si>
  <si>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</si>
  <si>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</si>
  <si>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</si>
  <si>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</si>
  <si>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</si>
  <si>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</si>
  <si>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</si>
  <si>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</si>
  <si>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</si>
  <si>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</si>
  <si>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</si>
  <si>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</si>
  <si>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</si>
  <si>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7"/>
  </si>
  <si>
    <t>財政調整基金残高</t>
    <phoneticPr fontId="5"/>
  </si>
  <si>
    <t>実質単年度収支</t>
    <rPh sb="0" eb="2">
      <t>ジッシツ</t>
    </rPh>
    <rPh sb="2" eb="5">
      <t>タンネンド</t>
    </rPh>
    <rPh sb="5" eb="7">
      <t>シュウシ</t>
    </rPh>
    <phoneticPr fontId="17"/>
  </si>
  <si>
    <t>連結実質赤字比率に係る赤字・黒字の構成分析</t>
  </si>
  <si>
    <t>赤字額</t>
    <rPh sb="0" eb="2">
      <t>アカジ</t>
    </rPh>
    <rPh sb="2" eb="3">
      <t>ガク</t>
    </rPh>
    <phoneticPr fontId="17"/>
  </si>
  <si>
    <t>黒字額</t>
    <rPh sb="0" eb="2">
      <t>クロジ</t>
    </rPh>
    <rPh sb="2" eb="3">
      <t>ガク</t>
    </rPh>
    <phoneticPr fontId="17"/>
  </si>
  <si>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</si>
  <si>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</si>
  <si>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</si>
  <si>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7"/>
  </si>
  <si>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</si>
  <si>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</si>
  <si>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</si>
  <si>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</si>
  <si>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</si>
  <si>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</si>
  <si>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</si>
  <si>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</si>
  <si>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</si>
  <si>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</si>
  <si>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20"/>
  </si>
  <si>
    <t>財政調整基金</t>
    <phoneticPr fontId="20"/>
  </si>
  <si>
    <t>減債基金</t>
    <phoneticPr fontId="20"/>
  </si>
  <si>
    <t>その他特定目的基金</t>
    <phoneticPr fontId="20"/>
  </si>
  <si>
    <t>令和5年度　財政状況資料集</t>
    <phoneticPr fontId="5"/>
  </si>
  <si>
    <t>総括表（市町村）</t>
    <rPh sb="0" eb="2">
      <t>ソウカツ</t>
    </rPh>
    <rPh sb="2" eb="3">
      <t>ヒョウ</t>
    </rPh>
    <rPh sb="4" eb="7">
      <t>シチョウソン</t>
    </rPh>
    <phoneticPr fontId="5"/>
  </si>
  <si>
    <t>都道府県名</t>
    <phoneticPr fontId="5"/>
  </si>
  <si>
    <t>群馬県</t>
    <phoneticPr fontId="5"/>
  </si>
  <si>
    <t>市町村類型</t>
    <phoneticPr fontId="5"/>
  </si>
  <si>
    <t>Ⅲ－１</t>
    <phoneticPr fontId="5"/>
  </si>
  <si>
    <t>指定団体等の指定状況</t>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</si>
  <si>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</si>
  <si>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</si>
  <si>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</si>
  <si>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</si>
  <si>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歳入総額</t>
    <phoneticPr fontId="26"/>
  </si>
  <si>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</si>
  <si>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</si>
  <si>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</si>
  <si>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6"/>
  </si>
  <si>
    <t>経常収支比率</t>
    <rPh sb="0" eb="2">
      <t>ケイジョウ</t>
    </rPh>
    <rPh sb="2" eb="4">
      <t>シュウシ</t>
    </rPh>
    <rPh sb="4" eb="6">
      <t>ヒリツ</t>
    </rPh>
    <phoneticPr fontId="5"/>
  </si>
  <si>
    <t>市町村名</t>
    <rPh sb="0" eb="3">
      <t>シチョウソン</t>
    </rPh>
    <rPh sb="3" eb="4">
      <t>メイ</t>
    </rPh>
    <phoneticPr fontId="5"/>
  </si>
  <si>
    <t>甘楽町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</si>
  <si>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</si>
  <si>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</si>
  <si>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</si>
  <si>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26"/>
  </si>
  <si>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</si>
  <si>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</si>
  <si>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</si>
  <si>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</si>
  <si>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</si>
  <si>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6"/>
  </si>
  <si>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</si>
  <si>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</si>
  <si>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</si>
  <si>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</si>
  <si>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</si>
  <si>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6"/>
  </si>
  <si>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</si>
  <si>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</si>
  <si>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</si>
  <si>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6"/>
  </si>
  <si>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</si>
  <si>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</si>
  <si>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-5.4</t>
    <phoneticPr fontId="5"/>
  </si>
  <si>
    <t>山振</t>
    <rPh sb="0" eb="1">
      <t>ヤマ</t>
    </rPh>
    <rPh sb="1" eb="2">
      <t>フ</t>
    </rPh>
    <phoneticPr fontId="5"/>
  </si>
  <si>
    <t>繰上償還金</t>
    <phoneticPr fontId="26"/>
  </si>
  <si>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</si>
  <si>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</si>
  <si>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</si>
  <si>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令06.01.01(人)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</si>
  <si>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</si>
  <si>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</si>
  <si>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</si>
  <si>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6"/>
  </si>
  <si>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</si>
  <si>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</si>
  <si>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</si>
  <si>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</si>
  <si>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</si>
  <si>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6"/>
  </si>
  <si>
    <t>　実質公債費比率</t>
    <rPh sb="1" eb="3">
      <t>ジッシツ</t>
    </rPh>
    <rPh sb="3" eb="6">
      <t>コウサイヒ</t>
    </rPh>
    <rPh sb="6" eb="8">
      <t>ヒリツ</t>
    </rPh>
    <phoneticPr fontId="5"/>
  </si>
  <si>
    <t>令05.01.01(人)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</si>
  <si>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</si>
  <si>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</si>
  <si>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6"/>
  </si>
  <si>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</si>
  <si>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</si>
  <si>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-0.8</t>
    <phoneticPr fontId="5"/>
  </si>
  <si>
    <t>基準財政需要額</t>
    <phoneticPr fontId="26"/>
  </si>
  <si>
    <t>うち日本人(％)</t>
    <phoneticPr fontId="5"/>
  </si>
  <si>
    <t>-1.0</t>
    <phoneticPr fontId="5"/>
  </si>
  <si>
    <t>第3次</t>
    <rPh sb="0" eb="1">
      <t>ダイ</t>
    </rPh>
    <rPh sb="2" eb="3">
      <t>ジ</t>
    </rPh>
    <phoneticPr fontId="5"/>
  </si>
  <si>
    <t>標準税収入額等</t>
    <phoneticPr fontId="26"/>
  </si>
  <si>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</si>
  <si>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6"/>
  </si>
  <si>
    <t>人口密度 (人/k㎡)</t>
    <rPh sb="0" eb="2">
      <t>ジンコウ</t>
    </rPh>
    <rPh sb="2" eb="4">
      <t>ミツド</t>
    </rPh>
    <phoneticPr fontId="5"/>
  </si>
  <si>
    <t>歳入一般財源等</t>
    <rPh sb="0" eb="2">
      <t>サイニュウ</t>
    </rPh>
    <rPh sb="2" eb="4">
      <t>イッパン</t>
    </rPh>
    <rPh sb="4" eb="6">
      <t>ザイゲン</t>
    </rPh>
    <rPh sb="6" eb="7">
      <t>トウ</t>
    </rPh>
    <phoneticPr fontId="26"/>
  </si>
  <si>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</si>
  <si>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</si>
  <si>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</si>
  <si>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</si>
  <si>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</si>
  <si>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</si>
  <si>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</si>
  <si>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</si>
  <si>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</si>
  <si>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</si>
  <si>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</si>
  <si>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</si>
  <si>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</si>
  <si>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</si>
  <si>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</si>
  <si>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</si>
  <si>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</si>
  <si>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</si>
  <si>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</si>
  <si>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</si>
  <si>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</si>
  <si>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t>
    <phoneticPr fontId="5"/>
  </si>
  <si>
    <t>土地開発基金現在高</t>
    <rPh sb="0" eb="2">
      <t>トチ</t>
    </rPh>
    <rPh sb="2" eb="4">
      <t>カイハツ</t>
    </rPh>
    <rPh sb="4" eb="6">
      <t>キキン</t>
    </rPh>
    <rPh sb="6" eb="8">
      <t>ゲンザイ</t>
    </rPh>
    <rPh sb="8" eb="9">
      <t>タカ</t>
    </rPh>
    <phoneticPr fontId="26"/>
  </si>
  <si>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</si>
  <si>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</si>
  <si>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6"/>
  </si>
  <si>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</si>
  <si>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</si>
  <si>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</si>
  <si>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</si>
  <si>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</si>
  <si>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</si>
  <si>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</si>
  <si>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</si>
  <si>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</si>
  <si>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</si>
  <si>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</si>
  <si>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</si>
  <si>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</si>
  <si>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</si>
  <si>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</si>
  <si>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</si>
  <si>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</si>
  <si>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</si>
  <si>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</si>
  <si>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9"/>
  </si>
  <si>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</si>
  <si>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</si>
  <si>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</si>
  <si>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</si>
  <si>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30"/>
  </si>
  <si>
    <t>※8：職員の状況については、調査対象年度の地方公務員給与実態調査に基づいている。</t>
    <phoneticPr fontId="30"/>
  </si>
  <si>
    <t>令和5年度</t>
    <phoneticPr fontId="26"/>
  </si>
  <si>
    <t>群馬県甘楽町</t>
    <phoneticPr fontId="26"/>
  </si>
  <si>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</si>
  <si>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</si>
  <si>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</si>
  <si>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</si>
  <si>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</si>
  <si>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</si>
  <si>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</si>
  <si>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</si>
  <si>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</si>
  <si>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</si>
  <si>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</si>
  <si>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</si>
  <si>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</si>
  <si>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</si>
  <si>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</si>
  <si>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</si>
  <si>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</si>
  <si>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</si>
  <si>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</si>
  <si>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</si>
  <si>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</si>
  <si>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</si>
  <si>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5"/>
  </si>
  <si>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</si>
  <si>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</si>
  <si>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5"/>
  </si>
  <si>
    <t>　　　所得割</t>
    <phoneticPr fontId="5"/>
  </si>
  <si>
    <t>衛生費</t>
  </si>
  <si>
    <t>分離課税所得割交付金</t>
    <phoneticPr fontId="26"/>
  </si>
  <si>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</si>
  <si>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</si>
  <si>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</si>
  <si>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</si>
  <si>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</si>
  <si>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</si>
  <si>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</si>
  <si>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</si>
  <si>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</si>
  <si>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</si>
  <si>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</si>
  <si>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</si>
  <si>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</si>
  <si>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</si>
  <si>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</si>
  <si>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</si>
  <si>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</si>
  <si>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</si>
  <si>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</si>
  <si>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</si>
  <si>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7"/>
  </si>
  <si>
    <t>　　特別土地保有税</t>
    <phoneticPr fontId="5"/>
  </si>
  <si>
    <t>公債費</t>
  </si>
  <si>
    <t>地方特例交付金等</t>
    <rPh sb="7" eb="8">
      <t>トウ</t>
    </rPh>
    <phoneticPr fontId="17"/>
  </si>
  <si>
    <t>　法定外普通税</t>
    <phoneticPr fontId="5"/>
  </si>
  <si>
    <t>諸支出金</t>
    <rPh sb="3" eb="4">
      <t>キン</t>
    </rPh>
    <phoneticPr fontId="26"/>
  </si>
  <si>
    <t>　地方特例交付金</t>
    <rPh sb="1" eb="3">
      <t>チホウ</t>
    </rPh>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</si>
  <si>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</si>
  <si>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</si>
  <si>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</si>
  <si>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</si>
  <si>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</si>
  <si>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</si>
  <si>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</si>
  <si>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</si>
  <si>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</si>
  <si>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</si>
  <si>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</si>
  <si>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</si>
  <si>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</si>
  <si>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</si>
  <si>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</si>
  <si>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</si>
  <si>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1"/>
  </si>
  <si>
    <t>　震災復興特別交付税</t>
    <phoneticPr fontId="26"/>
  </si>
  <si>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</si>
  <si>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</si>
  <si>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</si>
  <si>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</si>
  <si>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</si>
  <si>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</si>
  <si>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</si>
  <si>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</si>
  <si>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</si>
  <si>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</si>
  <si>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</si>
  <si>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</si>
  <si>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</si>
  <si>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</si>
  <si>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</si>
  <si>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</si>
  <si>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令和5年度</t>
    <rPh sb="0" eb="2">
      <t>レイワ</t>
    </rPh>
    <rPh sb="3" eb="5">
      <t>ネンド</t>
    </rPh>
    <phoneticPr fontId="5"/>
  </si>
  <si>
    <t>令和4年度</t>
    <rPh sb="0" eb="2">
      <t>レイワ</t>
    </rPh>
    <rPh sb="3" eb="5">
      <t>ネンド</t>
    </rPh>
    <rPh sb="4" eb="5">
      <t>ド</t>
    </rPh>
    <phoneticPr fontId="5"/>
  </si>
  <si>
    <t>　うち元金</t>
    <phoneticPr fontId="26"/>
  </si>
  <si>
    <t>国有提供交付金(特別区財調交付金)</t>
  </si>
  <si>
    <t>徴収率
(％)</t>
    <rPh sb="0" eb="2">
      <t>チョウシュウ</t>
    </rPh>
    <rPh sb="2" eb="3">
      <t>リツ</t>
    </rPh>
    <phoneticPr fontId="5"/>
  </si>
  <si>
    <t>現年</t>
    <rPh sb="0" eb="1">
      <t>ゲン</t>
    </rPh>
    <rPh sb="1" eb="2">
      <t>ネン</t>
    </rPh>
    <phoneticPr fontId="5"/>
  </si>
  <si>
    <t>　うち利子</t>
    <phoneticPr fontId="26"/>
  </si>
  <si>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</si>
  <si>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</si>
  <si>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</si>
  <si>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</si>
  <si>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</si>
  <si>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</si>
  <si>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</si>
  <si>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</si>
  <si>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</si>
  <si>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</si>
  <si>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</si>
  <si>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</si>
  <si>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</si>
  <si>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</si>
  <si>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</si>
  <si>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</si>
  <si>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</si>
  <si>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</si>
  <si>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</si>
  <si>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</si>
  <si>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</si>
  <si>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</si>
  <si>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病院</t>
    <phoneticPr fontId="5"/>
  </si>
  <si>
    <t>加入世帯数(世帯)</t>
  </si>
  <si>
    <t>　繰出金</t>
    <phoneticPr fontId="5"/>
  </si>
  <si>
    <t>　うち減収補塡債(特例分)</t>
    <rPh sb="4" eb="5">
      <t>シュウ</t>
    </rPh>
    <rPh sb="9" eb="10">
      <t>トク</t>
    </rPh>
    <rPh sb="10" eb="11">
      <t>レイ</t>
    </rPh>
    <rPh sb="11" eb="12">
      <t>ブン</t>
    </rPh>
    <phoneticPr fontId="17"/>
  </si>
  <si>
    <t>上水道</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</si>
  <si>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</si>
  <si>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</si>
  <si>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</si>
  <si>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</si>
  <si>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</si>
  <si>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</si>
  <si>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</si>
  <si>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</si>
  <si>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</si>
  <si>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</si>
  <si>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</si>
  <si>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</si>
  <si>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</si>
  <si>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</si>
  <si>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</si>
  <si>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</si>
  <si>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</si>
  <si>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</si>
  <si>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</si>
  <si>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</si>
  <si>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</si>
  <si>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</si>
  <si>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</si>
  <si>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</si>
  <si>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</si>
  <si>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令和5年度</t>
  </si>
  <si>
    <t>群馬県甘楽町</t>
  </si>
  <si>
    <t>一般会計等の財政状況（単位：百万円）</t>
    <rPh sb="0" eb="2">
      <t>イッパン</t>
    </rPh>
    <rPh sb="2" eb="4">
      <t>カイケイ</t>
    </rPh>
    <rPh sb="4" eb="5">
      <t>トウ</t>
    </rPh>
    <rPh sb="6" eb="8">
      <t>ザイセイ</t>
    </rPh>
    <rPh sb="8" eb="10">
      <t>ジョウキョウ</t>
    </rPh>
    <phoneticPr fontId="32"/>
  </si>
  <si>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2"/>
  </si>
  <si>
    <t>会計名</t>
    <rPh sb="0" eb="2">
      <t>カイケイ</t>
    </rPh>
    <rPh sb="2" eb="3">
      <t>メイ</t>
    </rPh>
    <phoneticPr fontId="32"/>
  </si>
  <si>
    <t>歳入</t>
    <rPh sb="0" eb="2">
      <t>サイニュウ</t>
    </rPh>
    <phoneticPr fontId="32"/>
  </si>
  <si>
    <t>歳出</t>
    <phoneticPr fontId="32"/>
  </si>
  <si>
    <t>形式収支</t>
    <phoneticPr fontId="32"/>
  </si>
  <si>
    <t>実質収支</t>
    <phoneticPr fontId="32"/>
  </si>
  <si>
    <t>他会計等
からの
繰入金</t>
    <rPh sb="9" eb="11">
      <t>クリイレ</t>
    </rPh>
    <rPh sb="11" eb="12">
      <t>キン</t>
    </rPh>
    <phoneticPr fontId="32"/>
  </si>
  <si>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</si>
  <si>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</si>
  <si>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</si>
  <si>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</si>
  <si>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</si>
  <si>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</si>
  <si>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</si>
  <si>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</si>
  <si>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</si>
  <si>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</si>
  <si>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</si>
  <si>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</si>
  <si>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</si>
  <si>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</si>
  <si>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</si>
  <si>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</si>
  <si>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</si>
  <si>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</si>
  <si>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</si>
  <si>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</si>
  <si>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</si>
  <si>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</si>
  <si>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</si>
  <si>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</si>
  <si>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</si>
  <si>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</si>
  <si>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介護保険事業特別会計</t>
    <phoneticPr fontId="5"/>
  </si>
  <si>
    <t>後期高齢者医療特別会計</t>
    <phoneticPr fontId="5"/>
  </si>
  <si>
    <t>甘楽町水道事業会計</t>
    <phoneticPr fontId="5"/>
  </si>
  <si>
    <t>法適用企業</t>
    <phoneticPr fontId="5"/>
  </si>
  <si>
    <t>公共下水道事業特別会計</t>
    <phoneticPr fontId="5"/>
  </si>
  <si>
    <t>法非適用企業</t>
    <phoneticPr fontId="5"/>
  </si>
  <si>
    <t>農業集落排水事業特別会計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</si>
  <si>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</si>
  <si>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</si>
  <si>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</si>
  <si>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2"/>
  </si>
  <si>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</si>
  <si>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</si>
  <si>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</si>
  <si>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</si>
  <si>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</si>
  <si>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</si>
  <si>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</si>
  <si>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</si>
  <si>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</si>
  <si>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2"/>
  </si>
  <si>
    <t>令和3年度</t>
    <rPh sb="0" eb="2">
      <t>レイワ</t>
    </rPh>
    <rPh sb="3" eb="5">
      <t>ネンド</t>
    </rPh>
    <phoneticPr fontId="5"/>
  </si>
  <si>
    <t>令和4年度</t>
    <rPh sb="0" eb="2">
      <t>レイワ</t>
    </rPh>
    <rPh sb="3" eb="5">
      <t>ネンド</t>
    </rPh>
    <phoneticPr fontId="5"/>
  </si>
  <si>
    <t>分母比</t>
    <rPh sb="0" eb="2">
      <t>ブンボ</t>
    </rPh>
    <rPh sb="2" eb="3">
      <t>ヒ</t>
    </rPh>
    <phoneticPr fontId="5"/>
  </si>
  <si>
    <t>内訳</t>
    <rPh sb="0" eb="2">
      <t>ウチワケ</t>
    </rPh>
    <phoneticPr fontId="32"/>
  </si>
  <si>
    <t>元利償還金</t>
    <rPh sb="0" eb="2">
      <t>ガンリ</t>
    </rPh>
    <rPh sb="2" eb="5">
      <t>ショウカンキン</t>
    </rPh>
    <phoneticPr fontId="32"/>
  </si>
  <si>
    <t xml:space="preserve">一般会計等に係る地方債の現在高 </t>
    <rPh sb="0" eb="2">
      <t>イッパン</t>
    </rPh>
    <rPh sb="2" eb="4">
      <t>カイケイ</t>
    </rPh>
    <rPh sb="4" eb="5">
      <t>トウ</t>
    </rPh>
    <rPh sb="6" eb="7">
      <t>カカ</t>
    </rPh>
    <rPh sb="8" eb="11">
      <t>チホウサイ</t>
    </rPh>
    <rPh sb="12" eb="15">
      <t>ゲンザイダカ</t>
    </rPh>
    <phoneticPr fontId="32"/>
  </si>
  <si>
    <t>債務負担行為</t>
    <rPh sb="0" eb="2">
      <t>サイム</t>
    </rPh>
    <rPh sb="2" eb="4">
      <t>フタン</t>
    </rPh>
    <rPh sb="4" eb="6">
      <t>コウイ</t>
    </rPh>
    <phoneticPr fontId="5"/>
  </si>
  <si>
    <t>PFI事業に係るもの</t>
    <rPh sb="3" eb="5">
      <t>ジギョウ</t>
    </rPh>
    <rPh sb="6" eb="7">
      <t>カカ</t>
    </rPh>
    <phoneticPr fontId="32"/>
  </si>
  <si>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</si>
  <si>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2"/>
  </si>
  <si>
    <t>いわゆる五省協定等に係るもの</t>
    <rPh sb="4" eb="6">
      <t>ゴショウ</t>
    </rPh>
    <rPh sb="6" eb="9">
      <t>キョウテイトウ</t>
    </rPh>
    <rPh sb="10" eb="11">
      <t>カカ</t>
    </rPh>
    <phoneticPr fontId="32"/>
  </si>
  <si>
    <t>準元利償還金</t>
    <rPh sb="0" eb="1">
      <t>ジュン</t>
    </rPh>
    <rPh sb="1" eb="3">
      <t>ガンリ</t>
    </rPh>
    <rPh sb="3" eb="6">
      <t>ショウカンキン</t>
    </rPh>
    <phoneticPr fontId="32"/>
  </si>
  <si>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2"/>
  </si>
  <si>
    <t xml:space="preserve">公営企業債等繰入見込額 </t>
    <rPh sb="0" eb="2">
      <t>コウエイ</t>
    </rPh>
    <rPh sb="2" eb="5">
      <t>キギョウサイ</t>
    </rPh>
    <rPh sb="5" eb="6">
      <t>トウ</t>
    </rPh>
    <rPh sb="6" eb="8">
      <t>クリイ</t>
    </rPh>
    <rPh sb="8" eb="11">
      <t>ミコミガク</t>
    </rPh>
    <phoneticPr fontId="32"/>
  </si>
  <si>
    <t>国営土地改良事業に係るもの</t>
    <rPh sb="0" eb="2">
      <t>コクエイ</t>
    </rPh>
    <rPh sb="2" eb="4">
      <t>トチ</t>
    </rPh>
    <rPh sb="4" eb="6">
      <t>カイリョウ</t>
    </rPh>
    <rPh sb="6" eb="8">
      <t>ジギョウ</t>
    </rPh>
    <rPh sb="9" eb="10">
      <t>カカ</t>
    </rPh>
    <phoneticPr fontId="32"/>
  </si>
  <si>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2"/>
  </si>
  <si>
    <t xml:space="preserve">組合等負担等見込額 </t>
    <rPh sb="0" eb="2">
      <t>クミアイ</t>
    </rPh>
    <rPh sb="2" eb="3">
      <t>トウ</t>
    </rPh>
    <rPh sb="3" eb="5">
      <t>フタン</t>
    </rPh>
    <rPh sb="5" eb="6">
      <t>トウ</t>
    </rPh>
    <rPh sb="6" eb="9">
      <t>ミコミガク</t>
    </rPh>
    <phoneticPr fontId="32"/>
  </si>
  <si>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</si>
  <si>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2"/>
  </si>
  <si>
    <t xml:space="preserve">退職手当負担見込額 </t>
    <rPh sb="0" eb="2">
      <t>タイショク</t>
    </rPh>
    <rPh sb="2" eb="4">
      <t>テアテ</t>
    </rPh>
    <rPh sb="4" eb="6">
      <t>フタン</t>
    </rPh>
    <rPh sb="6" eb="9">
      <t>ミコミガク</t>
    </rPh>
    <phoneticPr fontId="32"/>
  </si>
  <si>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</si>
  <si>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2"/>
  </si>
  <si>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2"/>
  </si>
  <si>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</si>
  <si>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2"/>
  </si>
  <si>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</si>
  <si>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</si>
  <si>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</si>
  <si>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</si>
  <si>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</si>
  <si>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2"/>
  </si>
  <si>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</si>
  <si>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</si>
  <si>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</si>
  <si>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</si>
  <si>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2"/>
  </si>
  <si>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</si>
  <si>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2"/>
  </si>
  <si>
    <t xml:space="preserve">充当可能特定歳入 </t>
    <rPh sb="0" eb="2">
      <t>ジュウトウ</t>
    </rPh>
    <rPh sb="2" eb="4">
      <t>カノウ</t>
    </rPh>
    <rPh sb="4" eb="6">
      <t>トクテイ</t>
    </rPh>
    <rPh sb="6" eb="8">
      <t>サイニュウ</t>
    </rPh>
    <phoneticPr fontId="32"/>
  </si>
  <si>
    <t xml:space="preserve">基準財政需要額算入見込額 </t>
    <rPh sb="0" eb="2">
      <t>キジュン</t>
    </rPh>
    <rPh sb="2" eb="4">
      <t>ザイセイ</t>
    </rPh>
    <rPh sb="4" eb="7">
      <t>ジュヨウガク</t>
    </rPh>
    <rPh sb="7" eb="9">
      <t>サンニュウ</t>
    </rPh>
    <rPh sb="9" eb="12">
      <t>ミコミガク</t>
    </rPh>
    <phoneticPr fontId="32"/>
  </si>
  <si>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</si>
  <si>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</si>
  <si>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</si>
  <si>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</si>
  <si>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2"/>
  </si>
  <si>
    <t>土地開発公社に係る将来負担額</t>
    <rPh sb="0" eb="2">
      <t>トチ</t>
    </rPh>
    <rPh sb="2" eb="4">
      <t>カイハツ</t>
    </rPh>
    <rPh sb="4" eb="6">
      <t>コウシャ</t>
    </rPh>
    <rPh sb="7" eb="8">
      <t>カカ</t>
    </rPh>
    <rPh sb="9" eb="11">
      <t>ショウライ</t>
    </rPh>
    <rPh sb="11" eb="14">
      <t>フタンガク</t>
    </rPh>
    <phoneticPr fontId="32"/>
  </si>
  <si>
    <t>利子補給に係るもの</t>
  </si>
  <si>
    <t>健全化判断比率</t>
    <rPh sb="0" eb="3">
      <t>ケンゼンカ</t>
    </rPh>
    <rPh sb="3" eb="5">
      <t>ハンダン</t>
    </rPh>
    <rPh sb="5" eb="7">
      <t>ヒリツ</t>
    </rPh>
    <phoneticPr fontId="21"/>
  </si>
  <si>
    <t>令和5年度</t>
    <rPh sb="0" eb="2">
      <t>レイワ</t>
    </rPh>
    <rPh sb="3" eb="5">
      <t>ネンド</t>
    </rPh>
    <phoneticPr fontId="21"/>
  </si>
  <si>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</si>
  <si>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</si>
  <si>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</si>
  <si>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</si>
  <si>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</si>
  <si>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1"/>
  </si>
  <si>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2"/>
  </si>
  <si>
    <t>(Ｃ)</t>
    <phoneticPr fontId="5"/>
  </si>
  <si>
    <t>連結実質赤字比率</t>
    <rPh sb="0" eb="2">
      <t>レンケツ</t>
    </rPh>
    <rPh sb="2" eb="4">
      <t>ジッシツ</t>
    </rPh>
    <rPh sb="4" eb="6">
      <t>アカジ</t>
    </rPh>
    <rPh sb="6" eb="8">
      <t>ヒリツ</t>
    </rPh>
    <phoneticPr fontId="21"/>
  </si>
  <si>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</si>
  <si>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</si>
  <si>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1"/>
  </si>
  <si>
    <t>(Ｃ)－(Ｄ)</t>
    <phoneticPr fontId="5"/>
  </si>
  <si>
    <t>将来負担比率</t>
    <rPh sb="0" eb="2">
      <t>ショウライ</t>
    </rPh>
    <rPh sb="2" eb="4">
      <t>フタン</t>
    </rPh>
    <rPh sb="4" eb="6">
      <t>ヒリツ</t>
    </rPh>
    <phoneticPr fontId="21"/>
  </si>
  <si>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</si>
  <si>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</si>
  <si>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</si>
  <si>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</si>
  <si>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</si>
  <si>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</si>
  <si>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</si>
  <si>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</si>
  <si>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</si>
  <si>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</si>
  <si>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</si>
  <si>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</si>
  <si>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</si>
  <si>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</si>
  <si>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</si>
  <si>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</si>
  <si>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</si>
  <si>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</si>
  <si>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</si>
  <si>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</si>
  <si>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</si>
  <si>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</si>
  <si>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</si>
  <si>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</si>
  <si>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</si>
  <si>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</si>
  <si>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</si>
  <si>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</si>
  <si>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</si>
  <si>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8"/>
  </si>
  <si>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</si>
  <si>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</si>
  <si>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</si>
  <si>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</si>
  <si>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</si>
  <si>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</si>
  <si>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</si>
  <si>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</si>
  <si>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</si>
  <si>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</si>
  <si>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</si>
  <si>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</si>
  <si>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</si>
  <si>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</si>
  <si>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</si>
  <si>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R01</t>
  </si>
  <si>
    <t>うち単独分</t>
    <rPh sb="2" eb="4">
      <t>タンドク</t>
    </rPh>
    <rPh sb="4" eb="5">
      <t>ブン</t>
    </rPh>
    <phoneticPr fontId="5"/>
  </si>
  <si>
    <t xml:space="preserve"> R02</t>
  </si>
  <si>
    <t xml:space="preserve"> R03</t>
  </si>
  <si>
    <t xml:space="preserve"> R04</t>
  </si>
  <si>
    <t xml:space="preserve"> R05</t>
  </si>
  <si>
    <t xml:space="preserve"> 過去５年間平均</t>
    <rPh sb="1" eb="3">
      <t>カコ</t>
    </rPh>
    <rPh sb="4" eb="6">
      <t>ネンカン</t>
    </rPh>
    <rPh sb="6" eb="8">
      <t>ヘイキン</t>
    </rPh>
    <phoneticPr fontId="5"/>
  </si>
  <si>
    <t>類似団体内平均(円)</t>
    <rPh sb="0" eb="2">
      <t>ルイジ</t>
    </rPh>
    <rPh sb="2" eb="4">
      <t>ダンタイ</t>
    </rPh>
    <phoneticPr fontId="5"/>
  </si>
  <si>
    <t>R01</t>
  </si>
  <si>
    <t>R02</t>
  </si>
  <si>
    <t>R03</t>
  </si>
  <si>
    <t>R04</t>
  </si>
  <si>
    <t>R05</t>
  </si>
  <si>
    <t>甘楽町水道事業会計</t>
  </si>
  <si>
    <t>一般会計</t>
  </si>
  <si>
    <t>介護保険事業特別会計</t>
  </si>
  <si>
    <t>国民健康保険事業特別会計</t>
  </si>
  <si>
    <t>公共下水道事業特別会計</t>
  </si>
  <si>
    <t>後期高齢者医療特別会計</t>
  </si>
  <si>
    <t>農業集落排水事業特別会計</t>
  </si>
  <si>
    <t>その他会計（赤字）</t>
  </si>
  <si>
    <t>その他会計（黒字）</t>
  </si>
  <si>
    <t>R01</t>
    <phoneticPr fontId="5"/>
  </si>
  <si>
    <t>R02</t>
    <phoneticPr fontId="5"/>
  </si>
  <si>
    <t>R03</t>
    <phoneticPr fontId="5"/>
  </si>
  <si>
    <t>R04</t>
    <phoneticPr fontId="5"/>
  </si>
  <si>
    <t>R05</t>
    <phoneticPr fontId="5"/>
  </si>
  <si>
    <t>富岡地域医療企業団</t>
  </si>
  <si>
    <t>富岡甘楽広域市町村圏振興整備組合</t>
  </si>
  <si>
    <t>群馬県市町村総合事務組合</t>
  </si>
  <si>
    <t>群馬県後期高齢者医療広域連合（一般会計）</t>
  </si>
  <si>
    <t>群馬県後期高齢者医療広域連合（事業会計）</t>
  </si>
  <si>
    <t>群馬県市町村会館管理組合</t>
  </si>
  <si>
    <t>　　　　－</t>
  </si>
  <si>
    <t>甘楽町都市農村交流協会</t>
  </si>
  <si>
    <t>甘楽町国際交流振興協会</t>
  </si>
  <si>
    <t>甘楽郡土地開発公社</t>
  </si>
  <si>
    <t>○</t>
    <phoneticPr fontId="2"/>
  </si>
  <si>
    <t>公立学校建築基金</t>
    <rPh sb="0" eb="4">
      <t>コウリツガッコウ</t>
    </rPh>
    <rPh sb="4" eb="8">
      <t>ケンチクキキン</t>
    </rPh>
    <phoneticPr fontId="5"/>
  </si>
  <si>
    <t>甘楽町公共施設等整備基金</t>
    <rPh sb="0" eb="3">
      <t>カンラマチ</t>
    </rPh>
    <rPh sb="3" eb="7">
      <t>コウキョウシセツ</t>
    </rPh>
    <rPh sb="7" eb="8">
      <t>トウ</t>
    </rPh>
    <rPh sb="8" eb="12">
      <t>セイビキキン</t>
    </rPh>
    <phoneticPr fontId="5"/>
  </si>
  <si>
    <t>地域福祉基金</t>
    <rPh sb="0" eb="6">
      <t>チイキフクシキキン</t>
    </rPh>
    <phoneticPr fontId="5"/>
  </si>
  <si>
    <t>甘楽町ふるさとづくり基金</t>
    <rPh sb="0" eb="2">
      <t>カンラ</t>
    </rPh>
    <rPh sb="2" eb="3">
      <t>マチ</t>
    </rPh>
    <rPh sb="10" eb="12">
      <t>キキン</t>
    </rPh>
    <phoneticPr fontId="5"/>
  </si>
  <si>
    <t>長岡今朝吉福祉基金</t>
    <phoneticPr fontId="5"/>
  </si>
  <si>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</si>
  <si>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</si>
  <si>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今年度、将来負担比率が上昇した要因は、当町と富岡市、下仁田町、南牧村で組織する甘楽富岡広域市町村圏振興整備組合による消防施設の整備と汚泥再生処理センターの建設に伴う多額の借入金によるものである。減価償却が進み有形固定資産減価償却率も類似団体より高い状況であるため、公共施設等総合管理計画に基づき、町有施設の長寿命化、老朽化した施設の除却等を進めて、数値の改善に取組んでいく。</t>
    <rPh sb="1" eb="4">
      <t>コンネンド</t>
    </rPh>
    <rPh sb="5" eb="7">
      <t>ショウライ</t>
    </rPh>
    <rPh sb="12" eb="14">
      <t>ジョウショウ</t>
    </rPh>
    <rPh sb="16" eb="18">
      <t>ヨウイン</t>
    </rPh>
    <rPh sb="20" eb="22">
      <t>トウチョウ</t>
    </rPh>
    <rPh sb="23" eb="26">
      <t>トミオカシ</t>
    </rPh>
    <rPh sb="27" eb="31">
      <t>シモニタマチ</t>
    </rPh>
    <rPh sb="32" eb="35">
      <t>ナンモクムラ</t>
    </rPh>
    <rPh sb="36" eb="38">
      <t>ソシキ</t>
    </rPh>
    <rPh sb="40" eb="42">
      <t>カンラ</t>
    </rPh>
    <rPh sb="42" eb="44">
      <t>トミオカ</t>
    </rPh>
    <rPh sb="44" eb="46">
      <t>コウイキ</t>
    </rPh>
    <rPh sb="46" eb="49">
      <t>シチョウソン</t>
    </rPh>
    <rPh sb="49" eb="50">
      <t>ケン</t>
    </rPh>
    <rPh sb="50" eb="52">
      <t>シンコウ</t>
    </rPh>
    <rPh sb="52" eb="54">
      <t>セイビ</t>
    </rPh>
    <rPh sb="54" eb="56">
      <t>クミアイ</t>
    </rPh>
    <rPh sb="59" eb="61">
      <t>ショウボウ</t>
    </rPh>
    <rPh sb="61" eb="63">
      <t>シセツ</t>
    </rPh>
    <rPh sb="64" eb="66">
      <t>セイビ</t>
    </rPh>
    <rPh sb="67" eb="73">
      <t>オデイサイセイショリ</t>
    </rPh>
    <rPh sb="78" eb="80">
      <t>ケンセツ</t>
    </rPh>
    <rPh sb="81" eb="82">
      <t>トモナ</t>
    </rPh>
    <rPh sb="83" eb="85">
      <t>タガク</t>
    </rPh>
    <rPh sb="86" eb="88">
      <t>カリイレ</t>
    </rPh>
    <rPh sb="88" eb="89">
      <t>キン</t>
    </rPh>
    <rPh sb="117" eb="119">
      <t>ルイジ</t>
    </rPh>
    <rPh sb="119" eb="121">
      <t>ダンタイ</t>
    </rPh>
    <rPh sb="123" eb="124">
      <t>タカ</t>
    </rPh>
    <rPh sb="125" eb="127">
      <t>ジョウキョウ</t>
    </rPh>
    <phoneticPr fontId="10"/>
  </si>
  <si>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</si>
  <si>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</si>
  <si>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</si>
  <si>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</si>
  <si>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</si>
  <si>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</si>
  <si>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　将来負担比率は類似団体と比較して高いものの、実質公債費率は同じ水準となっている。平成２６・２７年度の中学校建設に伴い多額の学校教育施設等整備事業債を発行したこと等により、将来負担比率は上昇してきたが、２８年度以降は地方債発行を抑制してきたため令和４年度までは低下してきた。令和５年度の将来負担比率の上昇は、一部事務組合の施設整備事業に伴う借入金の影響である。当面は、適正な町債発行により、両比率の低下を進めていきたい。</t>
    <rPh sb="30" eb="31">
      <t>オナ</t>
    </rPh>
    <rPh sb="32" eb="34">
      <t>スイジュン</t>
    </rPh>
    <rPh sb="81" eb="82">
      <t>トウ</t>
    </rPh>
    <rPh sb="93" eb="95">
      <t>ジョウショウ</t>
    </rPh>
    <rPh sb="122" eb="124">
      <t>レイワ</t>
    </rPh>
    <rPh sb="125" eb="127">
      <t>ネンド</t>
    </rPh>
    <rPh sb="137" eb="139">
      <t>レイワ</t>
    </rPh>
    <rPh sb="140" eb="142">
      <t>ネンド</t>
    </rPh>
    <rPh sb="143" eb="145">
      <t>ショウライ</t>
    </rPh>
    <rPh sb="145" eb="147">
      <t>フタン</t>
    </rPh>
    <rPh sb="147" eb="149">
      <t>ヒリツ</t>
    </rPh>
    <rPh sb="150" eb="152">
      <t>ジョウショウ</t>
    </rPh>
    <rPh sb="154" eb="156">
      <t>イチブ</t>
    </rPh>
    <rPh sb="156" eb="158">
      <t>ジム</t>
    </rPh>
    <rPh sb="158" eb="160">
      <t>クミアイ</t>
    </rPh>
    <rPh sb="161" eb="163">
      <t>シセツ</t>
    </rPh>
    <rPh sb="163" eb="165">
      <t>セイビ</t>
    </rPh>
    <rPh sb="165" eb="167">
      <t>ジギョウ</t>
    </rPh>
    <rPh sb="168" eb="169">
      <t>トモナ</t>
    </rPh>
    <rPh sb="170" eb="172">
      <t>カリイレ</t>
    </rPh>
    <rPh sb="172" eb="173">
      <t>キン</t>
    </rPh>
    <rPh sb="174" eb="176">
      <t>エイキョウ</t>
    </rPh>
    <rPh sb="184" eb="186">
      <t>テキセイ</t>
    </rPh>
    <rPh sb="202" eb="203">
      <t>スス</t>
    </rPh>
    <phoneticPr fontId="5"/>
  </si>
  <si>
    <t>実質公債費比率</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</si>
</sst>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1" x14ac:knownFonts="1">
    <font>
      <sz val="11"/>
      <color theme="1"/>
      <name val="ＭＳ ゴシック"/>
      <family val="2"/>
      <charset val="128"/>
    </font>
    <font>
      <sz val="11"/>
      <color indexed="8"/>
      <name val="ＭＳ Ｐゴシック"/>
      <family val="3"/>
      <charset val="128"/>
    </font>
    <font>
      <sz val="6"/>
      <name val="ＭＳ 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6"/>
      <name val="ＭＳ Ｐゴシック"/>
      <family val="2"/>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7" fillId="0" borderId="0"/>
    <xf numFmtId="0" fontId="17" fillId="0" borderId="0">
      <alignment vertical="center"/>
    </xf>
    <xf numFmtId="0" fontId="15"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39" fillId="0" borderId="0">
      <alignment vertical="center"/>
    </xf>
  </cellStyleXfs>
  <cellXfs count="1277">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2" fillId="0" borderId="0" xfId="3" applyFont="1" applyAlignment="1">
      <alignment horizontal="center" vertical="center" wrapText="1"/>
    </xf>
    <xf numFmtId="0" fontId="8" fillId="0" borderId="0" xfId="3" applyFont="1" applyAlignment="1">
      <alignment vertical="top"/>
    </xf>
    <xf numFmtId="0" fontId="13" fillId="0" borderId="0" xfId="3" applyFont="1">
      <alignment vertical="center"/>
    </xf>
    <xf numFmtId="0" fontId="12"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4" fillId="2" borderId="1" xfId="1" applyFont="1" applyFill="1" applyBorder="1" applyAlignment="1"/>
    <xf numFmtId="0" fontId="14" fillId="2" borderId="2" xfId="1" applyFont="1" applyFill="1" applyBorder="1" applyAlignment="1">
      <alignment horizontal="right" vertical="top"/>
    </xf>
    <xf numFmtId="0" fontId="14" fillId="2" borderId="3" xfId="1" applyFont="1" applyFill="1" applyBorder="1" applyAlignment="1">
      <alignment horizontal="right" vertical="top"/>
    </xf>
    <xf numFmtId="0" fontId="16" fillId="4" borderId="5" xfId="5" applyFont="1" applyFill="1" applyBorder="1" applyAlignment="1">
      <alignment horizontal="center" vertical="center"/>
    </xf>
    <xf numFmtId="0" fontId="16" fillId="4" borderId="6" xfId="5" applyFont="1" applyFill="1" applyBorder="1" applyAlignment="1">
      <alignment horizontal="center" vertical="center"/>
    </xf>
    <xf numFmtId="0" fontId="14" fillId="0" borderId="7" xfId="1" applyFont="1" applyFill="1" applyBorder="1" applyAlignment="1">
      <alignment horizontal="center" vertical="center" wrapText="1"/>
    </xf>
    <xf numFmtId="177" fontId="14" fillId="0" borderId="5" xfId="5" applyNumberFormat="1" applyFont="1" applyFill="1" applyBorder="1" applyAlignment="1" applyProtection="1">
      <alignment horizontal="right" vertical="center" shrinkToFit="1"/>
    </xf>
    <xf numFmtId="177" fontId="14" fillId="0" borderId="10" xfId="5" applyNumberFormat="1" applyFont="1" applyFill="1" applyBorder="1" applyAlignment="1" applyProtection="1">
      <alignment horizontal="right" vertical="center" shrinkToFit="1"/>
    </xf>
    <xf numFmtId="0" fontId="14" fillId="0" borderId="11" xfId="1" applyFont="1" applyFill="1" applyBorder="1" applyAlignment="1">
      <alignment horizontal="center" vertical="center" wrapText="1"/>
    </xf>
    <xf numFmtId="177" fontId="14" fillId="0" borderId="15" xfId="5" applyNumberFormat="1" applyFont="1" applyFill="1" applyBorder="1" applyAlignment="1" applyProtection="1">
      <alignment horizontal="right" vertical="center" shrinkToFit="1"/>
    </xf>
    <xf numFmtId="177" fontId="14" fillId="0" borderId="16" xfId="5" applyNumberFormat="1" applyFont="1" applyFill="1" applyBorder="1" applyAlignment="1" applyProtection="1">
      <alignment horizontal="right" vertical="center" shrinkToFit="1"/>
    </xf>
    <xf numFmtId="177" fontId="14" fillId="0" borderId="34" xfId="5" applyNumberFormat="1" applyFont="1" applyFill="1" applyBorder="1" applyAlignment="1" applyProtection="1">
      <alignment horizontal="right" vertical="center" shrinkToFit="1"/>
    </xf>
    <xf numFmtId="177" fontId="14" fillId="0" borderId="35" xfId="5" applyNumberFormat="1" applyFont="1" applyFill="1" applyBorder="1" applyAlignment="1" applyProtection="1">
      <alignment horizontal="right" vertical="center" shrinkToFit="1"/>
    </xf>
    <xf numFmtId="0" fontId="14" fillId="0" borderId="47" xfId="1" applyFont="1" applyFill="1" applyBorder="1" applyAlignment="1">
      <alignment horizontal="center" vertical="center"/>
    </xf>
    <xf numFmtId="177" fontId="14" fillId="0" borderId="34" xfId="5" applyNumberFormat="1" applyFont="1" applyFill="1" applyBorder="1" applyAlignment="1" applyProtection="1">
      <alignment horizontal="right" vertical="center" shrinkToFit="1"/>
      <protection locked="0"/>
    </xf>
    <xf numFmtId="177" fontId="14" fillId="0" borderId="35" xfId="5" applyNumberFormat="1" applyFont="1" applyFill="1" applyBorder="1" applyAlignment="1" applyProtection="1">
      <alignment horizontal="right" vertical="center" shrinkToFit="1"/>
      <protection locked="0"/>
    </xf>
    <xf numFmtId="0" fontId="14" fillId="0" borderId="52" xfId="1" applyFont="1" applyFill="1" applyBorder="1" applyAlignment="1">
      <alignment horizontal="center" vertical="center"/>
    </xf>
    <xf numFmtId="177" fontId="14" fillId="0" borderId="21" xfId="5" applyNumberFormat="1" applyFont="1" applyFill="1" applyBorder="1" applyAlignment="1" applyProtection="1">
      <alignment horizontal="right" vertical="center" shrinkToFit="1"/>
      <protection locked="0"/>
    </xf>
    <xf numFmtId="177" fontId="14" fillId="0" borderId="22" xfId="5" applyNumberFormat="1" applyFont="1" applyFill="1" applyBorder="1" applyAlignment="1" applyProtection="1">
      <alignment horizontal="right" vertical="center" shrinkToFit="1"/>
      <protection locked="0"/>
    </xf>
    <xf numFmtId="0" fontId="14" fillId="0" borderId="1" xfId="1" applyFont="1" applyFill="1" applyBorder="1" applyAlignment="1">
      <alignment horizontal="center" vertical="center"/>
    </xf>
    <xf numFmtId="177" fontId="14" fillId="0" borderId="53" xfId="5" applyNumberFormat="1" applyFont="1" applyFill="1" applyBorder="1" applyAlignment="1" applyProtection="1">
      <alignment horizontal="right" vertical="center" shrinkToFit="1"/>
    </xf>
    <xf numFmtId="177" fontId="14" fillId="0" borderId="6" xfId="5" applyNumberFormat="1" applyFont="1" applyFill="1" applyBorder="1" applyAlignment="1" applyProtection="1">
      <alignment horizontal="right" vertical="center" shrinkToFit="1"/>
    </xf>
    <xf numFmtId="178" fontId="18" fillId="0" borderId="41" xfId="6" applyNumberFormat="1" applyFont="1" applyBorder="1" applyAlignment="1">
      <alignment vertical="center"/>
    </xf>
    <xf numFmtId="178" fontId="18" fillId="0" borderId="51" xfId="6" applyNumberFormat="1" applyFont="1" applyBorder="1" applyAlignment="1">
      <alignment vertical="center"/>
    </xf>
    <xf numFmtId="178" fontId="18" fillId="0" borderId="15" xfId="6" applyNumberFormat="1" applyFont="1" applyBorder="1" applyAlignment="1">
      <alignment horizontal="center" vertical="center" wrapText="1"/>
    </xf>
    <xf numFmtId="178" fontId="18" fillId="0" borderId="39" xfId="6" applyNumberFormat="1" applyFont="1" applyBorder="1" applyAlignment="1">
      <alignment horizontal="center" vertical="center"/>
    </xf>
    <xf numFmtId="178" fontId="18" fillId="0" borderId="31" xfId="6" applyNumberFormat="1" applyFont="1" applyBorder="1" applyAlignment="1">
      <alignment horizontal="center" vertical="center"/>
    </xf>
    <xf numFmtId="178" fontId="18" fillId="0" borderId="42" xfId="6" applyNumberFormat="1" applyFont="1" applyBorder="1" applyAlignment="1">
      <alignment horizontal="center" vertical="center"/>
    </xf>
    <xf numFmtId="0" fontId="17" fillId="0" borderId="0" xfId="6"/>
    <xf numFmtId="178" fontId="18" fillId="0" borderId="37" xfId="6" applyNumberFormat="1" applyFont="1" applyBorder="1" applyAlignment="1">
      <alignment vertical="center"/>
    </xf>
    <xf numFmtId="178" fontId="18" fillId="0" borderId="40" xfId="6" applyNumberFormat="1" applyFont="1" applyBorder="1" applyAlignment="1">
      <alignment vertical="center"/>
    </xf>
    <xf numFmtId="0" fontId="17" fillId="0" borderId="50" xfId="6" applyFont="1" applyBorder="1" applyAlignment="1">
      <alignment vertical="center"/>
    </xf>
    <xf numFmtId="178" fontId="18" fillId="0" borderId="41" xfId="6" applyNumberFormat="1" applyFont="1" applyBorder="1" applyAlignment="1">
      <alignment horizontal="center" vertical="center"/>
    </xf>
    <xf numFmtId="178" fontId="18" fillId="0" borderId="54" xfId="6" applyNumberFormat="1" applyFont="1" applyBorder="1" applyAlignment="1">
      <alignment horizontal="center" vertical="center" wrapText="1"/>
    </xf>
    <xf numFmtId="178" fontId="18" fillId="0" borderId="55" xfId="6" applyNumberFormat="1" applyFont="1" applyBorder="1" applyAlignment="1">
      <alignment horizontal="center" vertical="center"/>
    </xf>
    <xf numFmtId="178" fontId="18" fillId="0" borderId="56" xfId="6" applyNumberFormat="1" applyFont="1" applyBorder="1" applyAlignment="1">
      <alignment horizontal="center" vertical="center" wrapText="1"/>
    </xf>
    <xf numFmtId="178" fontId="18" fillId="0" borderId="34" xfId="6" applyNumberFormat="1" applyFont="1" applyBorder="1" applyAlignment="1">
      <alignment horizontal="center" vertical="center"/>
    </xf>
    <xf numFmtId="178" fontId="18" fillId="0" borderId="51" xfId="6" applyNumberFormat="1" applyFont="1" applyBorder="1" applyAlignment="1">
      <alignment horizontal="center" vertical="center"/>
    </xf>
    <xf numFmtId="179" fontId="18" fillId="0" borderId="15" xfId="6" applyNumberFormat="1" applyFont="1" applyFill="1" applyBorder="1" applyAlignment="1">
      <alignment vertical="center"/>
    </xf>
    <xf numFmtId="179" fontId="18" fillId="0" borderId="41" xfId="6" applyNumberFormat="1" applyFont="1" applyFill="1" applyBorder="1" applyAlignment="1">
      <alignment vertical="center"/>
    </xf>
    <xf numFmtId="180" fontId="18" fillId="0" borderId="57" xfId="6" applyNumberFormat="1" applyFont="1" applyFill="1" applyBorder="1" applyAlignment="1">
      <alignment vertical="center"/>
    </xf>
    <xf numFmtId="179" fontId="18" fillId="0" borderId="55" xfId="6" applyNumberFormat="1" applyFont="1" applyFill="1" applyBorder="1" applyAlignment="1">
      <alignment vertical="center"/>
    </xf>
    <xf numFmtId="180" fontId="18" fillId="0" borderId="58" xfId="6" applyNumberFormat="1" applyFont="1" applyFill="1" applyBorder="1" applyAlignment="1">
      <alignment vertical="center"/>
    </xf>
    <xf numFmtId="180" fontId="18" fillId="0" borderId="15" xfId="6" applyNumberFormat="1" applyFont="1" applyBorder="1" applyAlignment="1">
      <alignment vertical="center"/>
    </xf>
    <xf numFmtId="178" fontId="18" fillId="0" borderId="37" xfId="6" applyNumberFormat="1" applyFont="1" applyBorder="1" applyAlignment="1">
      <alignment horizontal="center" vertical="center"/>
    </xf>
    <xf numFmtId="178" fontId="18" fillId="0" borderId="59" xfId="6" applyNumberFormat="1" applyFont="1" applyBorder="1" applyAlignment="1">
      <alignment horizontal="center" vertical="center"/>
    </xf>
    <xf numFmtId="179" fontId="18" fillId="0" borderId="60" xfId="6" applyNumberFormat="1" applyFont="1" applyFill="1" applyBorder="1" applyAlignment="1">
      <alignment vertical="center"/>
    </xf>
    <xf numFmtId="179" fontId="18" fillId="0" borderId="61" xfId="6" applyNumberFormat="1" applyFont="1" applyFill="1" applyBorder="1" applyAlignment="1">
      <alignment vertical="center"/>
    </xf>
    <xf numFmtId="180" fontId="18" fillId="0" borderId="59" xfId="6" applyNumberFormat="1" applyFont="1" applyFill="1" applyBorder="1" applyAlignment="1">
      <alignment vertical="center"/>
    </xf>
    <xf numFmtId="179" fontId="18" fillId="0" borderId="62" xfId="6" applyNumberFormat="1" applyFont="1" applyFill="1" applyBorder="1" applyAlignment="1">
      <alignment vertical="center"/>
    </xf>
    <xf numFmtId="180" fontId="18" fillId="0" borderId="63" xfId="6" applyNumberFormat="1" applyFont="1" applyFill="1" applyBorder="1" applyAlignment="1">
      <alignment vertical="center"/>
    </xf>
    <xf numFmtId="180" fontId="18" fillId="0" borderId="60" xfId="6" applyNumberFormat="1" applyFont="1" applyBorder="1" applyAlignment="1">
      <alignment vertical="center"/>
    </xf>
    <xf numFmtId="179" fontId="18" fillId="0" borderId="60" xfId="6" applyNumberFormat="1" applyFont="1" applyFill="1" applyBorder="1" applyAlignment="1">
      <alignment vertical="center" wrapText="1"/>
    </xf>
    <xf numFmtId="179" fontId="18" fillId="0" borderId="15" xfId="6" applyNumberFormat="1" applyFont="1" applyBorder="1" applyAlignment="1">
      <alignment vertical="center"/>
    </xf>
    <xf numFmtId="179" fontId="18" fillId="0" borderId="41" xfId="6" applyNumberFormat="1" applyFont="1" applyBorder="1" applyAlignment="1">
      <alignment vertical="center"/>
    </xf>
    <xf numFmtId="180" fontId="18" fillId="0" borderId="57" xfId="6" applyNumberFormat="1" applyFont="1" applyBorder="1" applyAlignment="1">
      <alignment vertical="center"/>
    </xf>
    <xf numFmtId="179" fontId="18" fillId="0" borderId="55" xfId="6" applyNumberFormat="1" applyFont="1" applyBorder="1" applyAlignment="1">
      <alignment vertical="center"/>
    </xf>
    <xf numFmtId="180" fontId="18" fillId="0" borderId="12" xfId="6" applyNumberFormat="1" applyFont="1" applyBorder="1" applyAlignment="1">
      <alignment vertical="center"/>
    </xf>
    <xf numFmtId="0" fontId="17" fillId="0" borderId="34" xfId="6" applyBorder="1"/>
    <xf numFmtId="0" fontId="17" fillId="0" borderId="34" xfId="6" applyBorder="1" applyAlignment="1">
      <alignment vertical="center"/>
    </xf>
    <xf numFmtId="0" fontId="19" fillId="0" borderId="34" xfId="6" applyFont="1" applyBorder="1"/>
    <xf numFmtId="0" fontId="17" fillId="0" borderId="0" xfId="7" applyAlignment="1"/>
    <xf numFmtId="0" fontId="17" fillId="0" borderId="34" xfId="7" applyBorder="1" applyAlignment="1"/>
    <xf numFmtId="177" fontId="17" fillId="0" borderId="34" xfId="7" applyNumberFormat="1" applyBorder="1" applyAlignment="1"/>
    <xf numFmtId="0" fontId="21" fillId="0" borderId="0" xfId="8" applyFont="1">
      <alignment vertical="center"/>
    </xf>
    <xf numFmtId="49" fontId="21" fillId="0" borderId="0" xfId="8" applyNumberFormat="1" applyFont="1">
      <alignment vertical="center"/>
    </xf>
    <xf numFmtId="0" fontId="23" fillId="0" borderId="0" xfId="8" applyFont="1">
      <alignment vertical="center"/>
    </xf>
    <xf numFmtId="0" fontId="24" fillId="0" borderId="0" xfId="8" applyFont="1">
      <alignment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4" fontId="21" fillId="0" borderId="36" xfId="8" applyNumberFormat="1" applyFont="1" applyBorder="1" applyAlignment="1">
      <alignment horizontal="right" vertical="center" shrinkToFit="1"/>
    </xf>
    <xf numFmtId="184" fontId="21" fillId="0" borderId="8" xfId="8" applyNumberFormat="1" applyFont="1" applyBorder="1" applyAlignment="1">
      <alignment horizontal="right" vertical="center" shrinkToFit="1"/>
    </xf>
    <xf numFmtId="184" fontId="21" fillId="0" borderId="9" xfId="8" applyNumberFormat="1" applyFont="1" applyBorder="1" applyAlignment="1">
      <alignment horizontal="right" vertical="center" shrinkToFit="1"/>
    </xf>
    <xf numFmtId="0" fontId="25" fillId="0" borderId="50" xfId="9" applyFont="1" applyBorder="1">
      <alignment vertical="center"/>
    </xf>
    <xf numFmtId="184" fontId="21" fillId="0" borderId="36" xfId="8" applyNumberFormat="1" applyFont="1" applyBorder="1" applyAlignment="1">
      <alignment vertical="center" shrinkToFit="1"/>
    </xf>
    <xf numFmtId="184" fontId="21" fillId="0" borderId="8" xfId="8" applyNumberFormat="1" applyFont="1" applyBorder="1" applyAlignment="1">
      <alignment vertical="center" shrinkToFit="1"/>
    </xf>
    <xf numFmtId="184" fontId="21" fillId="0" borderId="9" xfId="8" applyNumberFormat="1" applyFont="1" applyBorder="1" applyAlignment="1">
      <alignment vertical="center" shrinkToFit="1"/>
    </xf>
    <xf numFmtId="0" fontId="21" fillId="0" borderId="7" xfId="8" applyFont="1" applyBorder="1" applyAlignment="1">
      <alignment horizontal="left" vertical="center"/>
    </xf>
    <xf numFmtId="0" fontId="25" fillId="0" borderId="71" xfId="9" applyFont="1" applyBorder="1" applyAlignment="1">
      <alignment horizontal="center" vertical="center"/>
    </xf>
    <xf numFmtId="0" fontId="21" fillId="0" borderId="7" xfId="8" applyFont="1" applyBorder="1" applyAlignment="1">
      <alignment horizontal="center" vertical="center"/>
    </xf>
    <xf numFmtId="0" fontId="21" fillId="0" borderId="74" xfId="8" applyFont="1" applyBorder="1" applyAlignment="1">
      <alignment horizontal="center" vertical="center"/>
    </xf>
    <xf numFmtId="0" fontId="27" fillId="0" borderId="75" xfId="8" applyFont="1" applyBorder="1" applyAlignment="1">
      <alignment vertical="center" wrapText="1"/>
    </xf>
    <xf numFmtId="0" fontId="27" fillId="0" borderId="76" xfId="8" applyFont="1" applyBorder="1" applyAlignment="1">
      <alignment vertical="center" wrapText="1"/>
    </xf>
    <xf numFmtId="181" fontId="21" fillId="0" borderId="74" xfId="8" applyNumberFormat="1" applyFont="1" applyBorder="1">
      <alignment vertical="center"/>
    </xf>
    <xf numFmtId="181" fontId="21" fillId="0" borderId="75" xfId="8" applyNumberFormat="1" applyFont="1" applyBorder="1">
      <alignment vertical="center"/>
    </xf>
    <xf numFmtId="181" fontId="21" fillId="0" borderId="76" xfId="8" applyNumberFormat="1" applyFont="1" applyBorder="1">
      <alignment vertical="center"/>
    </xf>
    <xf numFmtId="0" fontId="21" fillId="0" borderId="7" xfId="8" applyFont="1" applyBorder="1">
      <alignment vertical="center"/>
    </xf>
    <xf numFmtId="0" fontId="21" fillId="0" borderId="66" xfId="8" applyFont="1" applyBorder="1">
      <alignment vertical="center"/>
    </xf>
    <xf numFmtId="49" fontId="21" fillId="0" borderId="7" xfId="8" applyNumberFormat="1" applyFont="1" applyBorder="1">
      <alignment vertical="center"/>
    </xf>
    <xf numFmtId="0" fontId="21" fillId="0" borderId="0" xfId="8" applyFont="1" applyAlignment="1">
      <alignment horizontal="center" vertical="center"/>
    </xf>
    <xf numFmtId="49" fontId="21" fillId="0" borderId="0" xfId="8" applyNumberFormat="1" applyFont="1" applyAlignment="1">
      <alignment horizontal="center" vertical="center"/>
    </xf>
    <xf numFmtId="0" fontId="21" fillId="0" borderId="66" xfId="8" applyFont="1" applyBorder="1" applyAlignment="1">
      <alignment horizontal="center" vertical="center"/>
    </xf>
    <xf numFmtId="0" fontId="21" fillId="0" borderId="74" xfId="8" applyFont="1" applyBorder="1">
      <alignment vertical="center"/>
    </xf>
    <xf numFmtId="0" fontId="21" fillId="0" borderId="75" xfId="8" applyFont="1" applyBorder="1">
      <alignment vertical="center"/>
    </xf>
    <xf numFmtId="0" fontId="21" fillId="0" borderId="76" xfId="8" applyFont="1" applyBorder="1">
      <alignment vertical="center"/>
    </xf>
    <xf numFmtId="49" fontId="31" fillId="0" borderId="0" xfId="11" applyNumberFormat="1" applyFont="1">
      <alignment vertical="center"/>
    </xf>
    <xf numFmtId="49" fontId="21" fillId="0" borderId="0" xfId="11" applyNumberFormat="1" applyFont="1">
      <alignment vertical="center"/>
    </xf>
    <xf numFmtId="0" fontId="21" fillId="0" borderId="0" xfId="11" applyFont="1">
      <alignment vertical="center"/>
    </xf>
    <xf numFmtId="0" fontId="32"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1" fillId="0" borderId="12" xfId="11" applyFont="1" applyBorder="1">
      <alignment vertical="center"/>
    </xf>
    <xf numFmtId="0" fontId="21" fillId="0" borderId="56" xfId="11" applyFont="1" applyBorder="1">
      <alignment vertical="center"/>
    </xf>
    <xf numFmtId="0" fontId="21" fillId="0" borderId="41" xfId="11" applyFont="1" applyBorder="1" applyAlignment="1">
      <alignment horizontal="center" vertical="center"/>
    </xf>
    <xf numFmtId="0" fontId="21" fillId="0" borderId="12" xfId="11" applyFont="1" applyBorder="1" applyAlignment="1">
      <alignment horizontal="center" vertical="center"/>
    </xf>
    <xf numFmtId="0" fontId="21" fillId="0" borderId="65" xfId="11" applyFont="1" applyBorder="1" applyAlignment="1">
      <alignment horizontal="center" vertical="center"/>
    </xf>
    <xf numFmtId="0" fontId="21" fillId="0" borderId="0" xfId="11" applyFont="1" applyAlignment="1">
      <alignment horizontal="center" vertical="center" wrapText="1"/>
    </xf>
    <xf numFmtId="0" fontId="21" fillId="0" borderId="56" xfId="11" applyFont="1" applyBorder="1" applyAlignment="1">
      <alignment horizontal="center" vertical="center" wrapText="1"/>
    </xf>
    <xf numFmtId="0" fontId="25" fillId="0" borderId="0" xfId="11" applyFont="1">
      <alignment vertical="center"/>
    </xf>
    <xf numFmtId="0" fontId="21" fillId="0" borderId="0" xfId="11" applyFont="1" applyAlignment="1">
      <alignment vertical="center" shrinkToFit="1"/>
    </xf>
    <xf numFmtId="49" fontId="21" fillId="6" borderId="0" xfId="12" applyNumberFormat="1" applyFont="1" applyFill="1">
      <alignment vertical="center"/>
    </xf>
    <xf numFmtId="0" fontId="21" fillId="6" borderId="0" xfId="12" applyFont="1" applyFill="1">
      <alignment vertical="center"/>
    </xf>
    <xf numFmtId="0" fontId="21" fillId="6" borderId="75" xfId="12" applyFont="1" applyFill="1" applyBorder="1">
      <alignment vertical="center"/>
    </xf>
    <xf numFmtId="0" fontId="1" fillId="6" borderId="0" xfId="13" applyFill="1">
      <alignment vertical="center"/>
    </xf>
    <xf numFmtId="0" fontId="1" fillId="0" borderId="0" xfId="13">
      <alignment vertical="center"/>
    </xf>
    <xf numFmtId="0" fontId="35" fillId="6" borderId="0" xfId="12" applyFont="1" applyFill="1">
      <alignment vertical="center"/>
    </xf>
    <xf numFmtId="0" fontId="36" fillId="6" borderId="0" xfId="12" applyFont="1" applyFill="1">
      <alignment vertical="center"/>
    </xf>
    <xf numFmtId="0" fontId="36" fillId="6" borderId="0" xfId="13" applyFont="1" applyFill="1">
      <alignment vertical="center"/>
    </xf>
    <xf numFmtId="0" fontId="36" fillId="0" borderId="0" xfId="13" applyFont="1">
      <alignment vertical="center"/>
    </xf>
    <xf numFmtId="0" fontId="35" fillId="0" borderId="97" xfId="12" applyFont="1" applyBorder="1" applyAlignment="1" applyProtection="1">
      <alignment horizontal="center" vertical="center" shrinkToFit="1"/>
      <protection locked="0"/>
    </xf>
    <xf numFmtId="0" fontId="35" fillId="0" borderId="109" xfId="15" applyFont="1" applyBorder="1" applyAlignment="1" applyProtection="1">
      <alignment horizontal="center" vertical="center" shrinkToFit="1"/>
      <protection locked="0"/>
    </xf>
    <xf numFmtId="0" fontId="35" fillId="0" borderId="111" xfId="12" applyFont="1" applyBorder="1" applyAlignment="1" applyProtection="1">
      <alignment horizontal="center" vertical="center" shrinkToFit="1"/>
      <protection locked="0"/>
    </xf>
    <xf numFmtId="0" fontId="35" fillId="0" borderId="122" xfId="15" applyFont="1" applyBorder="1" applyAlignment="1" applyProtection="1">
      <alignment horizontal="center" vertical="center" shrinkToFit="1"/>
      <protection locked="0"/>
    </xf>
    <xf numFmtId="0" fontId="35" fillId="8" borderId="20" xfId="12" applyFont="1" applyFill="1" applyBorder="1" applyAlignment="1" applyProtection="1">
      <alignment horizontal="center" vertical="center" shrinkToFit="1"/>
      <protection locked="0"/>
    </xf>
    <xf numFmtId="0" fontId="28" fillId="6" borderId="0" xfId="12" applyFont="1" applyFill="1">
      <alignment vertical="center"/>
    </xf>
    <xf numFmtId="0" fontId="35" fillId="0" borderId="135" xfId="12" applyFont="1" applyBorder="1" applyAlignment="1" applyProtection="1">
      <alignment horizontal="center" vertical="center" shrinkToFit="1"/>
      <protection locked="0"/>
    </xf>
    <xf numFmtId="0" fontId="35" fillId="6" borderId="122" xfId="12" applyFont="1" applyFill="1" applyBorder="1" applyAlignment="1" applyProtection="1">
      <alignment horizontal="center" vertical="center" shrinkToFit="1"/>
      <protection locked="0"/>
    </xf>
    <xf numFmtId="0" fontId="35" fillId="0" borderId="144" xfId="12" applyFont="1" applyBorder="1" applyAlignment="1" applyProtection="1">
      <alignment horizontal="center" vertical="center" shrinkToFit="1"/>
      <protection locked="0"/>
    </xf>
    <xf numFmtId="0" fontId="35" fillId="6" borderId="0" xfId="12" applyFont="1" applyFill="1" applyAlignment="1">
      <alignment horizontal="center" vertical="center" shrinkToFit="1"/>
    </xf>
    <xf numFmtId="0" fontId="35" fillId="6" borderId="0" xfId="12" applyFont="1" applyFill="1" applyAlignment="1">
      <alignment horizontal="left" vertical="center" shrinkToFit="1"/>
    </xf>
    <xf numFmtId="177" fontId="35" fillId="6" borderId="0" xfId="12" applyNumberFormat="1" applyFont="1" applyFill="1" applyAlignment="1">
      <alignment horizontal="right" vertical="center" shrinkToFit="1"/>
    </xf>
    <xf numFmtId="177" fontId="35" fillId="6" borderId="0" xfId="12" applyNumberFormat="1" applyFont="1" applyFill="1" applyAlignment="1">
      <alignment horizontal="left" vertical="center" shrinkToFit="1"/>
    </xf>
    <xf numFmtId="0" fontId="35" fillId="6" borderId="75" xfId="12" applyFont="1" applyFill="1" applyBorder="1">
      <alignment vertical="center"/>
    </xf>
    <xf numFmtId="0" fontId="35" fillId="6" borderId="75" xfId="12" applyFont="1" applyFill="1" applyBorder="1" applyAlignment="1">
      <alignment horizontal="center" vertical="center"/>
    </xf>
    <xf numFmtId="0" fontId="35" fillId="6" borderId="31" xfId="12" applyFont="1" applyFill="1" applyBorder="1">
      <alignment vertical="center"/>
    </xf>
    <xf numFmtId="0" fontId="35" fillId="6" borderId="11" xfId="12" applyFont="1" applyFill="1" applyBorder="1">
      <alignment vertical="center"/>
    </xf>
    <xf numFmtId="0" fontId="35" fillId="6" borderId="12" xfId="12" applyFont="1" applyFill="1" applyBorder="1">
      <alignment vertical="center"/>
    </xf>
    <xf numFmtId="0" fontId="35" fillId="6" borderId="66" xfId="12" applyFont="1" applyFill="1" applyBorder="1">
      <alignment vertical="center"/>
    </xf>
    <xf numFmtId="0" fontId="35" fillId="6" borderId="0" xfId="12" applyFont="1" applyFill="1" applyAlignment="1">
      <alignment horizontal="center" vertical="center"/>
    </xf>
    <xf numFmtId="0" fontId="36" fillId="6" borderId="0" xfId="12" applyFont="1" applyFill="1" applyAlignment="1">
      <alignment horizontal="center" vertical="center"/>
    </xf>
    <xf numFmtId="0" fontId="36" fillId="6" borderId="7" xfId="12" applyFont="1" applyFill="1" applyBorder="1">
      <alignment vertical="center"/>
    </xf>
    <xf numFmtId="0" fontId="38" fillId="6" borderId="0" xfId="13" applyFont="1" applyFill="1">
      <alignment vertical="center"/>
    </xf>
    <xf numFmtId="0" fontId="17" fillId="6" borderId="0" xfId="6" applyFill="1" applyProtection="1">
      <protection hidden="1"/>
    </xf>
    <xf numFmtId="0" fontId="17" fillId="6" borderId="0" xfId="6" applyFill="1"/>
    <xf numFmtId="0" fontId="1" fillId="0" borderId="0" xfId="16" applyFont="1" applyFill="1">
      <alignment vertical="center"/>
    </xf>
    <xf numFmtId="0" fontId="1" fillId="0" borderId="0" xfId="16" applyFont="1" applyFill="1" applyBorder="1">
      <alignment vertical="center"/>
    </xf>
    <xf numFmtId="0" fontId="35"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1"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8" fillId="0" borderId="34" xfId="16" applyNumberFormat="1" applyFont="1" applyFill="1" applyBorder="1" applyAlignment="1">
      <alignment horizontal="right" vertical="center" shrinkToFit="1"/>
    </xf>
    <xf numFmtId="190" fontId="18"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8" fillId="0" borderId="34" xfId="16" applyNumberFormat="1" applyFont="1" applyFill="1" applyBorder="1" applyAlignment="1">
      <alignment horizontal="right" vertical="center" shrinkToFit="1"/>
    </xf>
    <xf numFmtId="187" fontId="18"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5"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8" fillId="0" borderId="41" xfId="18" applyNumberFormat="1" applyFont="1" applyBorder="1" applyAlignment="1">
      <alignment vertical="center"/>
    </xf>
    <xf numFmtId="178" fontId="18" fillId="0" borderId="51" xfId="18" applyNumberFormat="1" applyFont="1" applyBorder="1" applyAlignment="1">
      <alignment vertical="center"/>
    </xf>
    <xf numFmtId="178" fontId="18" fillId="0" borderId="37" xfId="18" applyNumberFormat="1" applyFont="1" applyBorder="1" applyAlignment="1">
      <alignment vertical="center"/>
    </xf>
    <xf numFmtId="178" fontId="18" fillId="0" borderId="40" xfId="18" applyNumberFormat="1" applyFont="1" applyBorder="1" applyAlignment="1">
      <alignment vertical="center"/>
    </xf>
    <xf numFmtId="178" fontId="18" fillId="0" borderId="41" xfId="18" applyNumberFormat="1" applyFont="1" applyBorder="1" applyAlignment="1">
      <alignment horizontal="center" vertical="center"/>
    </xf>
    <xf numFmtId="178" fontId="18" fillId="0" borderId="54" xfId="18" applyNumberFormat="1" applyFont="1" applyBorder="1" applyAlignment="1">
      <alignment horizontal="center" vertical="center" wrapText="1"/>
    </xf>
    <xf numFmtId="178" fontId="25" fillId="0" borderId="55" xfId="18" applyNumberFormat="1" applyFont="1" applyBorder="1" applyAlignment="1">
      <alignment horizontal="center" vertical="center"/>
    </xf>
    <xf numFmtId="178" fontId="18" fillId="0" borderId="56" xfId="18" applyNumberFormat="1" applyFont="1" applyBorder="1" applyAlignment="1">
      <alignment horizontal="center" vertical="center" wrapText="1"/>
    </xf>
    <xf numFmtId="178" fontId="18" fillId="0" borderId="34" xfId="18" applyNumberFormat="1" applyFont="1" applyBorder="1" applyAlignment="1">
      <alignment horizontal="center" vertical="center"/>
    </xf>
    <xf numFmtId="177" fontId="18" fillId="0" borderId="15" xfId="19" applyNumberFormat="1" applyFont="1" applyFill="1" applyBorder="1" applyAlignment="1">
      <alignment horizontal="right" vertical="center" shrinkToFit="1"/>
    </xf>
    <xf numFmtId="177" fontId="18" fillId="0" borderId="41" xfId="19" applyNumberFormat="1" applyFont="1" applyFill="1" applyBorder="1" applyAlignment="1">
      <alignment horizontal="right" vertical="center" shrinkToFit="1"/>
    </xf>
    <xf numFmtId="187" fontId="18" fillId="0" borderId="57" xfId="19" applyNumberFormat="1" applyFont="1" applyFill="1" applyBorder="1" applyAlignment="1">
      <alignment horizontal="right" vertical="center" shrinkToFit="1"/>
    </xf>
    <xf numFmtId="177" fontId="18" fillId="0" borderId="55" xfId="19" applyNumberFormat="1" applyFont="1" applyFill="1" applyBorder="1" applyAlignment="1">
      <alignment horizontal="right" vertical="center" shrinkToFit="1"/>
    </xf>
    <xf numFmtId="187" fontId="18" fillId="0" borderId="58" xfId="19" applyNumberFormat="1" applyFont="1" applyFill="1" applyBorder="1" applyAlignment="1">
      <alignment horizontal="right" vertical="center" shrinkToFit="1"/>
    </xf>
    <xf numFmtId="187" fontId="18" fillId="0" borderId="15" xfId="19" applyNumberFormat="1" applyFont="1" applyBorder="1" applyAlignment="1">
      <alignment horizontal="right" vertical="center" shrinkToFit="1"/>
    </xf>
    <xf numFmtId="178" fontId="18" fillId="0" borderId="37" xfId="18" applyNumberFormat="1" applyFont="1" applyBorder="1" applyAlignment="1">
      <alignment horizontal="center" vertical="center"/>
    </xf>
    <xf numFmtId="178" fontId="18" fillId="0" borderId="59" xfId="18" applyNumberFormat="1" applyFont="1" applyBorder="1" applyAlignment="1">
      <alignment horizontal="center" vertical="center"/>
    </xf>
    <xf numFmtId="177" fontId="18" fillId="0" borderId="60" xfId="19" applyNumberFormat="1" applyFont="1" applyFill="1" applyBorder="1" applyAlignment="1">
      <alignment horizontal="right" vertical="center" shrinkToFit="1"/>
    </xf>
    <xf numFmtId="177" fontId="18" fillId="0" borderId="61" xfId="19" applyNumberFormat="1" applyFont="1" applyFill="1" applyBorder="1" applyAlignment="1">
      <alignment horizontal="right" vertical="center" shrinkToFit="1"/>
    </xf>
    <xf numFmtId="187" fontId="18" fillId="0" borderId="59" xfId="19" applyNumberFormat="1" applyFont="1" applyFill="1" applyBorder="1" applyAlignment="1">
      <alignment horizontal="right" vertical="center" shrinkToFit="1"/>
    </xf>
    <xf numFmtId="177" fontId="18" fillId="0" borderId="62" xfId="19" applyNumberFormat="1" applyFont="1" applyFill="1" applyBorder="1" applyAlignment="1">
      <alignment horizontal="right" vertical="center" shrinkToFit="1"/>
    </xf>
    <xf numFmtId="187" fontId="18" fillId="0" borderId="63" xfId="19" applyNumberFormat="1" applyFont="1" applyFill="1" applyBorder="1" applyAlignment="1">
      <alignment horizontal="right" vertical="center" shrinkToFit="1"/>
    </xf>
    <xf numFmtId="187" fontId="18" fillId="0" borderId="60" xfId="19" applyNumberFormat="1" applyFont="1" applyBorder="1" applyAlignment="1">
      <alignment horizontal="right" vertical="center" shrinkToFit="1"/>
    </xf>
    <xf numFmtId="178" fontId="18" fillId="0" borderId="51" xfId="18" applyNumberFormat="1" applyFont="1" applyBorder="1" applyAlignment="1">
      <alignment horizontal="center" vertical="center"/>
    </xf>
    <xf numFmtId="177" fontId="18" fillId="0" borderId="15" xfId="19" applyNumberFormat="1" applyFont="1" applyBorder="1" applyAlignment="1">
      <alignment horizontal="right" vertical="center" shrinkToFit="1"/>
    </xf>
    <xf numFmtId="177" fontId="18" fillId="0" borderId="41" xfId="19" applyNumberFormat="1" applyFont="1" applyBorder="1" applyAlignment="1">
      <alignment horizontal="right" vertical="center" shrinkToFit="1"/>
    </xf>
    <xf numFmtId="187" fontId="18" fillId="0" borderId="57" xfId="19" applyNumberFormat="1" applyFont="1" applyBorder="1" applyAlignment="1">
      <alignment horizontal="right" vertical="center" shrinkToFit="1"/>
    </xf>
    <xf numFmtId="177" fontId="18" fillId="0" borderId="55" xfId="19" applyNumberFormat="1" applyFont="1" applyBorder="1" applyAlignment="1">
      <alignment horizontal="right" vertical="center" shrinkToFit="1"/>
    </xf>
    <xf numFmtId="187" fontId="18"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0" fillId="6" borderId="0" xfId="6" applyFont="1" applyFill="1" applyAlignment="1">
      <alignment vertical="center"/>
    </xf>
    <xf numFmtId="0" fontId="17" fillId="6" borderId="0" xfId="6" applyFill="1" applyAlignment="1" applyProtection="1">
      <alignment vertical="center"/>
      <protection hidden="1"/>
    </xf>
    <xf numFmtId="0" fontId="1" fillId="0" borderId="0" xfId="16" applyFont="1">
      <alignment vertical="center"/>
    </xf>
    <xf numFmtId="0" fontId="17"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51" xfId="16" applyFont="1" applyBorder="1">
      <alignment vertical="center"/>
    </xf>
    <xf numFmtId="0" fontId="1" fillId="0" borderId="65"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6" xfId="16" applyFont="1" applyBorder="1">
      <alignment vertical="center"/>
    </xf>
    <xf numFmtId="0" fontId="1" fillId="0" borderId="40" xfId="16" applyFont="1" applyBorder="1">
      <alignment vertical="center"/>
    </xf>
    <xf numFmtId="0" fontId="1" fillId="0" borderId="31" xfId="16" applyFont="1" applyBorder="1">
      <alignment vertical="center"/>
    </xf>
    <xf numFmtId="0" fontId="35" fillId="0" borderId="41" xfId="16" applyFont="1" applyBorder="1">
      <alignment vertical="center"/>
    </xf>
    <xf numFmtId="178" fontId="39" fillId="0" borderId="0" xfId="16" applyNumberFormat="1" applyFont="1">
      <alignment vertical="center"/>
    </xf>
    <xf numFmtId="178" fontId="1" fillId="0" borderId="0" xfId="16" applyNumberFormat="1"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178" fontId="1" fillId="0" borderId="65"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6" xfId="16" applyNumberFormat="1" applyFont="1" applyBorder="1">
      <alignment vertical="center"/>
    </xf>
    <xf numFmtId="189" fontId="1" fillId="0" borderId="56" xfId="16" applyNumberFormat="1" applyFont="1" applyBorder="1">
      <alignment vertical="center"/>
    </xf>
    <xf numFmtId="178" fontId="1" fillId="0" borderId="40" xfId="16" applyNumberFormat="1" applyFont="1" applyBorder="1">
      <alignment vertical="center"/>
    </xf>
    <xf numFmtId="0" fontId="35" fillId="0" borderId="65" xfId="16" applyFont="1" applyBorder="1">
      <alignment vertical="center"/>
    </xf>
    <xf numFmtId="0" fontId="1" fillId="0" borderId="0" xfId="17" applyFont="1">
      <alignment vertical="center"/>
    </xf>
    <xf numFmtId="189" fontId="1" fillId="0" borderId="0" xfId="17" applyNumberFormat="1" applyFont="1">
      <alignment vertical="center"/>
    </xf>
    <xf numFmtId="178" fontId="17" fillId="0" borderId="0" xfId="18" applyNumberFormat="1" applyAlignment="1">
      <alignment vertical="center"/>
    </xf>
    <xf numFmtId="177" fontId="17" fillId="0" borderId="0" xfId="19" applyNumberFormat="1" applyAlignment="1">
      <alignment horizontal="right" vertical="center"/>
    </xf>
    <xf numFmtId="187" fontId="17" fillId="0" borderId="0" xfId="19" applyNumberFormat="1" applyAlignment="1">
      <alignment horizontal="right" vertical="center"/>
    </xf>
    <xf numFmtId="178" fontId="1" fillId="6" borderId="0" xfId="16" applyNumberFormat="1" applyFont="1" applyFill="1" applyAlignment="1">
      <alignment vertical="center" wrapText="1"/>
    </xf>
    <xf numFmtId="178" fontId="17" fillId="0" borderId="0" xfId="18" applyNumberFormat="1" applyAlignment="1">
      <alignment horizontal="center" vertical="center"/>
    </xf>
    <xf numFmtId="0" fontId="40" fillId="0" borderId="0" xfId="20" applyFont="1">
      <alignment vertical="center"/>
    </xf>
    <xf numFmtId="0" fontId="21" fillId="0" borderId="36" xfId="8" applyFont="1" applyBorder="1" applyAlignment="1">
      <alignment horizontal="center" vertical="center"/>
    </xf>
    <xf numFmtId="0" fontId="21" fillId="0" borderId="8" xfId="8" applyFont="1" applyBorder="1" applyAlignment="1">
      <alignment horizontal="center" vertical="center"/>
    </xf>
    <xf numFmtId="0" fontId="21" fillId="0" borderId="9" xfId="8" applyFont="1" applyBorder="1" applyAlignment="1">
      <alignment horizontal="center" vertical="center"/>
    </xf>
    <xf numFmtId="0" fontId="25" fillId="0" borderId="36" xfId="7" applyFont="1" applyBorder="1" applyAlignment="1">
      <alignment horizontal="left" vertical="center"/>
    </xf>
    <xf numFmtId="0" fontId="25" fillId="0" borderId="8" xfId="7" applyFont="1" applyBorder="1" applyAlignment="1">
      <alignment horizontal="left" vertical="center"/>
    </xf>
    <xf numFmtId="0" fontId="25" fillId="0" borderId="9" xfId="7" applyFont="1" applyBorder="1" applyAlignment="1">
      <alignment horizontal="left" vertical="center"/>
    </xf>
    <xf numFmtId="178" fontId="21" fillId="0" borderId="36" xfId="8" applyNumberFormat="1" applyFont="1" applyBorder="1" applyAlignment="1">
      <alignment horizontal="right" vertical="center" shrinkToFit="1"/>
    </xf>
    <xf numFmtId="178" fontId="21" fillId="0" borderId="8" xfId="8" applyNumberFormat="1" applyFont="1" applyBorder="1" applyAlignment="1">
      <alignment horizontal="right" vertical="center" shrinkToFit="1"/>
    </xf>
    <xf numFmtId="178" fontId="21" fillId="0" borderId="9" xfId="8" applyNumberFormat="1" applyFont="1" applyBorder="1" applyAlignment="1">
      <alignment horizontal="right" vertical="center" shrinkToFit="1"/>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1" fontId="21" fillId="0" borderId="36" xfId="8" applyNumberFormat="1" applyFont="1" applyBorder="1" applyAlignment="1">
      <alignment horizontal="right" vertical="center" shrinkToFit="1"/>
    </xf>
    <xf numFmtId="181" fontId="21" fillId="0" borderId="8" xfId="8" applyNumberFormat="1" applyFont="1" applyBorder="1" applyAlignment="1">
      <alignment horizontal="right" vertical="center" shrinkToFit="1"/>
    </xf>
    <xf numFmtId="181" fontId="21" fillId="0" borderId="9" xfId="8" applyNumberFormat="1" applyFont="1" applyBorder="1" applyAlignment="1">
      <alignment horizontal="right" vertical="center" shrinkToFit="1"/>
    </xf>
    <xf numFmtId="49" fontId="22" fillId="0" borderId="0" xfId="8" applyNumberFormat="1" applyFont="1" applyAlignment="1">
      <alignment horizontal="center" vertical="center"/>
    </xf>
    <xf numFmtId="0" fontId="21" fillId="0" borderId="4" xfId="8" applyFont="1" applyBorder="1" applyAlignment="1">
      <alignment horizontal="center" vertical="center"/>
    </xf>
    <xf numFmtId="0" fontId="21" fillId="0" borderId="23" xfId="8" applyFont="1" applyBorder="1" applyAlignment="1">
      <alignment horizontal="center" vertical="center"/>
    </xf>
    <xf numFmtId="0" fontId="21" fillId="0" borderId="5" xfId="8" applyFont="1" applyBorder="1" applyAlignment="1">
      <alignment horizontal="center" vertical="center"/>
    </xf>
    <xf numFmtId="0" fontId="21" fillId="0" borderId="47" xfId="8" applyFont="1" applyBorder="1" applyAlignment="1">
      <alignment horizontal="center" vertical="center"/>
    </xf>
    <xf numFmtId="0" fontId="21" fillId="0" borderId="38" xfId="8" applyFont="1" applyBorder="1" applyAlignment="1">
      <alignment horizontal="center" vertical="center"/>
    </xf>
    <xf numFmtId="0" fontId="21" fillId="0" borderId="48" xfId="8" applyFont="1" applyBorder="1" applyAlignment="1">
      <alignment horizontal="center" vertical="center"/>
    </xf>
    <xf numFmtId="0" fontId="21" fillId="0" borderId="68" xfId="8" applyFont="1" applyBorder="1" applyAlignment="1">
      <alignment horizontal="center" vertical="center"/>
    </xf>
    <xf numFmtId="0" fontId="21" fillId="0" borderId="40" xfId="8" applyFont="1" applyBorder="1" applyAlignment="1">
      <alignment horizontal="center" vertical="center"/>
    </xf>
    <xf numFmtId="0" fontId="21" fillId="0" borderId="50" xfId="8" applyFont="1" applyBorder="1" applyAlignment="1">
      <alignment horizontal="center" vertical="center"/>
    </xf>
    <xf numFmtId="0" fontId="21" fillId="0" borderId="64" xfId="8" applyFont="1" applyBorder="1" applyAlignment="1">
      <alignment horizontal="center" vertical="center"/>
    </xf>
    <xf numFmtId="0" fontId="21" fillId="0" borderId="10" xfId="8" applyFont="1" applyBorder="1" applyAlignment="1">
      <alignment horizontal="center" vertical="center"/>
    </xf>
    <xf numFmtId="0" fontId="21" fillId="0" borderId="65" xfId="8" applyFont="1" applyBorder="1" applyAlignment="1">
      <alignment horizontal="center" vertical="center"/>
    </xf>
    <xf numFmtId="0" fontId="21" fillId="0" borderId="49" xfId="8" applyFont="1" applyBorder="1" applyAlignment="1">
      <alignment horizontal="center" vertical="center"/>
    </xf>
    <xf numFmtId="0" fontId="21" fillId="0" borderId="37" xfId="8" applyFont="1" applyBorder="1" applyAlignment="1">
      <alignment horizontal="center" vertical="center"/>
    </xf>
    <xf numFmtId="0" fontId="21" fillId="0" borderId="69" xfId="8" applyFont="1" applyBorder="1" applyAlignment="1">
      <alignment horizontal="center" vertical="center"/>
    </xf>
    <xf numFmtId="0" fontId="21" fillId="0" borderId="7" xfId="8" applyFont="1" applyBorder="1" applyAlignment="1">
      <alignment horizontal="center" vertical="center"/>
    </xf>
    <xf numFmtId="0" fontId="21" fillId="0" borderId="0" xfId="8" applyFont="1" applyAlignment="1">
      <alignment horizontal="center" vertical="center"/>
    </xf>
    <xf numFmtId="0" fontId="21" fillId="0" borderId="24" xfId="8" applyFont="1" applyBorder="1" applyAlignment="1">
      <alignment horizontal="center" vertical="center"/>
    </xf>
    <xf numFmtId="0" fontId="21" fillId="0" borderId="56" xfId="8" applyFont="1" applyBorder="1" applyAlignment="1">
      <alignment horizontal="center" vertical="center"/>
    </xf>
    <xf numFmtId="0" fontId="21" fillId="0" borderId="66" xfId="8" applyFont="1" applyBorder="1" applyAlignment="1">
      <alignment horizontal="center" vertical="center"/>
    </xf>
    <xf numFmtId="0" fontId="21" fillId="0" borderId="67" xfId="8" applyFont="1" applyBorder="1" applyAlignment="1">
      <alignment horizontal="center" vertical="center"/>
    </xf>
    <xf numFmtId="0" fontId="21" fillId="0" borderId="1" xfId="8" applyFont="1" applyBorder="1" applyAlignment="1">
      <alignment horizontal="center" vertical="center"/>
    </xf>
    <xf numFmtId="0" fontId="21" fillId="0" borderId="2" xfId="8" applyFont="1" applyBorder="1" applyAlignment="1">
      <alignment horizontal="center" vertical="center"/>
    </xf>
    <xf numFmtId="0" fontId="21" fillId="0" borderId="3" xfId="8" applyFont="1" applyBorder="1" applyAlignment="1">
      <alignment horizontal="center" vertical="center"/>
    </xf>
    <xf numFmtId="181" fontId="21" fillId="0" borderId="7" xfId="8" applyNumberFormat="1" applyFont="1" applyBorder="1" applyAlignment="1">
      <alignment horizontal="right" vertical="center" shrinkToFit="1"/>
    </xf>
    <xf numFmtId="181" fontId="21" fillId="0" borderId="0" xfId="8" applyNumberFormat="1" applyFont="1" applyAlignment="1">
      <alignment horizontal="right" vertical="center" shrinkToFit="1"/>
    </xf>
    <xf numFmtId="181" fontId="21" fillId="0" borderId="66" xfId="8" applyNumberFormat="1" applyFont="1" applyBorder="1" applyAlignment="1">
      <alignment horizontal="right" vertical="center" shrinkToFit="1"/>
    </xf>
    <xf numFmtId="178" fontId="21" fillId="0" borderId="7" xfId="8" applyNumberFormat="1" applyFont="1" applyBorder="1" applyAlignment="1">
      <alignment horizontal="right" vertical="center" shrinkToFit="1"/>
    </xf>
    <xf numFmtId="178" fontId="21" fillId="0" borderId="0" xfId="8" applyNumberFormat="1" applyFont="1" applyAlignment="1">
      <alignment horizontal="right" vertical="center" shrinkToFit="1"/>
    </xf>
    <xf numFmtId="178" fontId="21" fillId="0" borderId="66" xfId="8" applyNumberFormat="1" applyFont="1" applyBorder="1" applyAlignment="1">
      <alignment horizontal="right" vertical="center" shrinkToFit="1"/>
    </xf>
    <xf numFmtId="0" fontId="21" fillId="0" borderId="7" xfId="8" applyFont="1" applyBorder="1" applyAlignment="1">
      <alignment horizontal="left" vertical="center"/>
    </xf>
    <xf numFmtId="0" fontId="21" fillId="0" borderId="0" xfId="8" applyFont="1" applyAlignment="1">
      <alignment horizontal="left" vertical="center"/>
    </xf>
    <xf numFmtId="0" fontId="21" fillId="0" borderId="66" xfId="8" applyFont="1" applyBorder="1" applyAlignment="1">
      <alignment horizontal="left" vertical="center"/>
    </xf>
    <xf numFmtId="0" fontId="21" fillId="0" borderId="14" xfId="8" applyFont="1" applyBorder="1" applyAlignment="1">
      <alignment horizontal="center" vertical="center"/>
    </xf>
    <xf numFmtId="0" fontId="21" fillId="0" borderId="51" xfId="8" applyFont="1" applyBorder="1" applyAlignment="1">
      <alignment horizontal="center" vertical="center"/>
    </xf>
    <xf numFmtId="0" fontId="21" fillId="0" borderId="15" xfId="8" applyFont="1" applyBorder="1" applyAlignment="1">
      <alignment horizontal="center" vertical="center"/>
    </xf>
    <xf numFmtId="0" fontId="21" fillId="0" borderId="52" xfId="8" applyFont="1" applyBorder="1" applyAlignment="1">
      <alignment horizontal="center" vertical="center"/>
    </xf>
    <xf numFmtId="0" fontId="21" fillId="0" borderId="70" xfId="8" applyFont="1" applyBorder="1" applyAlignment="1">
      <alignment horizontal="center" vertical="center"/>
    </xf>
    <xf numFmtId="0" fontId="21" fillId="0" borderId="71" xfId="8" applyFont="1" applyBorder="1" applyAlignment="1">
      <alignment horizontal="center" vertical="center"/>
    </xf>
    <xf numFmtId="0" fontId="21" fillId="0" borderId="41" xfId="8" applyFont="1" applyBorder="1" applyAlignment="1">
      <alignment horizontal="center" vertical="center"/>
    </xf>
    <xf numFmtId="0" fontId="21" fillId="0" borderId="16" xfId="8" applyFont="1" applyBorder="1" applyAlignment="1">
      <alignment horizontal="center" vertical="center"/>
    </xf>
    <xf numFmtId="0" fontId="21" fillId="0" borderId="72" xfId="8" applyFont="1" applyBorder="1" applyAlignment="1">
      <alignment horizontal="center" vertical="center"/>
    </xf>
    <xf numFmtId="0" fontId="21" fillId="0" borderId="73" xfId="8" applyFont="1" applyBorder="1" applyAlignment="1">
      <alignment horizontal="center" vertical="center"/>
    </xf>
    <xf numFmtId="0" fontId="21" fillId="0" borderId="11" xfId="8" applyFont="1" applyBorder="1" applyAlignment="1">
      <alignment horizontal="center" vertical="center"/>
    </xf>
    <xf numFmtId="0" fontId="21" fillId="0" borderId="12" xfId="8" applyFont="1" applyBorder="1" applyAlignment="1">
      <alignment horizontal="center" vertical="center"/>
    </xf>
    <xf numFmtId="0" fontId="21" fillId="0" borderId="74" xfId="8" applyFont="1" applyBorder="1" applyAlignment="1">
      <alignment horizontal="center" vertical="center"/>
    </xf>
    <xf numFmtId="0" fontId="21" fillId="0" borderId="75" xfId="8" applyFont="1" applyBorder="1" applyAlignment="1">
      <alignment horizontal="center" vertical="center"/>
    </xf>
    <xf numFmtId="49" fontId="21" fillId="0" borderId="41" xfId="8" applyNumberFormat="1" applyFont="1" applyBorder="1" applyAlignment="1">
      <alignment horizontal="center" vertical="center"/>
    </xf>
    <xf numFmtId="49" fontId="21" fillId="0" borderId="12" xfId="8" applyNumberFormat="1" applyFont="1" applyBorder="1" applyAlignment="1">
      <alignment horizontal="center" vertical="center"/>
    </xf>
    <xf numFmtId="49" fontId="21" fillId="0" borderId="13" xfId="8" applyNumberFormat="1" applyFont="1" applyBorder="1" applyAlignment="1">
      <alignment horizontal="center" vertical="center"/>
    </xf>
    <xf numFmtId="49" fontId="21" fillId="0" borderId="65" xfId="8" applyNumberFormat="1" applyFont="1" applyBorder="1" applyAlignment="1">
      <alignment horizontal="center" vertical="center"/>
    </xf>
    <xf numFmtId="49" fontId="21" fillId="0" borderId="0" xfId="8" applyNumberFormat="1" applyFont="1" applyAlignment="1">
      <alignment horizontal="center" vertical="center"/>
    </xf>
    <xf numFmtId="49" fontId="21" fillId="0" borderId="66" xfId="8" applyNumberFormat="1" applyFont="1" applyBorder="1" applyAlignment="1">
      <alignment horizontal="center" vertical="center"/>
    </xf>
    <xf numFmtId="49" fontId="21" fillId="0" borderId="72" xfId="8" applyNumberFormat="1" applyFont="1" applyBorder="1" applyAlignment="1">
      <alignment horizontal="center" vertical="center"/>
    </xf>
    <xf numFmtId="49" fontId="21" fillId="0" borderId="75" xfId="8" applyNumberFormat="1" applyFont="1" applyBorder="1" applyAlignment="1">
      <alignment horizontal="center" vertical="center"/>
    </xf>
    <xf numFmtId="49" fontId="21" fillId="0" borderId="76" xfId="8" applyNumberFormat="1" applyFont="1" applyBorder="1" applyAlignment="1">
      <alignment horizontal="center" vertical="center"/>
    </xf>
    <xf numFmtId="0" fontId="21" fillId="0" borderId="30" xfId="8" applyFont="1" applyBorder="1">
      <alignment vertical="center"/>
    </xf>
    <xf numFmtId="0" fontId="21" fillId="0" borderId="31" xfId="8" applyFont="1" applyBorder="1">
      <alignment vertical="center"/>
    </xf>
    <xf numFmtId="0" fontId="21" fillId="0" borderId="42" xfId="8" applyFont="1" applyBorder="1">
      <alignment vertical="center"/>
    </xf>
    <xf numFmtId="0" fontId="21" fillId="0" borderId="39" xfId="8" applyFont="1" applyBorder="1" applyAlignment="1">
      <alignment horizontal="center" vertical="center"/>
    </xf>
    <xf numFmtId="0" fontId="21" fillId="0" borderId="31" xfId="8" applyFont="1" applyBorder="1" applyAlignment="1">
      <alignment horizontal="center" vertical="center"/>
    </xf>
    <xf numFmtId="0" fontId="25" fillId="0" borderId="7" xfId="7" applyFont="1" applyBorder="1" applyAlignment="1">
      <alignment horizontal="left" vertical="center"/>
    </xf>
    <xf numFmtId="0" fontId="25" fillId="0" borderId="0" xfId="7" applyFont="1" applyAlignment="1">
      <alignment horizontal="left" vertical="center"/>
    </xf>
    <xf numFmtId="0" fontId="25" fillId="0" borderId="66" xfId="7" applyFont="1" applyBorder="1" applyAlignment="1">
      <alignment horizontal="left" vertical="center"/>
    </xf>
    <xf numFmtId="182" fontId="21" fillId="0" borderId="7" xfId="8" applyNumberFormat="1" applyFont="1" applyBorder="1" applyAlignment="1">
      <alignment horizontal="right" vertical="center" shrinkToFit="1"/>
    </xf>
    <xf numFmtId="182" fontId="21" fillId="0" borderId="0" xfId="8" applyNumberFormat="1" applyFont="1" applyAlignment="1">
      <alignment horizontal="right" vertical="center" shrinkToFit="1"/>
    </xf>
    <xf numFmtId="182" fontId="21" fillId="0" borderId="66" xfId="8" applyNumberFormat="1" applyFont="1" applyBorder="1" applyAlignment="1">
      <alignment horizontal="right" vertical="center" shrinkToFit="1"/>
    </xf>
    <xf numFmtId="183" fontId="21" fillId="0" borderId="7" xfId="8" applyNumberFormat="1" applyFont="1" applyBorder="1" applyAlignment="1">
      <alignment horizontal="right" vertical="center" shrinkToFit="1"/>
    </xf>
    <xf numFmtId="183" fontId="21" fillId="0" borderId="0" xfId="8" applyNumberFormat="1" applyFont="1" applyAlignment="1">
      <alignment horizontal="right" vertical="center" shrinkToFit="1"/>
    </xf>
    <xf numFmtId="183" fontId="21" fillId="0" borderId="66" xfId="8" applyNumberFormat="1" applyFont="1" applyBorder="1" applyAlignment="1">
      <alignment horizontal="right" vertical="center" shrinkToFit="1"/>
    </xf>
    <xf numFmtId="0" fontId="21" fillId="0" borderId="77" xfId="8" applyFont="1" applyBorder="1" applyAlignment="1">
      <alignment horizontal="center" vertical="center"/>
    </xf>
    <xf numFmtId="0" fontId="21" fillId="0" borderId="45" xfId="8" applyFont="1" applyBorder="1">
      <alignment vertical="center"/>
    </xf>
    <xf numFmtId="0" fontId="21" fillId="0" borderId="25" xfId="8" applyFont="1" applyBorder="1">
      <alignment vertical="center"/>
    </xf>
    <xf numFmtId="0" fontId="21" fillId="0" borderId="46" xfId="8" applyFont="1" applyBorder="1">
      <alignment vertical="center"/>
    </xf>
    <xf numFmtId="178" fontId="21" fillId="0" borderId="45" xfId="8" applyNumberFormat="1" applyFont="1" applyBorder="1" applyAlignment="1">
      <alignment horizontal="right" vertical="center" shrinkToFit="1"/>
    </xf>
    <xf numFmtId="178" fontId="21" fillId="0" borderId="25" xfId="8" applyNumberFormat="1" applyFont="1" applyBorder="1" applyAlignment="1">
      <alignment horizontal="right" vertical="center" shrinkToFit="1"/>
    </xf>
    <xf numFmtId="178" fontId="21" fillId="0" borderId="26" xfId="8" applyNumberFormat="1" applyFont="1" applyBorder="1" applyAlignment="1">
      <alignment horizontal="right" vertical="center" shrinkToFit="1"/>
    </xf>
    <xf numFmtId="0" fontId="21" fillId="0" borderId="39" xfId="8" applyFont="1" applyBorder="1">
      <alignment vertical="center"/>
    </xf>
    <xf numFmtId="178" fontId="21" fillId="0" borderId="39" xfId="8" applyNumberFormat="1" applyFont="1" applyBorder="1" applyAlignment="1">
      <alignment horizontal="right" vertical="center" shrinkToFit="1"/>
    </xf>
    <xf numFmtId="178" fontId="21" fillId="0" borderId="31" xfId="8" applyNumberFormat="1" applyFont="1" applyBorder="1" applyAlignment="1">
      <alignment horizontal="right" vertical="center" shrinkToFit="1"/>
    </xf>
    <xf numFmtId="178" fontId="21" fillId="0" borderId="32" xfId="8" applyNumberFormat="1" applyFont="1" applyBorder="1" applyAlignment="1">
      <alignment horizontal="right" vertical="center" shrinkToFit="1"/>
    </xf>
    <xf numFmtId="0" fontId="21" fillId="0" borderId="44" xfId="8" applyFont="1" applyBorder="1">
      <alignment vertical="center"/>
    </xf>
    <xf numFmtId="0" fontId="21" fillId="0" borderId="18" xfId="8" applyFont="1" applyBorder="1">
      <alignment vertical="center"/>
    </xf>
    <xf numFmtId="0" fontId="21" fillId="0" borderId="43" xfId="8" applyFont="1" applyBorder="1">
      <alignment vertical="center"/>
    </xf>
    <xf numFmtId="185" fontId="21" fillId="0" borderId="44" xfId="8" applyNumberFormat="1" applyFont="1" applyBorder="1" applyAlignment="1">
      <alignment horizontal="right" vertical="center" shrinkToFit="1"/>
    </xf>
    <xf numFmtId="185" fontId="21" fillId="0" borderId="18" xfId="8" applyNumberFormat="1" applyFont="1" applyBorder="1" applyAlignment="1">
      <alignment horizontal="right" vertical="center" shrinkToFit="1"/>
    </xf>
    <xf numFmtId="185" fontId="21" fillId="0" borderId="19" xfId="8" applyNumberFormat="1" applyFont="1" applyBorder="1" applyAlignment="1">
      <alignment horizontal="right" vertical="center" shrinkToFit="1"/>
    </xf>
    <xf numFmtId="0" fontId="21" fillId="0" borderId="36" xfId="8" applyFont="1" applyBorder="1" applyAlignment="1">
      <alignment horizontal="center" vertical="center" wrapText="1"/>
    </xf>
    <xf numFmtId="0" fontId="21" fillId="0" borderId="8" xfId="8" applyFont="1" applyBorder="1" applyAlignment="1">
      <alignment horizontal="center" vertical="center" wrapText="1"/>
    </xf>
    <xf numFmtId="0" fontId="21" fillId="0" borderId="23" xfId="8" applyFont="1" applyBorder="1" applyAlignment="1">
      <alignment horizontal="center" vertical="center" wrapText="1"/>
    </xf>
    <xf numFmtId="0" fontId="21" fillId="0" borderId="7" xfId="8" applyFont="1" applyBorder="1" applyAlignment="1">
      <alignment horizontal="center" vertical="center" wrapText="1"/>
    </xf>
    <xf numFmtId="0" fontId="21" fillId="0" borderId="0" xfId="8" applyFont="1" applyAlignment="1">
      <alignment horizontal="center" vertical="center" wrapText="1"/>
    </xf>
    <xf numFmtId="0" fontId="21" fillId="0" borderId="38" xfId="8" applyFont="1" applyBorder="1" applyAlignment="1">
      <alignment horizontal="center" vertical="center" wrapText="1"/>
    </xf>
    <xf numFmtId="0" fontId="21" fillId="0" borderId="74" xfId="8" applyFont="1" applyBorder="1" applyAlignment="1">
      <alignment horizontal="center" vertical="center" wrapText="1"/>
    </xf>
    <xf numFmtId="0" fontId="21" fillId="0" borderId="75" xfId="8" applyFont="1" applyBorder="1" applyAlignment="1">
      <alignment horizontal="center" vertical="center" wrapText="1"/>
    </xf>
    <xf numFmtId="0" fontId="21" fillId="0" borderId="70" xfId="8" applyFont="1" applyBorder="1" applyAlignment="1">
      <alignment horizontal="center" vertical="center" wrapText="1"/>
    </xf>
    <xf numFmtId="0" fontId="25" fillId="0" borderId="64" xfId="8" applyFont="1" applyBorder="1">
      <alignment vertical="center"/>
    </xf>
    <xf numFmtId="0" fontId="25" fillId="0" borderId="25" xfId="8" applyFont="1" applyBorder="1">
      <alignment vertical="center"/>
    </xf>
    <xf numFmtId="0" fontId="25" fillId="0" borderId="46" xfId="8" applyFont="1" applyBorder="1">
      <alignment vertical="center"/>
    </xf>
    <xf numFmtId="178" fontId="25" fillId="0" borderId="64" xfId="8" applyNumberFormat="1" applyFont="1" applyBorder="1" applyAlignment="1">
      <alignment horizontal="right" vertical="center" shrinkToFit="1"/>
    </xf>
    <xf numFmtId="178" fontId="25" fillId="0" borderId="8" xfId="8" applyNumberFormat="1" applyFont="1" applyBorder="1" applyAlignment="1">
      <alignment horizontal="right" vertical="center" shrinkToFit="1"/>
    </xf>
    <xf numFmtId="178" fontId="25" fillId="0" borderId="9" xfId="8" applyNumberFormat="1" applyFont="1" applyBorder="1" applyAlignment="1">
      <alignment horizontal="right" vertical="center" shrinkToFit="1"/>
    </xf>
    <xf numFmtId="0" fontId="21" fillId="0" borderId="30" xfId="8" applyFont="1" applyBorder="1" applyAlignment="1">
      <alignment horizontal="center" vertical="center"/>
    </xf>
    <xf numFmtId="0" fontId="21" fillId="0" borderId="42" xfId="8" applyFont="1" applyBorder="1" applyAlignment="1">
      <alignment horizontal="center" vertical="center"/>
    </xf>
    <xf numFmtId="0" fontId="21" fillId="0" borderId="39" xfId="8" applyFont="1" applyBorder="1" applyAlignment="1">
      <alignment horizontal="center" vertical="center" shrinkToFit="1"/>
    </xf>
    <xf numFmtId="0" fontId="21" fillId="0" borderId="31" xfId="8" applyFont="1" applyBorder="1" applyAlignment="1">
      <alignment horizontal="center" vertical="center" shrinkToFit="1"/>
    </xf>
    <xf numFmtId="0" fontId="21" fillId="0" borderId="42" xfId="8" applyFont="1" applyBorder="1" applyAlignment="1">
      <alignment horizontal="center" vertical="center" shrinkToFit="1"/>
    </xf>
    <xf numFmtId="0" fontId="21" fillId="0" borderId="32" xfId="8" applyFont="1" applyBorder="1" applyAlignment="1">
      <alignment horizontal="center" vertical="center" shrinkToFit="1"/>
    </xf>
    <xf numFmtId="0" fontId="25" fillId="0" borderId="41" xfId="8" applyFont="1" applyBorder="1">
      <alignment vertical="center"/>
    </xf>
    <xf numFmtId="0" fontId="25" fillId="0" borderId="31" xfId="8" applyFont="1" applyBorder="1">
      <alignment vertical="center"/>
    </xf>
    <xf numFmtId="0" fontId="25" fillId="0" borderId="42" xfId="8" applyFont="1" applyBorder="1">
      <alignment vertical="center"/>
    </xf>
    <xf numFmtId="178" fontId="25" fillId="0" borderId="39" xfId="8" applyNumberFormat="1" applyFont="1" applyBorder="1" applyAlignment="1">
      <alignment horizontal="right" vertical="center" shrinkToFit="1"/>
    </xf>
    <xf numFmtId="178" fontId="25" fillId="0" borderId="31" xfId="8" applyNumberFormat="1" applyFont="1" applyBorder="1" applyAlignment="1">
      <alignment horizontal="right" vertical="center" shrinkToFit="1"/>
    </xf>
    <xf numFmtId="178" fontId="25" fillId="0" borderId="32" xfId="8" applyNumberFormat="1" applyFont="1" applyBorder="1" applyAlignment="1">
      <alignment horizontal="right" vertical="center" shrinkToFit="1"/>
    </xf>
    <xf numFmtId="181" fontId="21" fillId="0" borderId="39" xfId="8" applyNumberFormat="1" applyFont="1" applyBorder="1" applyAlignment="1">
      <alignment horizontal="right" vertical="center" shrinkToFit="1"/>
    </xf>
    <xf numFmtId="181" fontId="21" fillId="0" borderId="31" xfId="8" applyNumberFormat="1" applyFont="1" applyBorder="1" applyAlignment="1">
      <alignment horizontal="right" vertical="center" shrinkToFit="1"/>
    </xf>
    <xf numFmtId="181" fontId="21" fillId="0" borderId="42" xfId="8" applyNumberFormat="1" applyFont="1" applyBorder="1" applyAlignment="1">
      <alignment horizontal="right" vertical="center" shrinkToFit="1"/>
    </xf>
    <xf numFmtId="181" fontId="21" fillId="0" borderId="32" xfId="8" applyNumberFormat="1" applyFont="1" applyBorder="1" applyAlignment="1">
      <alignment horizontal="right" vertical="center" shrinkToFit="1"/>
    </xf>
    <xf numFmtId="0" fontId="25" fillId="0" borderId="41" xfId="9" applyFont="1" applyBorder="1" applyAlignment="1">
      <alignment horizontal="center" vertical="center" shrinkToFit="1"/>
    </xf>
    <xf numFmtId="0" fontId="25" fillId="0" borderId="12" xfId="9" applyFont="1" applyBorder="1" applyAlignment="1">
      <alignment horizontal="center" vertical="center" shrinkToFit="1"/>
    </xf>
    <xf numFmtId="0" fontId="25" fillId="0" borderId="51" xfId="9" applyFont="1" applyBorder="1" applyAlignment="1">
      <alignment horizontal="center" vertical="center" shrinkToFit="1"/>
    </xf>
    <xf numFmtId="178" fontId="21" fillId="0" borderId="42" xfId="8" applyNumberFormat="1" applyFont="1" applyBorder="1" applyAlignment="1">
      <alignment horizontal="right" vertical="center" shrinkToFit="1"/>
    </xf>
    <xf numFmtId="0" fontId="21" fillId="0" borderId="74" xfId="8" applyFont="1" applyBorder="1" applyAlignment="1">
      <alignment horizontal="left" vertical="center"/>
    </xf>
    <xf numFmtId="0" fontId="21" fillId="0" borderId="75" xfId="8" applyFont="1" applyBorder="1" applyAlignment="1">
      <alignment horizontal="left" vertical="center"/>
    </xf>
    <xf numFmtId="0" fontId="21" fillId="0" borderId="76" xfId="8" applyFont="1" applyBorder="1" applyAlignment="1">
      <alignment horizontal="left" vertical="center"/>
    </xf>
    <xf numFmtId="181" fontId="21" fillId="0" borderId="74" xfId="8" applyNumberFormat="1" applyFont="1" applyBorder="1" applyAlignment="1">
      <alignment horizontal="right" vertical="center" shrinkToFit="1"/>
    </xf>
    <xf numFmtId="181" fontId="21" fillId="0" borderId="75" xfId="8" applyNumberFormat="1" applyFont="1" applyBorder="1" applyAlignment="1">
      <alignment horizontal="right" vertical="center" shrinkToFit="1"/>
    </xf>
    <xf numFmtId="181" fontId="21" fillId="0" borderId="76" xfId="8" applyNumberFormat="1" applyFont="1" applyBorder="1" applyAlignment="1">
      <alignment horizontal="right" vertical="center" shrinkToFit="1"/>
    </xf>
    <xf numFmtId="0" fontId="21" fillId="0" borderId="36" xfId="10" applyFont="1" applyBorder="1" applyAlignment="1">
      <alignment horizontal="left" vertical="center"/>
    </xf>
    <xf numFmtId="0" fontId="21" fillId="0" borderId="8" xfId="10" applyFont="1" applyBorder="1" applyAlignment="1">
      <alignment horizontal="left" vertical="center"/>
    </xf>
    <xf numFmtId="0" fontId="21" fillId="0" borderId="9" xfId="10" applyFont="1" applyBorder="1" applyAlignment="1">
      <alignment horizontal="left" vertical="center"/>
    </xf>
    <xf numFmtId="0" fontId="25" fillId="0" borderId="12" xfId="8" applyFont="1" applyBorder="1">
      <alignment vertical="center"/>
    </xf>
    <xf numFmtId="0" fontId="25" fillId="0" borderId="51" xfId="8" applyFont="1" applyBorder="1">
      <alignment vertical="center"/>
    </xf>
    <xf numFmtId="185" fontId="25" fillId="0" borderId="41" xfId="8" applyNumberFormat="1" applyFont="1" applyBorder="1" applyAlignment="1">
      <alignment horizontal="right" vertical="center" shrinkToFit="1"/>
    </xf>
    <xf numFmtId="185" fontId="25" fillId="0" borderId="12" xfId="8" applyNumberFormat="1" applyFont="1" applyBorder="1" applyAlignment="1">
      <alignment horizontal="right" vertical="center" shrinkToFit="1"/>
    </xf>
    <xf numFmtId="185" fontId="25" fillId="0" borderId="13" xfId="8" applyNumberFormat="1" applyFont="1" applyBorder="1" applyAlignment="1">
      <alignment horizontal="right" vertical="center" shrinkToFit="1"/>
    </xf>
    <xf numFmtId="178" fontId="21" fillId="0" borderId="8" xfId="8" applyNumberFormat="1" applyFont="1" applyBorder="1" applyAlignment="1">
      <alignment horizontal="right" vertical="center"/>
    </xf>
    <xf numFmtId="178" fontId="21" fillId="0" borderId="9" xfId="8" applyNumberFormat="1" applyFont="1" applyBorder="1" applyAlignment="1">
      <alignment horizontal="right" vertical="center"/>
    </xf>
    <xf numFmtId="0" fontId="25" fillId="0" borderId="44" xfId="9" applyFont="1" applyBorder="1" applyAlignment="1">
      <alignment horizontal="center" vertical="center" shrinkToFit="1"/>
    </xf>
    <xf numFmtId="0" fontId="25" fillId="0" borderId="18" xfId="9" applyFont="1" applyBorder="1" applyAlignment="1">
      <alignment horizontal="center" vertical="center" shrinkToFit="1"/>
    </xf>
    <xf numFmtId="0" fontId="25" fillId="0" borderId="43" xfId="9" applyFont="1" applyBorder="1" applyAlignment="1">
      <alignment horizontal="center" vertical="center" shrinkToFit="1"/>
    </xf>
    <xf numFmtId="0" fontId="27" fillId="0" borderId="0" xfId="8" applyFont="1" applyAlignment="1">
      <alignment horizontal="left" vertical="center" wrapText="1"/>
    </xf>
    <xf numFmtId="0" fontId="27" fillId="0" borderId="66" xfId="8" applyFont="1" applyBorder="1" applyAlignment="1">
      <alignment horizontal="left" vertical="center" wrapText="1"/>
    </xf>
    <xf numFmtId="0" fontId="25" fillId="0" borderId="74" xfId="7" applyFont="1" applyBorder="1" applyAlignment="1">
      <alignment horizontal="left" vertical="center"/>
    </xf>
    <xf numFmtId="0" fontId="25" fillId="0" borderId="75" xfId="7" applyFont="1" applyBorder="1" applyAlignment="1">
      <alignment horizontal="left" vertical="center"/>
    </xf>
    <xf numFmtId="0" fontId="25" fillId="0" borderId="76" xfId="7" applyFont="1" applyBorder="1" applyAlignment="1">
      <alignment horizontal="left" vertical="center"/>
    </xf>
    <xf numFmtId="178" fontId="21" fillId="0" borderId="74" xfId="8" applyNumberFormat="1" applyFont="1" applyBorder="1" applyAlignment="1">
      <alignment horizontal="right" vertical="center" shrinkToFit="1"/>
    </xf>
    <xf numFmtId="178" fontId="21" fillId="0" borderId="75" xfId="8" applyNumberFormat="1" applyFont="1" applyBorder="1" applyAlignment="1">
      <alignment horizontal="right" vertical="center" shrinkToFit="1"/>
    </xf>
    <xf numFmtId="178" fontId="21" fillId="0" borderId="76" xfId="8" applyNumberFormat="1" applyFont="1" applyBorder="1" applyAlignment="1">
      <alignment horizontal="right" vertical="center" shrinkToFit="1"/>
    </xf>
    <xf numFmtId="0" fontId="21" fillId="0" borderId="78" xfId="8" applyFont="1" applyBorder="1" applyAlignment="1">
      <alignment horizontal="center" vertical="center"/>
    </xf>
    <xf numFmtId="0" fontId="21" fillId="0" borderId="53" xfId="8" applyFont="1" applyBorder="1" applyAlignment="1">
      <alignment horizontal="center" vertical="center"/>
    </xf>
    <xf numFmtId="183" fontId="21" fillId="0" borderId="53" xfId="8" applyNumberFormat="1" applyFont="1" applyBorder="1" applyAlignment="1">
      <alignment horizontal="right" vertical="center" shrinkToFit="1"/>
    </xf>
    <xf numFmtId="183" fontId="21" fillId="0" borderId="79" xfId="8" applyNumberFormat="1" applyFont="1" applyBorder="1" applyAlignment="1">
      <alignment horizontal="right" vertical="center" shrinkToFit="1"/>
    </xf>
    <xf numFmtId="183" fontId="21" fillId="0" borderId="6" xfId="8" applyNumberFormat="1" applyFont="1" applyBorder="1" applyAlignment="1">
      <alignment horizontal="right" vertical="center" shrinkToFit="1"/>
    </xf>
    <xf numFmtId="181" fontId="21" fillId="0" borderId="44" xfId="8" applyNumberFormat="1" applyFont="1" applyBorder="1" applyAlignment="1">
      <alignment horizontal="right" vertical="center" shrinkToFit="1"/>
    </xf>
    <xf numFmtId="181" fontId="21" fillId="0" borderId="18" xfId="8" applyNumberFormat="1" applyFont="1" applyBorder="1" applyAlignment="1">
      <alignment horizontal="right" vertical="center" shrinkToFit="1"/>
    </xf>
    <xf numFmtId="181" fontId="21" fillId="0" borderId="43" xfId="8" applyNumberFormat="1" applyFont="1" applyBorder="1" applyAlignment="1">
      <alignment horizontal="right" vertical="center" shrinkToFit="1"/>
    </xf>
    <xf numFmtId="181" fontId="21" fillId="0" borderId="19" xfId="8" applyNumberFormat="1" applyFont="1" applyBorder="1" applyAlignment="1">
      <alignment horizontal="right" vertical="center" shrinkToFit="1"/>
    </xf>
    <xf numFmtId="178" fontId="21" fillId="0" borderId="53" xfId="8" applyNumberFormat="1" applyFont="1" applyBorder="1" applyAlignment="1">
      <alignment horizontal="right" vertical="center" shrinkToFit="1"/>
    </xf>
    <xf numFmtId="178" fontId="21" fillId="0" borderId="79" xfId="8" applyNumberFormat="1" applyFont="1" applyBorder="1" applyAlignment="1">
      <alignment horizontal="right" vertical="center" shrinkToFit="1"/>
    </xf>
    <xf numFmtId="178" fontId="21" fillId="0" borderId="6" xfId="8" applyNumberFormat="1" applyFont="1" applyBorder="1" applyAlignment="1">
      <alignment horizontal="right" vertical="center" shrinkToFit="1"/>
    </xf>
    <xf numFmtId="181" fontId="21" fillId="0" borderId="75" xfId="8" applyNumberFormat="1" applyFont="1" applyBorder="1" applyAlignment="1">
      <alignment horizontal="right" vertical="center"/>
    </xf>
    <xf numFmtId="181" fontId="21" fillId="0" borderId="76" xfId="8" applyNumberFormat="1" applyFont="1" applyBorder="1" applyAlignment="1">
      <alignment horizontal="right" vertical="center"/>
    </xf>
    <xf numFmtId="0" fontId="21" fillId="0" borderId="17" xfId="8" applyFont="1" applyBorder="1">
      <alignment vertical="center"/>
    </xf>
    <xf numFmtId="0" fontId="21" fillId="0" borderId="22" xfId="8" applyFont="1" applyBorder="1" applyAlignment="1">
      <alignment horizontal="center" vertical="center"/>
    </xf>
    <xf numFmtId="0" fontId="21" fillId="0" borderId="19" xfId="8" applyFont="1" applyBorder="1" applyAlignment="1">
      <alignment horizontal="center" vertical="center"/>
    </xf>
    <xf numFmtId="0" fontId="21" fillId="0" borderId="80" xfId="8" applyFont="1" applyBorder="1" applyAlignment="1">
      <alignment horizontal="center" vertical="center"/>
    </xf>
    <xf numFmtId="0" fontId="21" fillId="0" borderId="81" xfId="8" applyFont="1" applyBorder="1" applyAlignment="1">
      <alignment horizontal="center" vertical="center"/>
    </xf>
    <xf numFmtId="0" fontId="21" fillId="0" borderId="25" xfId="8" applyFont="1" applyBorder="1" applyAlignment="1">
      <alignment horizontal="center" vertical="center"/>
    </xf>
    <xf numFmtId="0" fontId="21" fillId="0" borderId="26" xfId="8" applyFont="1" applyBorder="1" applyAlignment="1">
      <alignment horizontal="center" vertical="center"/>
    </xf>
    <xf numFmtId="0" fontId="21" fillId="0" borderId="41" xfId="8" applyFont="1" applyBorder="1" applyAlignment="1">
      <alignment horizontal="center" vertical="center" textRotation="255"/>
    </xf>
    <xf numFmtId="0" fontId="21" fillId="0" borderId="12" xfId="8" applyFont="1" applyBorder="1" applyAlignment="1">
      <alignment horizontal="center" vertical="center" textRotation="255"/>
    </xf>
    <xf numFmtId="0" fontId="21" fillId="0" borderId="51" xfId="8" applyFont="1" applyBorder="1" applyAlignment="1">
      <alignment horizontal="center" vertical="center" textRotation="255"/>
    </xf>
    <xf numFmtId="0" fontId="21" fillId="0" borderId="65" xfId="8" applyFont="1" applyBorder="1" applyAlignment="1">
      <alignment horizontal="center" vertical="center" textRotation="255"/>
    </xf>
    <xf numFmtId="0" fontId="21" fillId="0" borderId="0" xfId="8" applyFont="1" applyAlignment="1">
      <alignment horizontal="center" vertical="center" textRotation="255"/>
    </xf>
    <xf numFmtId="0" fontId="21" fillId="0" borderId="38" xfId="8" applyFont="1" applyBorder="1" applyAlignment="1">
      <alignment horizontal="center" vertical="center" textRotation="255"/>
    </xf>
    <xf numFmtId="0" fontId="21" fillId="0" borderId="37" xfId="8" applyFont="1" applyBorder="1" applyAlignment="1">
      <alignment horizontal="center" vertical="center" textRotation="255"/>
    </xf>
    <xf numFmtId="0" fontId="21" fillId="0" borderId="56" xfId="8" applyFont="1" applyBorder="1" applyAlignment="1">
      <alignment horizontal="center" vertical="center" textRotation="255"/>
    </xf>
    <xf numFmtId="0" fontId="21" fillId="0" borderId="40" xfId="8" applyFont="1" applyBorder="1" applyAlignment="1">
      <alignment horizontal="center" vertical="center" textRotation="255"/>
    </xf>
    <xf numFmtId="0" fontId="28" fillId="0" borderId="31" xfId="8" applyFont="1" applyBorder="1">
      <alignment vertical="center"/>
    </xf>
    <xf numFmtId="0" fontId="28" fillId="0" borderId="42" xfId="8" applyFont="1" applyBorder="1">
      <alignment vertical="center"/>
    </xf>
    <xf numFmtId="0" fontId="25" fillId="0" borderId="36" xfId="7" applyFont="1" applyBorder="1" applyAlignment="1">
      <alignment horizontal="center" vertical="center" wrapText="1"/>
    </xf>
    <xf numFmtId="0" fontId="25" fillId="0" borderId="8" xfId="7" applyFont="1" applyBorder="1" applyAlignment="1">
      <alignment horizontal="center" vertical="center" wrapText="1"/>
    </xf>
    <xf numFmtId="0" fontId="25" fillId="0" borderId="9" xfId="7" applyFont="1" applyBorder="1" applyAlignment="1">
      <alignment horizontal="center" vertical="center" wrapText="1"/>
    </xf>
    <xf numFmtId="0" fontId="25" fillId="0" borderId="7" xfId="7" applyFont="1" applyBorder="1" applyAlignment="1">
      <alignment horizontal="center" vertical="center" wrapText="1"/>
    </xf>
    <xf numFmtId="0" fontId="25" fillId="0" borderId="0" xfId="7" applyFont="1" applyAlignment="1">
      <alignment horizontal="center" vertical="center" wrapText="1"/>
    </xf>
    <xf numFmtId="0" fontId="25" fillId="0" borderId="66" xfId="7" applyFont="1" applyBorder="1" applyAlignment="1">
      <alignment horizontal="center" vertical="center" wrapText="1"/>
    </xf>
    <xf numFmtId="0" fontId="25" fillId="0" borderId="74" xfId="7" applyFont="1" applyBorder="1" applyAlignment="1">
      <alignment horizontal="center" vertical="center" wrapText="1"/>
    </xf>
    <xf numFmtId="0" fontId="25" fillId="0" borderId="75" xfId="7" applyFont="1" applyBorder="1" applyAlignment="1">
      <alignment horizontal="center" vertical="center" wrapText="1"/>
    </xf>
    <xf numFmtId="0" fontId="25" fillId="0" borderId="76" xfId="7" applyFont="1" applyBorder="1" applyAlignment="1">
      <alignment horizontal="center" vertical="center" wrapText="1"/>
    </xf>
    <xf numFmtId="49" fontId="21" fillId="0" borderId="0" xfId="8" applyNumberFormat="1" applyFont="1" applyAlignment="1">
      <alignment horizontal="left" vertical="center"/>
    </xf>
    <xf numFmtId="178" fontId="21" fillId="0" borderId="44" xfId="8" applyNumberFormat="1" applyFont="1" applyBorder="1" applyAlignment="1">
      <alignment horizontal="right" vertical="center"/>
    </xf>
    <xf numFmtId="178" fontId="21" fillId="0" borderId="18" xfId="8" applyNumberFormat="1" applyFont="1" applyBorder="1" applyAlignment="1">
      <alignment horizontal="right" vertical="center"/>
    </xf>
    <xf numFmtId="178" fontId="21" fillId="0" borderId="43" xfId="8" applyNumberFormat="1" applyFont="1" applyBorder="1" applyAlignment="1">
      <alignment horizontal="right" vertical="center"/>
    </xf>
    <xf numFmtId="0" fontId="21" fillId="0" borderId="72" xfId="8" applyFont="1" applyBorder="1" applyAlignment="1">
      <alignment horizontal="center" vertical="center" shrinkToFit="1"/>
    </xf>
    <xf numFmtId="0" fontId="21" fillId="0" borderId="75" xfId="8" applyFont="1" applyBorder="1" applyAlignment="1">
      <alignment horizontal="center" vertical="center" shrinkToFit="1"/>
    </xf>
    <xf numFmtId="0" fontId="21" fillId="0" borderId="70" xfId="8" applyFont="1" applyBorder="1" applyAlignment="1">
      <alignment horizontal="center" vertical="center" shrinkToFit="1"/>
    </xf>
    <xf numFmtId="0" fontId="21" fillId="0" borderId="11" xfId="8" applyFont="1" applyBorder="1" applyAlignment="1">
      <alignment horizontal="center" vertical="center" textRotation="255"/>
    </xf>
    <xf numFmtId="0" fontId="21" fillId="0" borderId="7" xfId="8" applyFont="1" applyBorder="1" applyAlignment="1">
      <alignment horizontal="center" vertical="center" textRotation="255"/>
    </xf>
    <xf numFmtId="0" fontId="21" fillId="0" borderId="74" xfId="8" applyFont="1" applyBorder="1" applyAlignment="1">
      <alignment horizontal="center" vertical="center" textRotation="255"/>
    </xf>
    <xf numFmtId="0" fontId="21" fillId="0" borderId="75" xfId="8" applyFont="1" applyBorder="1" applyAlignment="1">
      <alignment horizontal="center" vertical="center" textRotation="255"/>
    </xf>
    <xf numFmtId="0" fontId="21" fillId="0" borderId="70" xfId="8" applyFont="1" applyBorder="1" applyAlignment="1">
      <alignment horizontal="center" vertical="center" textRotation="255"/>
    </xf>
    <xf numFmtId="0" fontId="27" fillId="0" borderId="41" xfId="8" applyFont="1" applyBorder="1" applyAlignment="1">
      <alignment horizontal="center" vertical="center" wrapText="1"/>
    </xf>
    <xf numFmtId="0" fontId="27" fillId="0" borderId="12" xfId="8" applyFont="1" applyBorder="1" applyAlignment="1">
      <alignment horizontal="center" vertical="center" wrapText="1"/>
    </xf>
    <xf numFmtId="0" fontId="27" fillId="0" borderId="51" xfId="8" applyFont="1" applyBorder="1" applyAlignment="1">
      <alignment horizontal="center" vertical="center" wrapText="1"/>
    </xf>
    <xf numFmtId="0" fontId="27" fillId="0" borderId="37" xfId="8" applyFont="1" applyBorder="1" applyAlignment="1">
      <alignment horizontal="center" vertical="center" wrapText="1"/>
    </xf>
    <xf numFmtId="0" fontId="27" fillId="0" borderId="56" xfId="8" applyFont="1" applyBorder="1" applyAlignment="1">
      <alignment horizontal="center" vertical="center" wrapText="1"/>
    </xf>
    <xf numFmtId="0" fontId="27" fillId="0" borderId="40" xfId="8" applyFont="1" applyBorder="1" applyAlignment="1">
      <alignment horizontal="center" vertical="center" wrapText="1"/>
    </xf>
    <xf numFmtId="0" fontId="21" fillId="0" borderId="41" xfId="8" applyFont="1" applyBorder="1" applyAlignment="1">
      <alignment horizontal="center" vertical="center" wrapText="1"/>
    </xf>
    <xf numFmtId="0" fontId="21" fillId="0" borderId="12" xfId="8" applyFont="1" applyBorder="1" applyAlignment="1">
      <alignment horizontal="center" vertical="center" wrapText="1"/>
    </xf>
    <xf numFmtId="0" fontId="21" fillId="0" borderId="51" xfId="8" applyFont="1" applyBorder="1" applyAlignment="1">
      <alignment horizontal="center" vertical="center" wrapText="1"/>
    </xf>
    <xf numFmtId="0" fontId="21" fillId="0" borderId="37" xfId="8" applyFont="1" applyBorder="1" applyAlignment="1">
      <alignment horizontal="center" vertical="center" wrapText="1"/>
    </xf>
    <xf numFmtId="0" fontId="21" fillId="0" borderId="56" xfId="8" applyFont="1" applyBorder="1" applyAlignment="1">
      <alignment horizontal="center" vertical="center" wrapText="1"/>
    </xf>
    <xf numFmtId="0" fontId="21" fillId="0" borderId="40" xfId="8" applyFont="1" applyBorder="1" applyAlignment="1">
      <alignment horizontal="center" vertical="center" wrapText="1"/>
    </xf>
    <xf numFmtId="0" fontId="27" fillId="0" borderId="13" xfId="8" applyFont="1" applyBorder="1" applyAlignment="1">
      <alignment horizontal="center" vertical="center" wrapText="1"/>
    </xf>
    <xf numFmtId="0" fontId="27" fillId="0" borderId="67" xfId="8" applyFont="1" applyBorder="1" applyAlignment="1">
      <alignment horizontal="center" vertical="center" wrapText="1"/>
    </xf>
    <xf numFmtId="0" fontId="21" fillId="0" borderId="0" xfId="8" applyFont="1" applyAlignment="1">
      <alignment horizontal="center" vertical="center" shrinkToFit="1"/>
    </xf>
    <xf numFmtId="186" fontId="21" fillId="0" borderId="0" xfId="8" applyNumberFormat="1" applyFont="1" applyAlignment="1" applyProtection="1">
      <alignment horizontal="center" vertical="center" shrinkToFit="1"/>
      <protection hidden="1"/>
    </xf>
    <xf numFmtId="0" fontId="27" fillId="0" borderId="0" xfId="8" applyFont="1" applyAlignment="1" applyProtection="1">
      <alignment horizontal="left" vertical="center" wrapText="1"/>
      <protection hidden="1"/>
    </xf>
    <xf numFmtId="0" fontId="21" fillId="0" borderId="0" xfId="8" applyFont="1" applyAlignment="1" applyProtection="1">
      <alignment horizontal="center" vertical="center" shrinkToFit="1"/>
      <protection hidden="1"/>
    </xf>
    <xf numFmtId="0" fontId="21" fillId="0" borderId="0" xfId="8" applyFont="1">
      <alignment vertical="center"/>
    </xf>
    <xf numFmtId="0" fontId="21" fillId="0" borderId="0" xfId="10">
      <alignment vertical="center"/>
    </xf>
    <xf numFmtId="49" fontId="24" fillId="0" borderId="1" xfId="11" applyNumberFormat="1" applyFont="1" applyBorder="1" applyAlignment="1">
      <alignment horizontal="center" vertical="center"/>
    </xf>
    <xf numFmtId="49" fontId="24" fillId="0" borderId="2" xfId="11" applyNumberFormat="1" applyFont="1" applyBorder="1" applyAlignment="1">
      <alignment horizontal="center" vertical="center"/>
    </xf>
    <xf numFmtId="49" fontId="24" fillId="0" borderId="3" xfId="11" applyNumberFormat="1" applyFont="1" applyBorder="1" applyAlignment="1">
      <alignment horizontal="center" vertical="center"/>
    </xf>
    <xf numFmtId="0" fontId="21" fillId="0" borderId="39" xfId="11" applyFont="1" applyBorder="1" applyAlignment="1">
      <alignment horizontal="center" vertical="center"/>
    </xf>
    <xf numFmtId="0" fontId="21" fillId="0" borderId="31" xfId="11" applyFont="1" applyBorder="1" applyAlignment="1">
      <alignment horizontal="center" vertical="center"/>
    </xf>
    <xf numFmtId="0" fontId="21" fillId="0" borderId="42" xfId="11" applyFont="1" applyBorder="1" applyAlignment="1">
      <alignment horizontal="center" vertical="center"/>
    </xf>
    <xf numFmtId="0" fontId="21" fillId="0" borderId="34" xfId="11" applyFont="1" applyBorder="1" applyAlignment="1">
      <alignment horizontal="center" vertical="center"/>
    </xf>
    <xf numFmtId="0" fontId="21" fillId="0" borderId="41" xfId="11" applyFont="1" applyBorder="1">
      <alignment vertical="center"/>
    </xf>
    <xf numFmtId="0" fontId="21" fillId="0" borderId="12" xfId="11" applyFont="1" applyBorder="1">
      <alignment vertical="center"/>
    </xf>
    <xf numFmtId="0" fontId="21" fillId="0" borderId="51" xfId="11" applyFont="1" applyBorder="1">
      <alignment vertical="center"/>
    </xf>
    <xf numFmtId="178" fontId="21" fillId="0" borderId="41" xfId="11" applyNumberFormat="1" applyFont="1" applyBorder="1" applyAlignment="1">
      <alignment horizontal="right" vertical="center" shrinkToFit="1"/>
    </xf>
    <xf numFmtId="178" fontId="21" fillId="0" borderId="12" xfId="11" applyNumberFormat="1" applyFont="1" applyBorder="1" applyAlignment="1">
      <alignment horizontal="right" vertical="center" shrinkToFit="1"/>
    </xf>
    <xf numFmtId="178" fontId="21" fillId="0" borderId="82" xfId="11" applyNumberFormat="1" applyFont="1" applyBorder="1" applyAlignment="1">
      <alignment horizontal="right" vertical="center" shrinkToFit="1"/>
    </xf>
    <xf numFmtId="181" fontId="21" fillId="0" borderId="83" xfId="11" applyNumberFormat="1" applyFont="1" applyBorder="1" applyAlignment="1">
      <alignment horizontal="right" vertical="center" shrinkToFit="1"/>
    </xf>
    <xf numFmtId="178" fontId="21" fillId="0" borderId="83" xfId="11" applyNumberFormat="1" applyFont="1" applyBorder="1" applyAlignment="1">
      <alignment horizontal="right" vertical="center" shrinkToFit="1"/>
    </xf>
    <xf numFmtId="181" fontId="21" fillId="0" borderId="84" xfId="11" applyNumberFormat="1" applyFont="1" applyBorder="1" applyAlignment="1">
      <alignment horizontal="right" vertical="center" shrinkToFit="1"/>
    </xf>
    <xf numFmtId="181" fontId="21" fillId="0" borderId="12" xfId="11" applyNumberFormat="1" applyFont="1" applyBorder="1" applyAlignment="1">
      <alignment horizontal="right" vertical="center" shrinkToFit="1"/>
    </xf>
    <xf numFmtId="181" fontId="21" fillId="0" borderId="51" xfId="11" applyNumberFormat="1" applyFont="1" applyBorder="1" applyAlignment="1">
      <alignment horizontal="right" vertical="center" shrinkToFit="1"/>
    </xf>
    <xf numFmtId="0" fontId="21" fillId="0" borderId="65" xfId="11" applyFont="1" applyBorder="1">
      <alignment vertical="center"/>
    </xf>
    <xf numFmtId="0" fontId="21" fillId="0" borderId="0" xfId="11" applyFont="1">
      <alignment vertical="center"/>
    </xf>
    <xf numFmtId="0" fontId="21" fillId="0" borderId="38" xfId="11" applyFont="1" applyBorder="1">
      <alignment vertical="center"/>
    </xf>
    <xf numFmtId="178" fontId="21" fillId="0" borderId="65" xfId="11" applyNumberFormat="1" applyFont="1" applyBorder="1" applyAlignment="1">
      <alignment horizontal="right" vertical="center" shrinkToFit="1"/>
    </xf>
    <xf numFmtId="178" fontId="21" fillId="0" borderId="0" xfId="11" applyNumberFormat="1" applyFont="1" applyAlignment="1">
      <alignment horizontal="right" vertical="center" shrinkToFit="1"/>
    </xf>
    <xf numFmtId="178" fontId="21" fillId="0" borderId="85" xfId="11" applyNumberFormat="1" applyFont="1" applyBorder="1" applyAlignment="1">
      <alignment horizontal="right" vertical="center" shrinkToFit="1"/>
    </xf>
    <xf numFmtId="181" fontId="21" fillId="0" borderId="86" xfId="11" applyNumberFormat="1" applyFont="1" applyBorder="1" applyAlignment="1">
      <alignment horizontal="right" vertical="center" shrinkToFit="1"/>
    </xf>
    <xf numFmtId="178" fontId="21" fillId="0" borderId="86" xfId="11" applyNumberFormat="1" applyFont="1" applyBorder="1" applyAlignment="1">
      <alignment horizontal="right" vertical="center" shrinkToFit="1"/>
    </xf>
    <xf numFmtId="181" fontId="21" fillId="0" borderId="88" xfId="11" applyNumberFormat="1" applyFont="1" applyBorder="1" applyAlignment="1">
      <alignment horizontal="right" vertical="center" shrinkToFit="1"/>
    </xf>
    <xf numFmtId="181" fontId="21" fillId="0" borderId="0" xfId="11" applyNumberFormat="1" applyFont="1" applyAlignment="1">
      <alignment horizontal="right" vertical="center" shrinkToFit="1"/>
    </xf>
    <xf numFmtId="181" fontId="21" fillId="0" borderId="38" xfId="11" applyNumberFormat="1" applyFont="1" applyBorder="1" applyAlignment="1">
      <alignment horizontal="right" vertical="center" shrinkToFit="1"/>
    </xf>
    <xf numFmtId="178" fontId="21" fillId="0" borderId="87" xfId="11" applyNumberFormat="1" applyFont="1" applyBorder="1" applyAlignment="1">
      <alignment horizontal="right" vertical="center" shrinkToFit="1"/>
    </xf>
    <xf numFmtId="178" fontId="21" fillId="0" borderId="88" xfId="11" applyNumberFormat="1" applyFont="1" applyBorder="1" applyAlignment="1">
      <alignment horizontal="right" vertical="center" shrinkToFit="1"/>
    </xf>
    <xf numFmtId="178" fontId="21" fillId="0" borderId="38" xfId="11" applyNumberFormat="1" applyFont="1" applyBorder="1" applyAlignment="1">
      <alignment horizontal="right" vertical="center" shrinkToFit="1"/>
    </xf>
    <xf numFmtId="181" fontId="21" fillId="0" borderId="82" xfId="11" applyNumberFormat="1" applyFont="1" applyBorder="1" applyAlignment="1">
      <alignment horizontal="right" vertical="center" shrinkToFit="1"/>
    </xf>
    <xf numFmtId="181" fontId="21" fillId="0" borderId="85" xfId="11" applyNumberFormat="1" applyFont="1" applyBorder="1" applyAlignment="1">
      <alignment horizontal="right" vertical="center" shrinkToFit="1"/>
    </xf>
    <xf numFmtId="0" fontId="27" fillId="0" borderId="65" xfId="11" applyFont="1" applyBorder="1">
      <alignment vertical="center"/>
    </xf>
    <xf numFmtId="0" fontId="27" fillId="0" borderId="0" xfId="11" applyFont="1">
      <alignment vertical="center"/>
    </xf>
    <xf numFmtId="0" fontId="27" fillId="0" borderId="38" xfId="11" applyFont="1" applyBorder="1">
      <alignment vertical="center"/>
    </xf>
    <xf numFmtId="0" fontId="17" fillId="0" borderId="0" xfId="6" applyAlignment="1">
      <alignment vertical="center"/>
    </xf>
    <xf numFmtId="0" fontId="17" fillId="0" borderId="38" xfId="6" applyBorder="1" applyAlignment="1">
      <alignment vertical="center"/>
    </xf>
    <xf numFmtId="178" fontId="21" fillId="0" borderId="88" xfId="11" applyNumberFormat="1" applyFont="1" applyBorder="1" applyAlignment="1">
      <alignment horizontal="right" vertical="center"/>
    </xf>
    <xf numFmtId="178" fontId="21" fillId="0" borderId="0" xfId="11" applyNumberFormat="1" applyFont="1" applyAlignment="1">
      <alignment horizontal="right" vertical="center"/>
    </xf>
    <xf numFmtId="178" fontId="21" fillId="0" borderId="38" xfId="11" applyNumberFormat="1" applyFont="1" applyBorder="1" applyAlignment="1">
      <alignment horizontal="right" vertical="center"/>
    </xf>
    <xf numFmtId="0" fontId="21" fillId="0" borderId="37" xfId="11" applyFont="1" applyBorder="1">
      <alignment vertical="center"/>
    </xf>
    <xf numFmtId="0" fontId="21" fillId="0" borderId="56" xfId="11" applyFont="1" applyBorder="1">
      <alignment vertical="center"/>
    </xf>
    <xf numFmtId="0" fontId="21" fillId="0" borderId="40" xfId="11" applyFont="1" applyBorder="1">
      <alignment vertical="center"/>
    </xf>
    <xf numFmtId="178" fontId="21" fillId="0" borderId="65" xfId="11" applyNumberFormat="1" applyFont="1" applyBorder="1" applyAlignment="1">
      <alignment horizontal="right" vertical="center"/>
    </xf>
    <xf numFmtId="178" fontId="21" fillId="0" borderId="85" xfId="11" applyNumberFormat="1" applyFont="1" applyBorder="1" applyAlignment="1">
      <alignment horizontal="right" vertical="center"/>
    </xf>
    <xf numFmtId="181" fontId="21" fillId="0" borderId="86" xfId="11" applyNumberFormat="1" applyFont="1" applyBorder="1" applyAlignment="1">
      <alignment horizontal="right" vertical="center"/>
    </xf>
    <xf numFmtId="0" fontId="27" fillId="0" borderId="39" xfId="11" applyFont="1" applyBorder="1" applyAlignment="1">
      <alignment horizontal="center" vertical="center"/>
    </xf>
    <xf numFmtId="0" fontId="27" fillId="0" borderId="31" xfId="11" applyFont="1" applyBorder="1" applyAlignment="1">
      <alignment horizontal="center" vertical="center"/>
    </xf>
    <xf numFmtId="0" fontId="27" fillId="0" borderId="42" xfId="11" applyFont="1" applyBorder="1" applyAlignment="1">
      <alignment horizontal="center" vertical="center"/>
    </xf>
    <xf numFmtId="181" fontId="1" fillId="0" borderId="0" xfId="11" applyNumberFormat="1" applyAlignment="1">
      <alignment horizontal="right" vertical="center" shrinkToFit="1"/>
    </xf>
    <xf numFmtId="181" fontId="1" fillId="0" borderId="38" xfId="11" applyNumberFormat="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85" xfId="11" applyNumberFormat="1" applyBorder="1" applyAlignment="1">
      <alignment horizontal="right" vertical="center" shrinkToFit="1"/>
    </xf>
    <xf numFmtId="178" fontId="21" fillId="0" borderId="84" xfId="11" applyNumberFormat="1" applyFont="1" applyBorder="1" applyAlignment="1">
      <alignment horizontal="right" vertical="center" shrinkToFit="1"/>
    </xf>
    <xf numFmtId="0" fontId="21" fillId="0" borderId="41" xfId="11" applyFont="1" applyBorder="1" applyAlignment="1">
      <alignment horizontal="center" vertical="center" textRotation="255"/>
    </xf>
    <xf numFmtId="0" fontId="21" fillId="0" borderId="51" xfId="11" applyFont="1" applyBorder="1" applyAlignment="1">
      <alignment horizontal="center" vertical="center" textRotation="255"/>
    </xf>
    <xf numFmtId="0" fontId="21" fillId="0" borderId="65" xfId="11" applyFont="1" applyBorder="1" applyAlignment="1">
      <alignment horizontal="center" vertical="center" textRotation="255"/>
    </xf>
    <xf numFmtId="0" fontId="21" fillId="0" borderId="38" xfId="11" applyFont="1" applyBorder="1" applyAlignment="1">
      <alignment horizontal="center" vertical="center" textRotation="255"/>
    </xf>
    <xf numFmtId="0" fontId="21" fillId="0" borderId="37" xfId="11" applyFont="1" applyBorder="1" applyAlignment="1">
      <alignment horizontal="center" vertical="center" textRotation="255"/>
    </xf>
    <xf numFmtId="0" fontId="21" fillId="0" borderId="40" xfId="11" applyFont="1" applyBorder="1" applyAlignment="1">
      <alignment horizontal="center" vertical="center" textRotation="255"/>
    </xf>
    <xf numFmtId="0" fontId="1" fillId="0" borderId="31" xfId="11" applyBorder="1" applyAlignment="1">
      <alignment horizontal="center" vertical="center"/>
    </xf>
    <xf numFmtId="0" fontId="1" fillId="0" borderId="42" xfId="11" applyBorder="1" applyAlignment="1">
      <alignment horizontal="center" vertical="center"/>
    </xf>
    <xf numFmtId="0" fontId="1" fillId="0" borderId="12" xfId="11" applyBorder="1" applyAlignment="1">
      <alignment horizontal="right" vertical="center" shrinkToFit="1"/>
    </xf>
    <xf numFmtId="0" fontId="1" fillId="0" borderId="51" xfId="11" applyBorder="1" applyAlignment="1">
      <alignment horizontal="right" vertical="center" shrinkToFit="1"/>
    </xf>
    <xf numFmtId="0" fontId="21" fillId="0" borderId="41" xfId="11" applyFont="1" applyBorder="1" applyAlignment="1">
      <alignment horizontal="center" vertical="center" wrapText="1"/>
    </xf>
    <xf numFmtId="0" fontId="21" fillId="0" borderId="12" xfId="11" applyFont="1" applyBorder="1" applyAlignment="1">
      <alignment horizontal="center" vertical="center" wrapText="1"/>
    </xf>
    <xf numFmtId="0" fontId="21" fillId="0" borderId="65" xfId="11" applyFont="1" applyBorder="1" applyAlignment="1">
      <alignment horizontal="center" vertical="center" wrapText="1"/>
    </xf>
    <xf numFmtId="0" fontId="21" fillId="0" borderId="0" xfId="11" applyFont="1" applyAlignment="1">
      <alignment horizontal="center" vertical="center" wrapText="1"/>
    </xf>
    <xf numFmtId="0" fontId="21" fillId="0" borderId="37" xfId="11" applyFont="1" applyBorder="1" applyAlignment="1">
      <alignment horizontal="center" vertical="center" wrapText="1"/>
    </xf>
    <xf numFmtId="0" fontId="21" fillId="0" borderId="56" xfId="11" applyFont="1" applyBorder="1" applyAlignment="1">
      <alignment horizontal="center" vertical="center" wrapText="1"/>
    </xf>
    <xf numFmtId="0" fontId="21" fillId="0" borderId="12" xfId="11" applyFont="1" applyBorder="1" applyAlignment="1">
      <alignment vertical="center" textRotation="255"/>
    </xf>
    <xf numFmtId="0" fontId="21" fillId="0" borderId="0" xfId="11" applyFont="1" applyAlignment="1">
      <alignment vertical="center" textRotation="255"/>
    </xf>
    <xf numFmtId="0" fontId="21" fillId="0" borderId="56" xfId="11" applyFont="1" applyBorder="1" applyAlignment="1">
      <alignment vertical="center" textRotation="255"/>
    </xf>
    <xf numFmtId="0" fontId="1" fillId="0" borderId="38" xfId="11" applyBorder="1" applyAlignment="1">
      <alignment horizontal="right" vertical="center" shrinkToFit="1"/>
    </xf>
    <xf numFmtId="181" fontId="21" fillId="0" borderId="41" xfId="11" applyNumberFormat="1" applyFont="1" applyBorder="1" applyAlignment="1">
      <alignment horizontal="right" vertical="center" shrinkToFit="1"/>
    </xf>
    <xf numFmtId="181" fontId="21" fillId="0" borderId="65" xfId="11" applyNumberFormat="1" applyFont="1" applyBorder="1" applyAlignment="1">
      <alignment horizontal="right" vertical="center" shrinkToFit="1"/>
    </xf>
    <xf numFmtId="181" fontId="21"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181" fontId="21" fillId="0" borderId="56" xfId="11" applyNumberFormat="1" applyFont="1" applyBorder="1" applyAlignment="1">
      <alignment horizontal="right" vertical="center" shrinkToFit="1"/>
    </xf>
    <xf numFmtId="0" fontId="1" fillId="0" borderId="40" xfId="11" applyBorder="1" applyAlignment="1">
      <alignment horizontal="right" vertical="center" shrinkToFit="1"/>
    </xf>
    <xf numFmtId="178" fontId="21" fillId="0" borderId="51" xfId="11" applyNumberFormat="1" applyFont="1" applyBorder="1" applyAlignment="1">
      <alignment horizontal="right" vertical="center" shrinkToFit="1"/>
    </xf>
    <xf numFmtId="0" fontId="21" fillId="0" borderId="65" xfId="11" applyFont="1" applyBorder="1" applyAlignment="1">
      <alignment horizontal="left" vertical="center"/>
    </xf>
    <xf numFmtId="0" fontId="21" fillId="0" borderId="0" xfId="11" applyFont="1" applyAlignment="1">
      <alignment horizontal="left" vertical="center"/>
    </xf>
    <xf numFmtId="0" fontId="21" fillId="0" borderId="38" xfId="11" applyFont="1" applyBorder="1" applyAlignment="1">
      <alignment horizontal="left" vertical="center"/>
    </xf>
    <xf numFmtId="0" fontId="21" fillId="0" borderId="41" xfId="11" applyFont="1" applyBorder="1" applyAlignment="1">
      <alignment horizontal="left" vertical="center"/>
    </xf>
    <xf numFmtId="0" fontId="21" fillId="0" borderId="12" xfId="11" applyFont="1" applyBorder="1" applyAlignment="1">
      <alignment horizontal="left" vertical="center"/>
    </xf>
    <xf numFmtId="0" fontId="21" fillId="0" borderId="51" xfId="11" applyFont="1" applyBorder="1" applyAlignment="1">
      <alignment horizontal="left" vertical="center"/>
    </xf>
    <xf numFmtId="0" fontId="21" fillId="0" borderId="37" xfId="11" applyFont="1" applyBorder="1" applyAlignment="1">
      <alignment horizontal="left" vertical="center"/>
    </xf>
    <xf numFmtId="0" fontId="21" fillId="0" borderId="56" xfId="11" applyFont="1" applyBorder="1" applyAlignment="1">
      <alignment horizontal="left" vertical="center"/>
    </xf>
    <xf numFmtId="0" fontId="21" fillId="0" borderId="40" xfId="11" applyFont="1" applyBorder="1" applyAlignment="1">
      <alignment horizontal="left" vertical="center"/>
    </xf>
    <xf numFmtId="178" fontId="21" fillId="0" borderId="37" xfId="11" applyNumberFormat="1" applyFont="1" applyBorder="1" applyAlignment="1">
      <alignment horizontal="right" vertical="center" shrinkToFit="1"/>
    </xf>
    <xf numFmtId="178" fontId="21" fillId="0" borderId="56" xfId="11" applyNumberFormat="1" applyFont="1" applyBorder="1" applyAlignment="1">
      <alignment horizontal="right" vertical="center" shrinkToFit="1"/>
    </xf>
    <xf numFmtId="0" fontId="21" fillId="5" borderId="88" xfId="11" applyFont="1" applyFill="1" applyBorder="1" applyAlignment="1">
      <alignment horizontal="right" vertical="center" shrinkToFit="1"/>
    </xf>
    <xf numFmtId="0" fontId="21" fillId="5" borderId="0" xfId="11" applyFont="1" applyFill="1" applyAlignment="1">
      <alignment horizontal="right" vertical="center" shrinkToFit="1"/>
    </xf>
    <xf numFmtId="0" fontId="21" fillId="5" borderId="38" xfId="11" applyFont="1" applyFill="1" applyBorder="1" applyAlignment="1">
      <alignment horizontal="right" vertical="center" shrinkToFit="1"/>
    </xf>
    <xf numFmtId="178" fontId="21" fillId="0" borderId="89" xfId="11" applyNumberFormat="1" applyFont="1" applyBorder="1" applyAlignment="1">
      <alignment horizontal="right" vertical="center" shrinkToFit="1"/>
    </xf>
    <xf numFmtId="181" fontId="21" fillId="0" borderId="90" xfId="11" applyNumberFormat="1" applyFont="1" applyBorder="1" applyAlignment="1">
      <alignment horizontal="right" vertical="center" shrinkToFit="1"/>
    </xf>
    <xf numFmtId="178" fontId="21" fillId="0" borderId="90" xfId="11" applyNumberFormat="1" applyFont="1" applyBorder="1" applyAlignment="1">
      <alignment horizontal="right" vertical="center" shrinkToFit="1"/>
    </xf>
    <xf numFmtId="181" fontId="21" fillId="0" borderId="91" xfId="11" applyNumberFormat="1" applyFont="1" applyBorder="1" applyAlignment="1">
      <alignment horizontal="right" vertical="center" shrinkToFit="1"/>
    </xf>
    <xf numFmtId="181" fontId="21" fillId="0" borderId="40" xfId="11" applyNumberFormat="1" applyFont="1" applyBorder="1" applyAlignment="1">
      <alignment horizontal="right" vertical="center" shrinkToFit="1"/>
    </xf>
    <xf numFmtId="178" fontId="21" fillId="0" borderId="40" xfId="11" applyNumberFormat="1" applyFont="1" applyBorder="1" applyAlignment="1">
      <alignment horizontal="right" vertical="center" shrinkToFit="1"/>
    </xf>
    <xf numFmtId="178" fontId="21" fillId="5" borderId="88" xfId="11" applyNumberFormat="1" applyFont="1" applyFill="1" applyBorder="1" applyAlignment="1">
      <alignment horizontal="right" vertical="center" shrinkToFit="1"/>
    </xf>
    <xf numFmtId="178" fontId="21" fillId="5" borderId="0" xfId="11" applyNumberFormat="1" applyFont="1" applyFill="1" applyAlignment="1">
      <alignment horizontal="right" vertical="center" shrinkToFit="1"/>
    </xf>
    <xf numFmtId="178" fontId="21" fillId="5" borderId="85" xfId="11" applyNumberFormat="1" applyFont="1" applyFill="1" applyBorder="1" applyAlignment="1">
      <alignment horizontal="right" vertical="center" shrinkToFit="1"/>
    </xf>
    <xf numFmtId="0" fontId="25" fillId="0" borderId="0" xfId="11" applyFont="1">
      <alignment vertical="center"/>
    </xf>
    <xf numFmtId="0" fontId="25" fillId="0" borderId="38" xfId="11" applyFont="1" applyBorder="1">
      <alignment vertical="center"/>
    </xf>
    <xf numFmtId="0" fontId="1" fillId="0" borderId="89" xfId="1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1" fillId="0" borderId="91" xfId="11" applyNumberFormat="1" applyFont="1" applyBorder="1" applyAlignment="1">
      <alignment horizontal="right" vertical="center" shrinkToFit="1"/>
    </xf>
    <xf numFmtId="178" fontId="21" fillId="5" borderId="91" xfId="11" applyNumberFormat="1" applyFont="1" applyFill="1" applyBorder="1" applyAlignment="1">
      <alignment horizontal="right" vertical="center" shrinkToFit="1"/>
    </xf>
    <xf numFmtId="178" fontId="21" fillId="5" borderId="56" xfId="11" applyNumberFormat="1" applyFont="1" applyFill="1" applyBorder="1" applyAlignment="1">
      <alignment horizontal="right" vertical="center" shrinkToFit="1"/>
    </xf>
    <xf numFmtId="178" fontId="21" fillId="5" borderId="89" xfId="11" applyNumberFormat="1" applyFont="1" applyFill="1" applyBorder="1" applyAlignment="1">
      <alignment horizontal="right" vertical="center" shrinkToFit="1"/>
    </xf>
    <xf numFmtId="0" fontId="21" fillId="5" borderId="91" xfId="11" applyFont="1" applyFill="1" applyBorder="1" applyAlignment="1">
      <alignment horizontal="right" vertical="center" shrinkToFit="1"/>
    </xf>
    <xf numFmtId="0" fontId="21" fillId="5" borderId="56" xfId="11" applyFont="1" applyFill="1" applyBorder="1" applyAlignment="1">
      <alignment horizontal="right" vertical="center" shrinkToFit="1"/>
    </xf>
    <xf numFmtId="0" fontId="21" fillId="5" borderId="40" xfId="11" applyFont="1" applyFill="1" applyBorder="1" applyAlignment="1">
      <alignment horizontal="right" vertical="center" shrinkToFit="1"/>
    </xf>
    <xf numFmtId="0" fontId="33" fillId="6" borderId="0" xfId="12" applyFont="1" applyFill="1">
      <alignment vertical="center"/>
    </xf>
    <xf numFmtId="0" fontId="34" fillId="6" borderId="1" xfId="12" applyFont="1" applyFill="1" applyBorder="1" applyAlignment="1">
      <alignment horizontal="center" vertical="center"/>
    </xf>
    <xf numFmtId="0" fontId="34" fillId="6" borderId="2" xfId="12" applyFont="1" applyFill="1" applyBorder="1" applyAlignment="1">
      <alignment horizontal="center" vertical="center"/>
    </xf>
    <xf numFmtId="0" fontId="34" fillId="6" borderId="3" xfId="12" applyFont="1" applyFill="1" applyBorder="1" applyAlignment="1">
      <alignment horizontal="center" vertical="center"/>
    </xf>
    <xf numFmtId="0" fontId="35" fillId="6" borderId="75" xfId="12" applyFont="1" applyFill="1" applyBorder="1" applyAlignment="1">
      <alignment horizontal="left" vertical="center"/>
    </xf>
    <xf numFmtId="0" fontId="35" fillId="6" borderId="75" xfId="12" applyFont="1" applyFill="1" applyBorder="1">
      <alignment vertical="center"/>
    </xf>
    <xf numFmtId="0" fontId="35" fillId="7" borderId="36" xfId="12" applyFont="1" applyFill="1" applyBorder="1" applyAlignment="1" applyProtection="1">
      <alignment horizontal="center" vertical="center"/>
      <protection locked="0"/>
    </xf>
    <xf numFmtId="0" fontId="35" fillId="7" borderId="8" xfId="12" applyFont="1" applyFill="1" applyBorder="1" applyAlignment="1" applyProtection="1">
      <alignment horizontal="center" vertical="center"/>
      <protection locked="0"/>
    </xf>
    <xf numFmtId="0" fontId="35" fillId="7" borderId="23" xfId="12" applyFont="1" applyFill="1" applyBorder="1" applyAlignment="1" applyProtection="1">
      <alignment horizontal="center" vertical="center"/>
      <protection locked="0"/>
    </xf>
    <xf numFmtId="0" fontId="35" fillId="7" borderId="92" xfId="12" applyFont="1" applyFill="1" applyBorder="1" applyAlignment="1" applyProtection="1">
      <alignment horizontal="center" vertical="center"/>
      <protection locked="0"/>
    </xf>
    <xf numFmtId="0" fontId="35" fillId="7" borderId="93" xfId="12" applyFont="1" applyFill="1" applyBorder="1" applyAlignment="1" applyProtection="1">
      <alignment horizontal="center" vertical="center"/>
      <protection locked="0"/>
    </xf>
    <xf numFmtId="0" fontId="35" fillId="7" borderId="94" xfId="12" applyFont="1" applyFill="1" applyBorder="1" applyAlignment="1" applyProtection="1">
      <alignment horizontal="center" vertical="center"/>
      <protection locked="0"/>
    </xf>
    <xf numFmtId="0" fontId="35" fillId="7" borderId="64" xfId="12" applyFont="1" applyFill="1" applyBorder="1" applyAlignment="1" applyProtection="1">
      <alignment horizontal="center" vertical="center" wrapText="1"/>
      <protection locked="0"/>
    </xf>
    <xf numFmtId="0" fontId="35" fillId="7" borderId="8" xfId="12" applyFont="1" applyFill="1" applyBorder="1" applyAlignment="1" applyProtection="1">
      <alignment horizontal="center" vertical="center" wrapText="1"/>
      <protection locked="0"/>
    </xf>
    <xf numFmtId="0" fontId="35" fillId="7" borderId="23" xfId="12" applyFont="1" applyFill="1" applyBorder="1" applyAlignment="1" applyProtection="1">
      <alignment horizontal="center" vertical="center" wrapText="1"/>
      <protection locked="0"/>
    </xf>
    <xf numFmtId="0" fontId="35" fillId="7" borderId="95" xfId="12" applyFont="1" applyFill="1" applyBorder="1" applyAlignment="1" applyProtection="1">
      <alignment horizontal="center" vertical="center" wrapText="1"/>
      <protection locked="0"/>
    </xf>
    <xf numFmtId="0" fontId="35" fillId="7" borderId="93" xfId="12" applyFont="1" applyFill="1" applyBorder="1" applyAlignment="1" applyProtection="1">
      <alignment horizontal="center" vertical="center" wrapText="1"/>
      <protection locked="0"/>
    </xf>
    <xf numFmtId="0" fontId="35" fillId="7" borderId="94" xfId="12" applyFont="1" applyFill="1" applyBorder="1" applyAlignment="1" applyProtection="1">
      <alignment horizontal="center" vertical="center" wrapText="1"/>
      <protection locked="0"/>
    </xf>
    <xf numFmtId="0" fontId="35" fillId="7" borderId="36" xfId="12" applyFont="1" applyFill="1" applyBorder="1" applyAlignment="1" applyProtection="1">
      <alignment horizontal="center" vertical="center" wrapText="1"/>
      <protection locked="0"/>
    </xf>
    <xf numFmtId="0" fontId="35" fillId="7" borderId="9" xfId="12" applyFont="1" applyFill="1" applyBorder="1" applyAlignment="1" applyProtection="1">
      <alignment horizontal="center" vertical="center" wrapText="1"/>
      <protection locked="0"/>
    </xf>
    <xf numFmtId="0" fontId="35" fillId="7" borderId="92" xfId="12" applyFont="1" applyFill="1" applyBorder="1" applyAlignment="1" applyProtection="1">
      <alignment horizontal="center" vertical="center" wrapText="1"/>
      <protection locked="0"/>
    </xf>
    <xf numFmtId="0" fontId="35" fillId="7" borderId="96" xfId="12" applyFont="1" applyFill="1" applyBorder="1" applyAlignment="1" applyProtection="1">
      <alignment horizontal="center" vertical="center" wrapText="1"/>
      <protection locked="0"/>
    </xf>
    <xf numFmtId="177" fontId="35" fillId="0" borderId="98" xfId="15" applyNumberFormat="1" applyFont="1" applyBorder="1" applyAlignment="1" applyProtection="1">
      <alignment horizontal="right" vertical="center" shrinkToFit="1"/>
      <protection locked="0"/>
    </xf>
    <xf numFmtId="177" fontId="35" fillId="0" borderId="99" xfId="15" applyNumberFormat="1" applyFont="1" applyBorder="1" applyAlignment="1" applyProtection="1">
      <alignment horizontal="right" vertical="center" shrinkToFit="1"/>
      <protection locked="0"/>
    </xf>
    <xf numFmtId="177" fontId="35" fillId="0" borderId="100" xfId="15" applyNumberFormat="1" applyFont="1" applyBorder="1" applyAlignment="1" applyProtection="1">
      <alignment horizontal="right" vertical="center" shrinkToFit="1"/>
      <protection locked="0"/>
    </xf>
    <xf numFmtId="0" fontId="35" fillId="0" borderId="98" xfId="15" applyFont="1" applyBorder="1" applyAlignment="1" applyProtection="1">
      <alignment horizontal="left" vertical="center" shrinkToFit="1"/>
      <protection locked="0"/>
    </xf>
    <xf numFmtId="0" fontId="35" fillId="0" borderId="99" xfId="15" applyFont="1" applyBorder="1" applyAlignment="1" applyProtection="1">
      <alignment horizontal="left" vertical="center" shrinkToFit="1"/>
      <protection locked="0"/>
    </xf>
    <xf numFmtId="0" fontId="35" fillId="0" borderId="110" xfId="15" applyFont="1" applyBorder="1" applyAlignment="1" applyProtection="1">
      <alignment horizontal="left" vertical="center" shrinkToFit="1"/>
      <protection locked="0"/>
    </xf>
    <xf numFmtId="0" fontId="35" fillId="0" borderId="98" xfId="14" applyFont="1" applyBorder="1" applyAlignment="1" applyProtection="1">
      <alignment horizontal="left" vertical="center" shrinkToFit="1"/>
      <protection locked="0"/>
    </xf>
    <xf numFmtId="0" fontId="35" fillId="0" borderId="99" xfId="14" applyFont="1" applyBorder="1" applyAlignment="1" applyProtection="1">
      <alignment horizontal="left" vertical="center" shrinkToFit="1"/>
      <protection locked="0"/>
    </xf>
    <xf numFmtId="0" fontId="35" fillId="0" borderId="100" xfId="14" applyFont="1" applyBorder="1" applyAlignment="1" applyProtection="1">
      <alignment horizontal="left" vertical="center" shrinkToFit="1"/>
      <protection locked="0"/>
    </xf>
    <xf numFmtId="177" fontId="35" fillId="0" borderId="101" xfId="14" applyNumberFormat="1" applyFont="1" applyBorder="1" applyAlignment="1" applyProtection="1">
      <alignment horizontal="right" vertical="center" shrinkToFit="1"/>
      <protection locked="0"/>
    </xf>
    <xf numFmtId="177" fontId="35" fillId="0" borderId="102" xfId="14" applyNumberFormat="1" applyFont="1" applyBorder="1" applyAlignment="1" applyProtection="1">
      <alignment horizontal="right" vertical="center" shrinkToFit="1"/>
      <protection locked="0"/>
    </xf>
    <xf numFmtId="177" fontId="35" fillId="0" borderId="103" xfId="14" applyNumberFormat="1" applyFont="1" applyBorder="1" applyAlignment="1" applyProtection="1">
      <alignment horizontal="right" vertical="center" shrinkToFit="1"/>
      <protection locked="0"/>
    </xf>
    <xf numFmtId="177" fontId="35" fillId="0" borderId="104" xfId="14" applyNumberFormat="1" applyFont="1" applyBorder="1" applyAlignment="1" applyProtection="1">
      <alignment horizontal="right" vertical="center" shrinkToFit="1"/>
      <protection locked="0"/>
    </xf>
    <xf numFmtId="177" fontId="35" fillId="0" borderId="105" xfId="14" applyNumberFormat="1" applyFont="1" applyBorder="1" applyAlignment="1" applyProtection="1">
      <alignment horizontal="right" vertical="center" shrinkToFit="1"/>
      <protection locked="0"/>
    </xf>
    <xf numFmtId="177" fontId="35" fillId="0" borderId="106" xfId="14" applyNumberFormat="1" applyFont="1" applyBorder="1" applyAlignment="1" applyProtection="1">
      <alignment horizontal="right" vertical="center" shrinkToFit="1"/>
      <protection locked="0"/>
    </xf>
    <xf numFmtId="177" fontId="35" fillId="0" borderId="107" xfId="15" applyNumberFormat="1" applyFont="1" applyBorder="1" applyAlignment="1" applyProtection="1">
      <alignment horizontal="right" vertical="center" shrinkToFit="1"/>
      <protection locked="0"/>
    </xf>
    <xf numFmtId="177" fontId="35" fillId="0" borderId="102" xfId="15" applyNumberFormat="1" applyFont="1" applyBorder="1" applyAlignment="1" applyProtection="1">
      <alignment horizontal="right" vertical="center" shrinkToFit="1"/>
      <protection locked="0"/>
    </xf>
    <xf numFmtId="0" fontId="35" fillId="0" borderId="102" xfId="15" applyFont="1" applyBorder="1" applyAlignment="1" applyProtection="1">
      <alignment horizontal="left" vertical="center" shrinkToFit="1"/>
      <protection locked="0"/>
    </xf>
    <xf numFmtId="0" fontId="35" fillId="0" borderId="108" xfId="15" applyFont="1" applyBorder="1" applyAlignment="1" applyProtection="1">
      <alignment horizontal="left" vertical="center" shrinkToFit="1"/>
      <protection locked="0"/>
    </xf>
    <xf numFmtId="0" fontId="35" fillId="0" borderId="100"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177" fontId="35" fillId="0" borderId="120" xfId="15" applyNumberFormat="1" applyFont="1" applyBorder="1" applyAlignment="1" applyProtection="1">
      <alignment horizontal="right" vertical="center" shrinkToFit="1"/>
      <protection locked="0"/>
    </xf>
    <xf numFmtId="177" fontId="35" fillId="0" borderId="116" xfId="15" applyNumberFormat="1" applyFont="1" applyBorder="1" applyAlignment="1" applyProtection="1">
      <alignment horizontal="right" vertical="center" shrinkToFit="1"/>
      <protection locked="0"/>
    </xf>
    <xf numFmtId="0" fontId="35" fillId="0" borderId="116" xfId="15" applyFont="1" applyBorder="1" applyAlignment="1" applyProtection="1">
      <alignment horizontal="left" vertical="center" shrinkToFit="1"/>
      <protection locked="0"/>
    </xf>
    <xf numFmtId="0" fontId="35" fillId="0" borderId="121" xfId="15" applyFont="1" applyBorder="1" applyAlignment="1" applyProtection="1">
      <alignment horizontal="left" vertical="center" shrinkToFit="1"/>
      <protection locked="0"/>
    </xf>
    <xf numFmtId="0" fontId="35" fillId="0" borderId="112" xfId="15" applyFont="1" applyBorder="1" applyAlignment="1" applyProtection="1">
      <alignment horizontal="left" vertical="center" shrinkToFit="1"/>
      <protection locked="0"/>
    </xf>
    <xf numFmtId="0" fontId="35" fillId="0" borderId="113" xfId="15" applyFont="1" applyBorder="1" applyAlignment="1" applyProtection="1">
      <alignment horizontal="left" vertical="center" shrinkToFit="1"/>
      <protection locked="0"/>
    </xf>
    <xf numFmtId="0" fontId="35" fillId="0" borderId="114" xfId="15" applyFont="1" applyBorder="1" applyAlignment="1" applyProtection="1">
      <alignment horizontal="left" vertical="center" shrinkToFit="1"/>
      <protection locked="0"/>
    </xf>
    <xf numFmtId="177" fontId="35" fillId="0" borderId="112" xfId="15" applyNumberFormat="1" applyFont="1" applyBorder="1" applyAlignment="1" applyProtection="1">
      <alignment horizontal="right" vertical="center" shrinkToFit="1"/>
      <protection locked="0"/>
    </xf>
    <xf numFmtId="177" fontId="35" fillId="0" borderId="113" xfId="15" applyNumberFormat="1" applyFont="1" applyBorder="1" applyAlignment="1" applyProtection="1">
      <alignment horizontal="right" vertical="center" shrinkToFit="1"/>
      <protection locked="0"/>
    </xf>
    <xf numFmtId="177" fontId="35" fillId="0" borderId="114" xfId="15" applyNumberFormat="1" applyFont="1" applyBorder="1" applyAlignment="1" applyProtection="1">
      <alignment horizontal="right" vertical="center" shrinkToFit="1"/>
      <protection locked="0"/>
    </xf>
    <xf numFmtId="0" fontId="35" fillId="0" borderId="119" xfId="15" applyFont="1" applyBorder="1" applyAlignment="1" applyProtection="1">
      <alignment horizontal="left" vertical="center" shrinkToFit="1"/>
      <protection locked="0"/>
    </xf>
    <xf numFmtId="0" fontId="35" fillId="0" borderId="112" xfId="14" applyFont="1" applyBorder="1" applyAlignment="1" applyProtection="1">
      <alignment horizontal="left" vertical="center" shrinkToFit="1"/>
      <protection locked="0"/>
    </xf>
    <xf numFmtId="0" fontId="35" fillId="0" borderId="113" xfId="14" applyFont="1" applyBorder="1" applyAlignment="1" applyProtection="1">
      <alignment horizontal="left" vertical="center" shrinkToFit="1"/>
      <protection locked="0"/>
    </xf>
    <xf numFmtId="0" fontId="35" fillId="0" borderId="114" xfId="14" applyFont="1" applyBorder="1" applyAlignment="1" applyProtection="1">
      <alignment horizontal="left" vertical="center" shrinkToFit="1"/>
      <protection locked="0"/>
    </xf>
    <xf numFmtId="177" fontId="35" fillId="0" borderId="115" xfId="14" applyNumberFormat="1" applyFont="1" applyBorder="1" applyAlignment="1" applyProtection="1">
      <alignment horizontal="right" vertical="center" shrinkToFit="1"/>
      <protection locked="0"/>
    </xf>
    <xf numFmtId="177" fontId="35" fillId="0" borderId="116" xfId="14" applyNumberFormat="1" applyFont="1" applyBorder="1" applyAlignment="1" applyProtection="1">
      <alignment horizontal="right" vertical="center" shrinkToFit="1"/>
      <protection locked="0"/>
    </xf>
    <xf numFmtId="177" fontId="35" fillId="0" borderId="117" xfId="14" applyNumberFormat="1" applyFont="1" applyBorder="1" applyAlignment="1" applyProtection="1">
      <alignment horizontal="right" vertical="center" shrinkToFit="1"/>
      <protection locked="0"/>
    </xf>
    <xf numFmtId="177" fontId="35" fillId="0" borderId="118" xfId="14" applyNumberFormat="1" applyFont="1" applyBorder="1" applyAlignment="1" applyProtection="1">
      <alignment horizontal="right" vertical="center" shrinkToFit="1"/>
      <protection locked="0"/>
    </xf>
    <xf numFmtId="177" fontId="35" fillId="0" borderId="113" xfId="14" applyNumberFormat="1" applyFont="1" applyBorder="1" applyAlignment="1" applyProtection="1">
      <alignment horizontal="right" vertical="center" shrinkToFit="1"/>
      <protection locked="0"/>
    </xf>
    <xf numFmtId="177" fontId="35" fillId="0" borderId="119" xfId="14" applyNumberFormat="1" applyFont="1" applyBorder="1" applyAlignment="1" applyProtection="1">
      <alignment horizontal="right" vertical="center" shrinkToFit="1"/>
      <protection locked="0"/>
    </xf>
    <xf numFmtId="0" fontId="35" fillId="8" borderId="44" xfId="12" applyFont="1" applyFill="1" applyBorder="1" applyAlignment="1" applyProtection="1">
      <alignment horizontal="left" vertical="center" shrinkToFit="1"/>
      <protection locked="0"/>
    </xf>
    <xf numFmtId="0" fontId="35" fillId="8" borderId="18" xfId="12" applyFont="1" applyFill="1" applyBorder="1" applyAlignment="1" applyProtection="1">
      <alignment horizontal="left" vertical="center" shrinkToFit="1"/>
      <protection locked="0"/>
    </xf>
    <xf numFmtId="0" fontId="35" fillId="8" borderId="43" xfId="12" applyFont="1" applyFill="1" applyBorder="1" applyAlignment="1" applyProtection="1">
      <alignment horizontal="left" vertical="center" shrinkToFit="1"/>
      <protection locked="0"/>
    </xf>
    <xf numFmtId="177" fontId="35" fillId="8" borderId="128" xfId="15" applyNumberFormat="1" applyFont="1" applyFill="1" applyBorder="1" applyAlignment="1" applyProtection="1">
      <alignment horizontal="right" vertical="center" shrinkToFit="1"/>
      <protection locked="0"/>
    </xf>
    <xf numFmtId="177" fontId="35" fillId="8" borderId="129" xfId="15" applyNumberFormat="1" applyFont="1" applyFill="1" applyBorder="1" applyAlignment="1" applyProtection="1">
      <alignment horizontal="right" vertical="center" shrinkToFit="1"/>
      <protection locked="0"/>
    </xf>
    <xf numFmtId="177" fontId="35" fillId="8" borderId="130" xfId="15" applyNumberFormat="1" applyFont="1" applyFill="1" applyBorder="1" applyAlignment="1" applyProtection="1">
      <alignment horizontal="right" vertical="center" shrinkToFit="1"/>
      <protection locked="0"/>
    </xf>
    <xf numFmtId="177" fontId="35" fillId="8" borderId="131" xfId="15" applyNumberFormat="1" applyFont="1" applyFill="1" applyBorder="1" applyAlignment="1" applyProtection="1">
      <alignment horizontal="right" vertical="center" shrinkToFit="1"/>
      <protection locked="0"/>
    </xf>
    <xf numFmtId="177" fontId="35" fillId="8" borderId="132" xfId="15" applyNumberFormat="1" applyFont="1" applyFill="1" applyBorder="1" applyAlignment="1" applyProtection="1">
      <alignment horizontal="right" vertical="center" shrinkToFit="1"/>
      <protection locked="0"/>
    </xf>
    <xf numFmtId="177" fontId="35" fillId="8" borderId="133" xfId="15" applyNumberFormat="1" applyFont="1" applyFill="1" applyBorder="1" applyAlignment="1" applyProtection="1">
      <alignment horizontal="right" vertical="center" shrinkToFit="1"/>
      <protection locked="0"/>
    </xf>
    <xf numFmtId="177" fontId="35" fillId="8" borderId="134" xfId="15" applyNumberFormat="1" applyFont="1" applyFill="1" applyBorder="1" applyAlignment="1" applyProtection="1">
      <alignment horizontal="right" vertical="center" shrinkToFit="1"/>
      <protection locked="0"/>
    </xf>
    <xf numFmtId="177" fontId="35" fillId="0" borderId="123" xfId="14" applyNumberFormat="1" applyFont="1" applyBorder="1" applyAlignment="1" applyProtection="1">
      <alignment horizontal="right" vertical="center" shrinkToFit="1"/>
      <protection locked="0"/>
    </xf>
    <xf numFmtId="177" fontId="35" fillId="0" borderId="124" xfId="14" applyNumberFormat="1" applyFont="1" applyBorder="1" applyAlignment="1" applyProtection="1">
      <alignment horizontal="right" vertical="center" shrinkToFit="1"/>
      <protection locked="0"/>
    </xf>
    <xf numFmtId="177" fontId="35" fillId="0" borderId="125" xfId="14" applyNumberFormat="1" applyFont="1" applyBorder="1" applyAlignment="1" applyProtection="1">
      <alignment horizontal="right" vertical="center" shrinkToFit="1"/>
      <protection locked="0"/>
    </xf>
    <xf numFmtId="177" fontId="35" fillId="0" borderId="126" xfId="15" applyNumberFormat="1" applyFont="1" applyBorder="1" applyAlignment="1" applyProtection="1">
      <alignment horizontal="right" vertical="center" shrinkToFit="1"/>
      <protection locked="0"/>
    </xf>
    <xf numFmtId="177" fontId="35" fillId="0" borderId="124" xfId="15" applyNumberFormat="1" applyFont="1" applyBorder="1" applyAlignment="1" applyProtection="1">
      <alignment horizontal="right" vertical="center" shrinkToFit="1"/>
      <protection locked="0"/>
    </xf>
    <xf numFmtId="0" fontId="35" fillId="0" borderId="124" xfId="15" applyFont="1" applyBorder="1" applyAlignment="1" applyProtection="1">
      <alignment horizontal="left" vertical="center" shrinkToFit="1"/>
      <protection locked="0"/>
    </xf>
    <xf numFmtId="0" fontId="35" fillId="0" borderId="127" xfId="15" applyFont="1" applyBorder="1" applyAlignment="1" applyProtection="1">
      <alignment horizontal="left" vertical="center" shrinkToFit="1"/>
      <protection locked="0"/>
    </xf>
    <xf numFmtId="0" fontId="35" fillId="0" borderId="25" xfId="12" applyFont="1" applyBorder="1" applyAlignment="1" applyProtection="1">
      <alignment horizontal="center" vertical="center"/>
      <protection locked="0"/>
    </xf>
    <xf numFmtId="0" fontId="35" fillId="0" borderId="26" xfId="12" applyFont="1" applyBorder="1" applyAlignment="1" applyProtection="1">
      <alignment horizontal="center" vertical="center"/>
      <protection locked="0"/>
    </xf>
    <xf numFmtId="0" fontId="35" fillId="6" borderId="8" xfId="12" applyFont="1" applyFill="1" applyBorder="1" applyAlignment="1">
      <alignment horizontal="left" vertical="center"/>
    </xf>
    <xf numFmtId="0" fontId="35" fillId="8" borderId="129" xfId="15" applyFont="1" applyFill="1" applyBorder="1" applyAlignment="1" applyProtection="1">
      <alignment horizontal="left" vertical="center" shrinkToFit="1"/>
      <protection locked="0"/>
    </xf>
    <xf numFmtId="0" fontId="35" fillId="8" borderId="132" xfId="15" applyFont="1" applyFill="1" applyBorder="1" applyAlignment="1" applyProtection="1">
      <alignment horizontal="left" vertical="center" shrinkToFit="1"/>
      <protection locked="0"/>
    </xf>
    <xf numFmtId="177" fontId="35" fillId="8" borderId="17" xfId="15" applyNumberFormat="1" applyFont="1" applyFill="1" applyBorder="1" applyAlignment="1" applyProtection="1">
      <alignment horizontal="right" vertical="center" shrinkToFit="1"/>
      <protection locked="0"/>
    </xf>
    <xf numFmtId="177" fontId="35" fillId="8" borderId="18" xfId="15" applyNumberFormat="1" applyFont="1" applyFill="1" applyBorder="1" applyAlignment="1" applyProtection="1">
      <alignment horizontal="right" vertical="center" shrinkToFit="1"/>
      <protection locked="0"/>
    </xf>
    <xf numFmtId="177" fontId="35" fillId="8" borderId="19" xfId="15" applyNumberFormat="1" applyFont="1" applyFill="1" applyBorder="1" applyAlignment="1" applyProtection="1">
      <alignment horizontal="right" vertical="center" shrinkToFit="1"/>
      <protection locked="0"/>
    </xf>
    <xf numFmtId="0" fontId="35" fillId="7" borderId="36" xfId="12" applyFont="1" applyFill="1" applyBorder="1" applyAlignment="1" applyProtection="1">
      <alignment horizontal="center" vertical="center" wrapText="1" shrinkToFit="1"/>
      <protection locked="0"/>
    </xf>
    <xf numFmtId="0" fontId="35" fillId="7" borderId="8" xfId="12" applyFont="1" applyFill="1" applyBorder="1" applyAlignment="1" applyProtection="1">
      <alignment horizontal="center" vertical="center" shrinkToFit="1"/>
      <protection locked="0"/>
    </xf>
    <xf numFmtId="0" fontId="35" fillId="7" borderId="9" xfId="12" applyFont="1" applyFill="1" applyBorder="1" applyAlignment="1" applyProtection="1">
      <alignment horizontal="center" vertical="center" shrinkToFit="1"/>
      <protection locked="0"/>
    </xf>
    <xf numFmtId="0" fontId="35" fillId="7" borderId="92" xfId="12" applyFont="1" applyFill="1" applyBorder="1" applyAlignment="1" applyProtection="1">
      <alignment horizontal="center" vertical="center" shrinkToFit="1"/>
      <protection locked="0"/>
    </xf>
    <xf numFmtId="0" fontId="35" fillId="7" borderId="93" xfId="12" applyFont="1" applyFill="1" applyBorder="1" applyAlignment="1" applyProtection="1">
      <alignment horizontal="center" vertical="center" shrinkToFit="1"/>
      <protection locked="0"/>
    </xf>
    <xf numFmtId="0" fontId="35" fillId="7" borderId="96" xfId="12" applyFont="1" applyFill="1" applyBorder="1" applyAlignment="1" applyProtection="1">
      <alignment horizontal="center" vertical="center" shrinkToFit="1"/>
      <protection locked="0"/>
    </xf>
    <xf numFmtId="0" fontId="35" fillId="0" borderId="137" xfId="12" applyFont="1" applyBorder="1" applyAlignment="1" applyProtection="1">
      <alignment horizontal="left" vertical="center" shrinkToFit="1"/>
      <protection locked="0"/>
    </xf>
    <xf numFmtId="0" fontId="35" fillId="0" borderId="140" xfId="12" applyFont="1" applyBorder="1" applyAlignment="1" applyProtection="1">
      <alignment horizontal="left" vertical="center" shrinkToFit="1"/>
      <protection locked="0"/>
    </xf>
    <xf numFmtId="177" fontId="35" fillId="0" borderId="136" xfId="14" applyNumberFormat="1" applyFont="1" applyBorder="1" applyAlignment="1" applyProtection="1">
      <alignment horizontal="right" vertical="center" shrinkToFit="1"/>
      <protection locked="0"/>
    </xf>
    <xf numFmtId="177" fontId="35" fillId="0" borderId="137" xfId="14" applyNumberFormat="1" applyFont="1" applyBorder="1" applyAlignment="1" applyProtection="1">
      <alignment horizontal="right" vertical="center" shrinkToFit="1"/>
      <protection locked="0"/>
    </xf>
    <xf numFmtId="177" fontId="35" fillId="0" borderId="138" xfId="14" applyNumberFormat="1" applyFont="1" applyBorder="1" applyAlignment="1" applyProtection="1">
      <alignment horizontal="right" vertical="center" shrinkToFit="1"/>
      <protection locked="0"/>
    </xf>
    <xf numFmtId="177" fontId="35" fillId="0" borderId="139" xfId="14" applyNumberFormat="1" applyFont="1" applyBorder="1" applyAlignment="1" applyProtection="1">
      <alignment horizontal="right" vertical="center" shrinkToFit="1"/>
      <protection locked="0"/>
    </xf>
    <xf numFmtId="177" fontId="35" fillId="0" borderId="140" xfId="14" applyNumberFormat="1" applyFont="1" applyBorder="1" applyAlignment="1" applyProtection="1">
      <alignment horizontal="right" vertical="center" shrinkToFit="1"/>
      <protection locked="0"/>
    </xf>
    <xf numFmtId="177" fontId="35" fillId="0" borderId="141" xfId="12" applyNumberFormat="1" applyFont="1" applyBorder="1" applyAlignment="1" applyProtection="1">
      <alignment horizontal="right" vertical="center" shrinkToFit="1"/>
      <protection locked="0"/>
    </xf>
    <xf numFmtId="177" fontId="35" fillId="0" borderId="137" xfId="12" applyNumberFormat="1" applyFont="1" applyBorder="1" applyAlignment="1" applyProtection="1">
      <alignment horizontal="right" vertical="center" shrinkToFit="1"/>
      <protection locked="0"/>
    </xf>
    <xf numFmtId="187" fontId="35" fillId="0" borderId="137" xfId="12" applyNumberFormat="1" applyFont="1" applyBorder="1" applyAlignment="1" applyProtection="1">
      <alignment horizontal="right" vertical="center" shrinkToFit="1"/>
      <protection locked="0"/>
    </xf>
    <xf numFmtId="177" fontId="35" fillId="0" borderId="116" xfId="12" applyNumberFormat="1" applyFont="1" applyBorder="1" applyAlignment="1" applyProtection="1">
      <alignment horizontal="right" vertical="center" shrinkToFit="1"/>
      <protection locked="0"/>
    </xf>
    <xf numFmtId="187" fontId="35" fillId="0" borderId="116" xfId="12" applyNumberFormat="1" applyFont="1" applyBorder="1" applyAlignment="1" applyProtection="1">
      <alignment horizontal="right" vertical="center" shrinkToFit="1"/>
      <protection locked="0"/>
    </xf>
    <xf numFmtId="0" fontId="35" fillId="0" borderId="116" xfId="12" applyFont="1" applyBorder="1" applyAlignment="1" applyProtection="1">
      <alignment horizontal="left" vertical="center" shrinkToFit="1"/>
      <protection locked="0"/>
    </xf>
    <xf numFmtId="0" fontId="35" fillId="0" borderId="121" xfId="12" applyFont="1" applyBorder="1" applyAlignment="1" applyProtection="1">
      <alignment horizontal="left" vertical="center" shrinkToFit="1"/>
      <protection locked="0"/>
    </xf>
    <xf numFmtId="177" fontId="35" fillId="0" borderId="120" xfId="12" applyNumberFormat="1" applyFont="1" applyBorder="1" applyAlignment="1" applyProtection="1">
      <alignment horizontal="right" vertical="center" shrinkToFit="1"/>
      <protection locked="0"/>
    </xf>
    <xf numFmtId="177" fontId="35" fillId="6" borderId="115" xfId="13" applyNumberFormat="1" applyFont="1" applyFill="1" applyBorder="1" applyAlignment="1" applyProtection="1">
      <alignment horizontal="right" vertical="center" shrinkToFit="1"/>
      <protection locked="0"/>
    </xf>
    <xf numFmtId="177" fontId="35" fillId="6" borderId="116" xfId="13" applyNumberFormat="1" applyFont="1" applyFill="1" applyBorder="1" applyAlignment="1" applyProtection="1">
      <alignment horizontal="right" vertical="center" shrinkToFit="1"/>
      <protection locked="0"/>
    </xf>
    <xf numFmtId="177" fontId="35" fillId="6" borderId="117" xfId="13" applyNumberFormat="1" applyFont="1" applyFill="1" applyBorder="1" applyAlignment="1" applyProtection="1">
      <alignment horizontal="right" vertical="center" shrinkToFit="1"/>
      <protection locked="0"/>
    </xf>
    <xf numFmtId="187" fontId="35" fillId="6" borderId="116" xfId="13" applyNumberFormat="1" applyFont="1" applyFill="1" applyBorder="1" applyAlignment="1" applyProtection="1">
      <alignment horizontal="right" vertical="center" shrinkToFit="1"/>
      <protection locked="0"/>
    </xf>
    <xf numFmtId="177" fontId="35" fillId="6" borderId="120" xfId="13" applyNumberFormat="1" applyFont="1" applyFill="1" applyBorder="1" applyAlignment="1" applyProtection="1">
      <alignment horizontal="right" vertical="center" shrinkToFit="1"/>
      <protection locked="0"/>
    </xf>
    <xf numFmtId="177" fontId="35" fillId="8" borderId="142" xfId="12" applyNumberFormat="1" applyFont="1" applyFill="1" applyBorder="1" applyAlignment="1" applyProtection="1">
      <alignment horizontal="right" vertical="center" shrinkToFit="1"/>
      <protection locked="0"/>
    </xf>
    <xf numFmtId="177" fontId="35" fillId="8" borderId="134" xfId="12" applyNumberFormat="1" applyFont="1" applyFill="1" applyBorder="1" applyAlignment="1" applyProtection="1">
      <alignment horizontal="right" vertical="center" shrinkToFit="1"/>
      <protection locked="0"/>
    </xf>
    <xf numFmtId="177" fontId="35" fillId="8" borderId="143" xfId="12" applyNumberFormat="1" applyFont="1" applyFill="1" applyBorder="1" applyAlignment="1" applyProtection="1">
      <alignment horizontal="right" vertical="center" shrinkToFit="1"/>
      <protection locked="0"/>
    </xf>
    <xf numFmtId="177" fontId="35" fillId="8" borderId="131" xfId="12" applyNumberFormat="1" applyFont="1" applyFill="1" applyBorder="1" applyAlignment="1" applyProtection="1">
      <alignment horizontal="right" vertical="center" shrinkToFit="1"/>
      <protection locked="0"/>
    </xf>
    <xf numFmtId="177" fontId="35" fillId="8" borderId="129" xfId="12" applyNumberFormat="1" applyFont="1" applyFill="1" applyBorder="1" applyAlignment="1" applyProtection="1">
      <alignment horizontal="right" vertical="center" shrinkToFit="1"/>
      <protection locked="0"/>
    </xf>
    <xf numFmtId="177" fontId="35" fillId="8" borderId="132" xfId="12" applyNumberFormat="1" applyFont="1" applyFill="1" applyBorder="1" applyAlignment="1" applyProtection="1">
      <alignment horizontal="right" vertical="center" shrinkToFit="1"/>
      <protection locked="0"/>
    </xf>
    <xf numFmtId="177" fontId="35" fillId="8" borderId="133" xfId="12" applyNumberFormat="1" applyFont="1" applyFill="1" applyBorder="1" applyAlignment="1" applyProtection="1">
      <alignment horizontal="right" vertical="center" shrinkToFit="1"/>
      <protection locked="0"/>
    </xf>
    <xf numFmtId="0" fontId="35" fillId="0" borderId="81" xfId="12" applyFont="1" applyBorder="1" applyAlignment="1" applyProtection="1">
      <alignment horizontal="center" vertical="center" shrinkToFit="1"/>
      <protection locked="0"/>
    </xf>
    <xf numFmtId="187" fontId="35" fillId="8" borderId="134" xfId="12" applyNumberFormat="1" applyFont="1" applyFill="1" applyBorder="1" applyAlignment="1" applyProtection="1">
      <alignment horizontal="right" vertical="center" shrinkToFit="1"/>
      <protection locked="0"/>
    </xf>
    <xf numFmtId="0" fontId="35" fillId="8" borderId="129" xfId="12" applyFont="1" applyFill="1" applyBorder="1" applyAlignment="1" applyProtection="1">
      <alignment horizontal="left" vertical="center" shrinkToFit="1"/>
      <protection locked="0"/>
    </xf>
    <xf numFmtId="0" fontId="35" fillId="8" borderId="132" xfId="12" applyFont="1" applyFill="1" applyBorder="1" applyAlignment="1" applyProtection="1">
      <alignment horizontal="left" vertical="center" shrinkToFit="1"/>
      <protection locked="0"/>
    </xf>
    <xf numFmtId="177" fontId="35" fillId="8" borderId="17" xfId="12" applyNumberFormat="1" applyFont="1" applyFill="1" applyBorder="1" applyAlignment="1" applyProtection="1">
      <alignment horizontal="right" vertical="center" shrinkToFit="1"/>
      <protection locked="0"/>
    </xf>
    <xf numFmtId="177" fontId="35" fillId="8" borderId="18" xfId="12" applyNumberFormat="1" applyFont="1" applyFill="1" applyBorder="1" applyAlignment="1" applyProtection="1">
      <alignment horizontal="right" vertical="center" shrinkToFit="1"/>
      <protection locked="0"/>
    </xf>
    <xf numFmtId="177" fontId="35" fillId="8" borderId="19" xfId="12" applyNumberFormat="1" applyFont="1" applyFill="1" applyBorder="1" applyAlignment="1" applyProtection="1">
      <alignment horizontal="right" vertical="center" shrinkToFit="1"/>
      <protection locked="0"/>
    </xf>
    <xf numFmtId="0" fontId="35" fillId="7" borderId="64" xfId="12" applyFont="1" applyFill="1" applyBorder="1" applyAlignment="1" applyProtection="1">
      <alignment horizontal="center" vertical="center" wrapText="1" shrinkToFit="1"/>
      <protection locked="0"/>
    </xf>
    <xf numFmtId="0" fontId="35" fillId="7" borderId="23"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shrinkToFit="1"/>
      <protection locked="0"/>
    </xf>
    <xf numFmtId="0" fontId="35" fillId="7" borderId="94"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protection locked="0"/>
    </xf>
    <xf numFmtId="0" fontId="35" fillId="6" borderId="112" xfId="12" applyFont="1" applyFill="1" applyBorder="1" applyAlignment="1" applyProtection="1">
      <alignment horizontal="left" vertical="center" shrinkToFit="1"/>
      <protection locked="0"/>
    </xf>
    <xf numFmtId="0" fontId="35" fillId="6" borderId="113" xfId="12" applyFont="1" applyFill="1" applyBorder="1" applyAlignment="1" applyProtection="1">
      <alignment horizontal="left" vertical="center" shrinkToFit="1"/>
      <protection locked="0"/>
    </xf>
    <xf numFmtId="0" fontId="35" fillId="6" borderId="119" xfId="12" applyFont="1" applyFill="1" applyBorder="1" applyAlignment="1" applyProtection="1">
      <alignment horizontal="left" vertical="center" shrinkToFit="1"/>
      <protection locked="0"/>
    </xf>
    <xf numFmtId="177" fontId="35" fillId="6" borderId="112" xfId="12" applyNumberFormat="1" applyFont="1" applyFill="1" applyBorder="1" applyAlignment="1" applyProtection="1">
      <alignment horizontal="right" vertical="center" shrinkToFit="1"/>
      <protection locked="0"/>
    </xf>
    <xf numFmtId="177" fontId="35" fillId="6" borderId="113" xfId="12" applyNumberFormat="1" applyFont="1" applyFill="1" applyBorder="1" applyAlignment="1" applyProtection="1">
      <alignment horizontal="right" vertical="center" shrinkToFit="1"/>
      <protection locked="0"/>
    </xf>
    <xf numFmtId="177" fontId="35" fillId="6" borderId="114" xfId="12" applyNumberFormat="1" applyFont="1" applyFill="1" applyBorder="1" applyAlignment="1" applyProtection="1">
      <alignment horizontal="right" vertical="center" shrinkToFit="1"/>
      <protection locked="0"/>
    </xf>
    <xf numFmtId="0" fontId="35" fillId="6" borderId="114" xfId="12" applyFont="1" applyFill="1" applyBorder="1" applyAlignment="1" applyProtection="1">
      <alignment horizontal="left" vertical="center" shrinkToFit="1"/>
      <protection locked="0"/>
    </xf>
    <xf numFmtId="177" fontId="35" fillId="0" borderId="103" xfId="12" applyNumberFormat="1" applyFont="1" applyBorder="1" applyAlignment="1" applyProtection="1">
      <alignment horizontal="right" vertical="center" shrinkToFit="1"/>
      <protection locked="0"/>
    </xf>
    <xf numFmtId="177" fontId="35" fillId="0" borderId="99" xfId="12" applyNumberFormat="1" applyFont="1" applyBorder="1" applyAlignment="1" applyProtection="1">
      <alignment horizontal="right" vertical="center" shrinkToFit="1"/>
      <protection locked="0"/>
    </xf>
    <xf numFmtId="177" fontId="35" fillId="0" borderId="107" xfId="12" applyNumberFormat="1" applyFont="1" applyBorder="1" applyAlignment="1" applyProtection="1">
      <alignment horizontal="right" vertical="center" shrinkToFit="1"/>
      <protection locked="0"/>
    </xf>
    <xf numFmtId="0" fontId="35" fillId="0" borderId="102" xfId="12" applyFont="1" applyBorder="1" applyAlignment="1" applyProtection="1">
      <alignment horizontal="left" vertical="center" shrinkToFit="1"/>
      <protection locked="0"/>
    </xf>
    <xf numFmtId="0" fontId="35" fillId="0" borderId="108" xfId="12" applyFont="1" applyBorder="1" applyAlignment="1" applyProtection="1">
      <alignment horizontal="left" vertical="center" shrinkToFit="1"/>
      <protection locked="0"/>
    </xf>
    <xf numFmtId="0" fontId="35" fillId="0" borderId="98" xfId="12" applyFont="1" applyBorder="1" applyAlignment="1" applyProtection="1">
      <alignment horizontal="left" vertical="center" shrinkToFit="1"/>
      <protection locked="0"/>
    </xf>
    <xf numFmtId="0" fontId="35" fillId="0" borderId="99" xfId="12" applyFont="1" applyBorder="1" applyAlignment="1" applyProtection="1">
      <alignment horizontal="left" vertical="center" shrinkToFit="1"/>
      <protection locked="0"/>
    </xf>
    <xf numFmtId="0" fontId="35" fillId="0" borderId="100" xfId="12" applyFont="1" applyBorder="1" applyAlignment="1" applyProtection="1">
      <alignment horizontal="left" vertical="center" shrinkToFit="1"/>
      <protection locked="0"/>
    </xf>
    <xf numFmtId="177" fontId="35" fillId="0" borderId="98" xfId="12" applyNumberFormat="1" applyFont="1" applyBorder="1" applyAlignment="1" applyProtection="1">
      <alignment horizontal="right" vertical="center" shrinkToFit="1"/>
      <protection locked="0"/>
    </xf>
    <xf numFmtId="0" fontId="35" fillId="0" borderId="112" xfId="12" applyFont="1" applyBorder="1" applyAlignment="1" applyProtection="1">
      <alignment horizontal="left" vertical="center" shrinkToFit="1"/>
      <protection locked="0"/>
    </xf>
    <xf numFmtId="0" fontId="35" fillId="0" borderId="113" xfId="12" applyFont="1" applyBorder="1" applyAlignment="1" applyProtection="1">
      <alignment horizontal="left" vertical="center" shrinkToFit="1"/>
      <protection locked="0"/>
    </xf>
    <xf numFmtId="0" fontId="35" fillId="0" borderId="114" xfId="12" applyFont="1" applyBorder="1" applyAlignment="1" applyProtection="1">
      <alignment horizontal="left" vertical="center" shrinkToFit="1"/>
      <protection locked="0"/>
    </xf>
    <xf numFmtId="177" fontId="35" fillId="0" borderId="112" xfId="12" applyNumberFormat="1" applyFont="1" applyBorder="1" applyAlignment="1" applyProtection="1">
      <alignment horizontal="right" vertical="center" shrinkToFit="1"/>
      <protection locked="0"/>
    </xf>
    <xf numFmtId="177" fontId="35" fillId="0" borderId="113" xfId="12" applyNumberFormat="1" applyFont="1" applyBorder="1" applyAlignment="1" applyProtection="1">
      <alignment horizontal="right" vertical="center" shrinkToFit="1"/>
      <protection locked="0"/>
    </xf>
    <xf numFmtId="177" fontId="35" fillId="0" borderId="117" xfId="12" applyNumberFormat="1" applyFont="1" applyBorder="1" applyAlignment="1" applyProtection="1">
      <alignment horizontal="right" vertical="center" shrinkToFit="1"/>
      <protection locked="0"/>
    </xf>
    <xf numFmtId="177" fontId="35" fillId="0" borderId="115" xfId="12" applyNumberFormat="1" applyFont="1" applyBorder="1" applyAlignment="1" applyProtection="1">
      <alignment horizontal="right" vertical="center" shrinkToFit="1"/>
      <protection locked="0"/>
    </xf>
    <xf numFmtId="0" fontId="35" fillId="6" borderId="145" xfId="12" applyFont="1" applyFill="1" applyBorder="1" applyAlignment="1" applyProtection="1">
      <alignment horizontal="left" vertical="center" shrinkToFit="1"/>
      <protection locked="0"/>
    </xf>
    <xf numFmtId="0" fontId="35" fillId="6" borderId="146" xfId="12" applyFont="1" applyFill="1" applyBorder="1" applyAlignment="1" applyProtection="1">
      <alignment horizontal="left" vertical="center" shrinkToFit="1"/>
      <protection locked="0"/>
    </xf>
    <xf numFmtId="0" fontId="35" fillId="6" borderId="147" xfId="12" applyFont="1" applyFill="1" applyBorder="1" applyAlignment="1" applyProtection="1">
      <alignment horizontal="left" vertical="center" shrinkToFit="1"/>
      <protection locked="0"/>
    </xf>
    <xf numFmtId="177" fontId="35" fillId="6" borderId="123" xfId="12" applyNumberFormat="1" applyFont="1" applyFill="1" applyBorder="1" applyAlignment="1" applyProtection="1">
      <alignment horizontal="right" vertical="center" shrinkToFit="1"/>
      <protection locked="0"/>
    </xf>
    <xf numFmtId="177" fontId="35" fillId="6" borderId="124" xfId="12" applyNumberFormat="1" applyFont="1" applyFill="1" applyBorder="1" applyAlignment="1" applyProtection="1">
      <alignment horizontal="right" vertical="center" shrinkToFit="1"/>
      <protection locked="0"/>
    </xf>
    <xf numFmtId="0" fontId="35" fillId="6" borderId="124" xfId="12" applyFont="1" applyFill="1" applyBorder="1" applyAlignment="1" applyProtection="1">
      <alignment horizontal="left" vertical="center" shrinkToFit="1"/>
      <protection locked="0"/>
    </xf>
    <xf numFmtId="0" fontId="35" fillId="6" borderId="127" xfId="12" applyFont="1" applyFill="1" applyBorder="1" applyAlignment="1" applyProtection="1">
      <alignment horizontal="left" vertical="center" shrinkToFit="1"/>
      <protection locked="0"/>
    </xf>
    <xf numFmtId="177" fontId="35" fillId="8" borderId="148" xfId="12" applyNumberFormat="1" applyFont="1" applyFill="1" applyBorder="1" applyAlignment="1" applyProtection="1">
      <alignment horizontal="right" vertical="center" shrinkToFit="1"/>
      <protection locked="0"/>
    </xf>
    <xf numFmtId="177" fontId="35" fillId="8" borderId="149" xfId="12" applyNumberFormat="1" applyFont="1" applyFill="1" applyBorder="1" applyAlignment="1" applyProtection="1">
      <alignment horizontal="right" vertical="center" shrinkToFit="1"/>
      <protection locked="0"/>
    </xf>
    <xf numFmtId="177" fontId="35" fillId="8" borderId="150" xfId="12" applyNumberFormat="1" applyFont="1" applyFill="1" applyBorder="1" applyAlignment="1" applyProtection="1">
      <alignment horizontal="right" vertical="center" shrinkToFit="1"/>
      <protection locked="0"/>
    </xf>
    <xf numFmtId="177" fontId="35" fillId="8" borderId="44" xfId="12" applyNumberFormat="1" applyFont="1" applyFill="1" applyBorder="1" applyAlignment="1" applyProtection="1">
      <alignment horizontal="right" vertical="center" shrinkToFit="1"/>
      <protection locked="0"/>
    </xf>
    <xf numFmtId="177" fontId="35" fillId="8" borderId="43" xfId="12" applyNumberFormat="1" applyFont="1" applyFill="1" applyBorder="1" applyAlignment="1" applyProtection="1">
      <alignment horizontal="right" vertical="center" shrinkToFit="1"/>
      <protection locked="0"/>
    </xf>
    <xf numFmtId="0" fontId="35" fillId="6" borderId="39" xfId="12" applyFont="1" applyFill="1" applyBorder="1" applyAlignment="1">
      <alignment horizontal="center" vertical="center"/>
    </xf>
    <xf numFmtId="0" fontId="35" fillId="6" borderId="31" xfId="12" applyFont="1" applyFill="1" applyBorder="1" applyAlignment="1">
      <alignment horizontal="center" vertical="center"/>
    </xf>
    <xf numFmtId="0" fontId="35" fillId="6" borderId="42" xfId="12" applyFont="1" applyFill="1" applyBorder="1" applyAlignment="1">
      <alignment horizontal="center" vertical="center"/>
    </xf>
    <xf numFmtId="0" fontId="35" fillId="6" borderId="32" xfId="12" applyFont="1" applyFill="1" applyBorder="1" applyAlignment="1">
      <alignment horizontal="center" vertical="center"/>
    </xf>
    <xf numFmtId="0" fontId="35" fillId="6" borderId="11" xfId="12" applyFont="1" applyFill="1" applyBorder="1">
      <alignment vertical="center"/>
    </xf>
    <xf numFmtId="0" fontId="35" fillId="6" borderId="12" xfId="12" applyFont="1" applyFill="1" applyBorder="1">
      <alignment vertical="center"/>
    </xf>
    <xf numFmtId="0" fontId="35" fillId="6" borderId="51" xfId="12" applyFont="1" applyFill="1" applyBorder="1">
      <alignment vertical="center"/>
    </xf>
    <xf numFmtId="177" fontId="35" fillId="6" borderId="41" xfId="14" applyNumberFormat="1" applyFont="1" applyFill="1" applyBorder="1" applyAlignment="1">
      <alignment horizontal="right" vertical="center" shrinkToFit="1"/>
    </xf>
    <xf numFmtId="177" fontId="35" fillId="6" borderId="12" xfId="14" applyNumberFormat="1" applyFont="1" applyFill="1" applyBorder="1" applyAlignment="1">
      <alignment horizontal="right" vertical="center" shrinkToFit="1"/>
    </xf>
    <xf numFmtId="177" fontId="35" fillId="6" borderId="82" xfId="14" applyNumberFormat="1" applyFont="1" applyFill="1" applyBorder="1" applyAlignment="1">
      <alignment horizontal="right" vertical="center" shrinkToFit="1"/>
    </xf>
    <xf numFmtId="177" fontId="35" fillId="6" borderId="84" xfId="14" applyNumberFormat="1" applyFont="1" applyFill="1" applyBorder="1" applyAlignment="1">
      <alignment horizontal="right" vertical="center" shrinkToFit="1"/>
    </xf>
    <xf numFmtId="187" fontId="35" fillId="6" borderId="84" xfId="14" applyNumberFormat="1" applyFont="1" applyFill="1" applyBorder="1" applyAlignment="1">
      <alignment horizontal="right" vertical="center" shrinkToFit="1"/>
    </xf>
    <xf numFmtId="187" fontId="35" fillId="6" borderId="12" xfId="14" applyNumberFormat="1" applyFont="1" applyFill="1" applyBorder="1" applyAlignment="1">
      <alignment horizontal="right" vertical="center" shrinkToFit="1"/>
    </xf>
    <xf numFmtId="187" fontId="35" fillId="6" borderId="13" xfId="14" applyNumberFormat="1" applyFont="1" applyFill="1" applyBorder="1" applyAlignment="1">
      <alignment horizontal="right" vertical="center" shrinkToFit="1"/>
    </xf>
    <xf numFmtId="0" fontId="35" fillId="6" borderId="11" xfId="12" applyFont="1" applyFill="1" applyBorder="1" applyAlignment="1">
      <alignment horizontal="center" vertical="top"/>
    </xf>
    <xf numFmtId="0" fontId="35" fillId="6" borderId="12" xfId="12" applyFont="1" applyFill="1" applyBorder="1" applyAlignment="1">
      <alignment horizontal="center" vertical="top"/>
    </xf>
    <xf numFmtId="0" fontId="35" fillId="6" borderId="7" xfId="12" applyFont="1" applyFill="1" applyBorder="1" applyAlignment="1">
      <alignment horizontal="center" vertical="top"/>
    </xf>
    <xf numFmtId="0" fontId="35" fillId="6" borderId="0" xfId="12" applyFont="1" applyFill="1" applyAlignment="1">
      <alignment horizontal="center" vertical="top"/>
    </xf>
    <xf numFmtId="0" fontId="35" fillId="6" borderId="24" xfId="12" applyFont="1" applyFill="1" applyBorder="1" applyAlignment="1">
      <alignment horizontal="center" vertical="top"/>
    </xf>
    <xf numFmtId="0" fontId="35" fillId="6" borderId="56" xfId="12" applyFont="1" applyFill="1" applyBorder="1" applyAlignment="1">
      <alignment horizontal="center" vertical="top"/>
    </xf>
    <xf numFmtId="0" fontId="35" fillId="6" borderId="30" xfId="12" applyFont="1" applyFill="1" applyBorder="1" applyAlignment="1">
      <alignment horizontal="center" vertical="center"/>
    </xf>
    <xf numFmtId="0" fontId="35" fillId="6" borderId="34" xfId="12" applyFont="1" applyFill="1" applyBorder="1" applyAlignment="1">
      <alignment horizontal="center" vertical="center"/>
    </xf>
    <xf numFmtId="0" fontId="35" fillId="8" borderId="19" xfId="12" applyFont="1" applyFill="1" applyBorder="1" applyAlignment="1" applyProtection="1">
      <alignment horizontal="left" vertical="center" shrinkToFit="1"/>
      <protection locked="0"/>
    </xf>
    <xf numFmtId="0" fontId="35" fillId="6" borderId="8" xfId="12" applyFont="1" applyFill="1" applyBorder="1" applyAlignment="1">
      <alignment horizontal="left" vertical="center" wrapText="1"/>
    </xf>
    <xf numFmtId="0" fontId="35" fillId="6" borderId="0" xfId="13" applyFont="1" applyFill="1" applyAlignment="1">
      <alignment horizontal="left" vertical="center"/>
    </xf>
    <xf numFmtId="0" fontId="35" fillId="6" borderId="24" xfId="12" applyFont="1" applyFill="1" applyBorder="1" applyAlignment="1">
      <alignment horizontal="center" vertical="center"/>
    </xf>
    <xf numFmtId="0" fontId="35" fillId="6" borderId="56" xfId="12" applyFont="1" applyFill="1" applyBorder="1" applyAlignment="1">
      <alignment horizontal="center" vertical="center"/>
    </xf>
    <xf numFmtId="0" fontId="35" fillId="6" borderId="67" xfId="12" applyFont="1" applyFill="1" applyBorder="1" applyAlignment="1">
      <alignment horizontal="center" vertical="center"/>
    </xf>
    <xf numFmtId="187" fontId="35" fillId="6" borderId="87" xfId="14" applyNumberFormat="1" applyFont="1" applyFill="1" applyBorder="1" applyAlignment="1">
      <alignment horizontal="right" vertical="center" shrinkToFit="1"/>
    </xf>
    <xf numFmtId="187" fontId="35" fillId="6" borderId="48" xfId="14" applyNumberFormat="1" applyFont="1" applyFill="1" applyBorder="1" applyAlignment="1">
      <alignment horizontal="right" vertical="center" shrinkToFit="1"/>
    </xf>
    <xf numFmtId="0" fontId="35" fillId="6" borderId="65" xfId="12" applyFont="1" applyFill="1" applyBorder="1">
      <alignment vertical="center"/>
    </xf>
    <xf numFmtId="0" fontId="35" fillId="6" borderId="0" xfId="12" applyFont="1" applyFill="1">
      <alignment vertical="center"/>
    </xf>
    <xf numFmtId="0" fontId="35" fillId="6" borderId="38" xfId="12" applyFont="1" applyFill="1" applyBorder="1">
      <alignment vertical="center"/>
    </xf>
    <xf numFmtId="177" fontId="35" fillId="6" borderId="154" xfId="14" applyNumberFormat="1" applyFont="1" applyFill="1" applyBorder="1" applyAlignment="1">
      <alignment horizontal="right" vertical="center" shrinkToFit="1"/>
    </xf>
    <xf numFmtId="177" fontId="35" fillId="6" borderId="86" xfId="14" applyNumberFormat="1" applyFont="1" applyFill="1" applyBorder="1" applyAlignment="1">
      <alignment horizontal="right" vertical="center" shrinkToFit="1"/>
    </xf>
    <xf numFmtId="187" fontId="35" fillId="6" borderId="86" xfId="14" applyNumberFormat="1" applyFont="1" applyFill="1" applyBorder="1" applyAlignment="1">
      <alignment horizontal="right" vertical="center" shrinkToFit="1"/>
    </xf>
    <xf numFmtId="187" fontId="35" fillId="6" borderId="155" xfId="14" applyNumberFormat="1" applyFont="1" applyFill="1" applyBorder="1" applyAlignment="1">
      <alignment horizontal="right" vertical="center" shrinkToFit="1"/>
    </xf>
    <xf numFmtId="0" fontId="35" fillId="6" borderId="41" xfId="12" applyFont="1" applyFill="1" applyBorder="1">
      <alignment vertical="center"/>
    </xf>
    <xf numFmtId="177" fontId="35" fillId="6" borderId="151" xfId="14" applyNumberFormat="1" applyFont="1" applyFill="1" applyBorder="1" applyAlignment="1">
      <alignment horizontal="right" vertical="center" shrinkToFit="1"/>
    </xf>
    <xf numFmtId="177" fontId="35" fillId="6" borderId="83" xfId="14" applyNumberFormat="1" applyFont="1" applyFill="1" applyBorder="1" applyAlignment="1">
      <alignment horizontal="right" vertical="center" shrinkToFit="1"/>
    </xf>
    <xf numFmtId="187" fontId="35" fillId="6" borderId="83" xfId="14" applyNumberFormat="1" applyFont="1" applyFill="1" applyBorder="1" applyAlignment="1">
      <alignment horizontal="right" vertical="center" shrinkToFit="1"/>
    </xf>
    <xf numFmtId="187" fontId="35" fillId="6" borderId="153" xfId="14" applyNumberFormat="1" applyFont="1" applyFill="1" applyBorder="1" applyAlignment="1">
      <alignment horizontal="right" vertical="center" shrinkToFit="1"/>
    </xf>
    <xf numFmtId="0" fontId="35" fillId="6" borderId="7" xfId="12" applyFont="1" applyFill="1" applyBorder="1" applyAlignment="1">
      <alignment horizontal="left" vertical="center"/>
    </xf>
    <xf numFmtId="0" fontId="35" fillId="6" borderId="0" xfId="12" applyFont="1" applyFill="1" applyAlignment="1">
      <alignment horizontal="left" vertical="center"/>
    </xf>
    <xf numFmtId="0" fontId="35" fillId="6" borderId="38" xfId="12" applyFont="1" applyFill="1" applyBorder="1" applyAlignment="1">
      <alignment horizontal="left" vertical="center"/>
    </xf>
    <xf numFmtId="177" fontId="35" fillId="6" borderId="65" xfId="13" applyNumberFormat="1" applyFont="1" applyFill="1" applyBorder="1" applyAlignment="1">
      <alignment horizontal="right" vertical="center" shrinkToFit="1"/>
    </xf>
    <xf numFmtId="177" fontId="35" fillId="6" borderId="0" xfId="13" applyNumberFormat="1" applyFont="1" applyFill="1" applyAlignment="1">
      <alignment horizontal="right" vertical="center" shrinkToFit="1"/>
    </xf>
    <xf numFmtId="177" fontId="35" fillId="6" borderId="85" xfId="13" applyNumberFormat="1" applyFont="1" applyFill="1" applyBorder="1" applyAlignment="1">
      <alignment horizontal="right" vertical="center" shrinkToFit="1"/>
    </xf>
    <xf numFmtId="177" fontId="35" fillId="6" borderId="88" xfId="13" applyNumberFormat="1" applyFont="1" applyFill="1" applyBorder="1" applyAlignment="1">
      <alignment horizontal="right" vertical="center" shrinkToFit="1"/>
    </xf>
    <xf numFmtId="187" fontId="35" fillId="6" borderId="88" xfId="13" applyNumberFormat="1" applyFont="1" applyFill="1" applyBorder="1" applyAlignment="1">
      <alignment horizontal="right" vertical="center" shrinkToFit="1"/>
    </xf>
    <xf numFmtId="187" fontId="35" fillId="6" borderId="0" xfId="13" applyNumberFormat="1" applyFont="1" applyFill="1" applyAlignment="1">
      <alignment horizontal="right" vertical="center" shrinkToFit="1"/>
    </xf>
    <xf numFmtId="187" fontId="35" fillId="6" borderId="66" xfId="13" applyNumberFormat="1" applyFont="1" applyFill="1" applyBorder="1" applyAlignment="1">
      <alignment horizontal="right" vertical="center" shrinkToFit="1"/>
    </xf>
    <xf numFmtId="187" fontId="35" fillId="6" borderId="152" xfId="14" applyNumberFormat="1" applyFont="1" applyFill="1" applyBorder="1" applyAlignment="1">
      <alignment horizontal="right" vertical="center" shrinkToFit="1"/>
    </xf>
    <xf numFmtId="187" fontId="35" fillId="6" borderId="15" xfId="14" applyNumberFormat="1" applyFont="1" applyFill="1" applyBorder="1" applyAlignment="1">
      <alignment horizontal="right" vertical="center" shrinkToFit="1"/>
    </xf>
    <xf numFmtId="0" fontId="35" fillId="6" borderId="41" xfId="12" applyFont="1" applyFill="1" applyBorder="1" applyAlignment="1">
      <alignment horizontal="center" vertical="center" textRotation="255" wrapText="1"/>
    </xf>
    <xf numFmtId="0" fontId="35" fillId="6" borderId="51" xfId="12" applyFont="1" applyFill="1" applyBorder="1" applyAlignment="1">
      <alignment horizontal="center" vertical="center" textRotation="255" wrapText="1"/>
    </xf>
    <xf numFmtId="0" fontId="35" fillId="6" borderId="65" xfId="12" applyFont="1" applyFill="1" applyBorder="1" applyAlignment="1">
      <alignment horizontal="center" vertical="center" textRotation="255" wrapText="1"/>
    </xf>
    <xf numFmtId="0" fontId="35" fillId="6" borderId="38" xfId="12" applyFont="1" applyFill="1" applyBorder="1" applyAlignment="1">
      <alignment horizontal="center" vertical="center" textRotation="255" wrapText="1"/>
    </xf>
    <xf numFmtId="0" fontId="35" fillId="6" borderId="37" xfId="12" applyFont="1" applyFill="1" applyBorder="1" applyAlignment="1">
      <alignment horizontal="center" vertical="center" textRotation="255" wrapText="1"/>
    </xf>
    <xf numFmtId="0" fontId="35" fillId="6" borderId="40" xfId="12" applyFont="1" applyFill="1" applyBorder="1" applyAlignment="1">
      <alignment horizontal="center" vertical="center" textRotation="255" wrapText="1"/>
    </xf>
    <xf numFmtId="0" fontId="35" fillId="6" borderId="11" xfId="12" applyFont="1" applyFill="1" applyBorder="1" applyAlignment="1">
      <alignment horizontal="center" vertical="center" textRotation="255" shrinkToFit="1"/>
    </xf>
    <xf numFmtId="0" fontId="35" fillId="6" borderId="51" xfId="12" applyFont="1" applyFill="1" applyBorder="1" applyAlignment="1">
      <alignment horizontal="center" vertical="center" textRotation="255" shrinkToFit="1"/>
    </xf>
    <xf numFmtId="0" fontId="35" fillId="6" borderId="7" xfId="12" applyFont="1" applyFill="1" applyBorder="1" applyAlignment="1">
      <alignment horizontal="center" vertical="center" textRotation="255" shrinkToFit="1"/>
    </xf>
    <xf numFmtId="0" fontId="35" fillId="6" borderId="38" xfId="12" applyFont="1" applyFill="1" applyBorder="1" applyAlignment="1">
      <alignment horizontal="center" vertical="center" textRotation="255" shrinkToFit="1"/>
    </xf>
    <xf numFmtId="0" fontId="35" fillId="6" borderId="24" xfId="12" applyFont="1" applyFill="1" applyBorder="1" applyAlignment="1">
      <alignment horizontal="center" vertical="center" textRotation="255" shrinkToFit="1"/>
    </xf>
    <xf numFmtId="0" fontId="35" fillId="6" borderId="40" xfId="12" applyFont="1" applyFill="1" applyBorder="1" applyAlignment="1">
      <alignment horizontal="center" vertical="center" textRotation="255" shrinkToFit="1"/>
    </xf>
    <xf numFmtId="177" fontId="35" fillId="6" borderId="65" xfId="14" applyNumberFormat="1" applyFont="1" applyFill="1" applyBorder="1" applyAlignment="1">
      <alignment horizontal="right" vertical="center" shrinkToFit="1"/>
    </xf>
    <xf numFmtId="177" fontId="35" fillId="6" borderId="0" xfId="14" applyNumberFormat="1" applyFont="1" applyFill="1" applyAlignment="1">
      <alignment horizontal="right" vertical="center" shrinkToFit="1"/>
    </xf>
    <xf numFmtId="177" fontId="35" fillId="6" borderId="85" xfId="14" applyNumberFormat="1" applyFont="1" applyFill="1" applyBorder="1" applyAlignment="1">
      <alignment horizontal="right" vertical="center" shrinkToFit="1"/>
    </xf>
    <xf numFmtId="177" fontId="35" fillId="6" borderId="88" xfId="14" applyNumberFormat="1" applyFont="1" applyFill="1" applyBorder="1" applyAlignment="1">
      <alignment horizontal="right" vertical="center" shrinkToFit="1"/>
    </xf>
    <xf numFmtId="187" fontId="35" fillId="6" borderId="88" xfId="14" applyNumberFormat="1" applyFont="1" applyFill="1" applyBorder="1" applyAlignment="1">
      <alignment horizontal="right" vertical="center" shrinkToFit="1"/>
    </xf>
    <xf numFmtId="187" fontId="35" fillId="6" borderId="0" xfId="14" applyNumberFormat="1" applyFont="1" applyFill="1" applyAlignment="1">
      <alignment horizontal="right" vertical="center" shrinkToFit="1"/>
    </xf>
    <xf numFmtId="187" fontId="35" fillId="6" borderId="66" xfId="14" applyNumberFormat="1" applyFont="1" applyFill="1" applyBorder="1" applyAlignment="1">
      <alignment horizontal="right" vertical="center" shrinkToFit="1"/>
    </xf>
    <xf numFmtId="0" fontId="35" fillId="6" borderId="56" xfId="12" applyFont="1" applyFill="1" applyBorder="1">
      <alignment vertical="center"/>
    </xf>
    <xf numFmtId="0" fontId="35" fillId="6" borderId="40" xfId="12" applyFont="1" applyFill="1" applyBorder="1">
      <alignment vertical="center"/>
    </xf>
    <xf numFmtId="0" fontId="1" fillId="6" borderId="65" xfId="12" applyFont="1" applyFill="1" applyBorder="1" applyAlignment="1">
      <alignment vertical="center" shrinkToFit="1"/>
    </xf>
    <xf numFmtId="0" fontId="1" fillId="6" borderId="0" xfId="12" applyFont="1" applyFill="1" applyAlignment="1">
      <alignment vertical="center" shrinkToFit="1"/>
    </xf>
    <xf numFmtId="0" fontId="1" fillId="6" borderId="38" xfId="12" applyFont="1" applyFill="1" applyBorder="1" applyAlignment="1">
      <alignment vertical="center" shrinkToFit="1"/>
    </xf>
    <xf numFmtId="0" fontId="35" fillId="6" borderId="39" xfId="14" applyFont="1" applyFill="1" applyBorder="1" applyAlignment="1">
      <alignment horizontal="center" vertical="center"/>
    </xf>
    <xf numFmtId="0" fontId="35" fillId="6" borderId="31" xfId="14" applyFont="1" applyFill="1" applyBorder="1" applyAlignment="1">
      <alignment horizontal="center" vertical="center"/>
    </xf>
    <xf numFmtId="0" fontId="35" fillId="6" borderId="32" xfId="14" applyFont="1" applyFill="1" applyBorder="1" applyAlignment="1">
      <alignment horizontal="center" vertical="center"/>
    </xf>
    <xf numFmtId="0" fontId="35" fillId="6" borderId="37" xfId="12" applyFont="1" applyFill="1" applyBorder="1">
      <alignment vertical="center"/>
    </xf>
    <xf numFmtId="0" fontId="35" fillId="6" borderId="65" xfId="12" applyFont="1" applyFill="1" applyBorder="1" applyAlignment="1">
      <alignment vertical="center" shrinkToFit="1"/>
    </xf>
    <xf numFmtId="0" fontId="35" fillId="6" borderId="0" xfId="12" applyFont="1" applyFill="1" applyAlignment="1">
      <alignment vertical="center" shrinkToFit="1"/>
    </xf>
    <xf numFmtId="0" fontId="35" fillId="6" borderId="38" xfId="12" applyFont="1" applyFill="1" applyBorder="1" applyAlignment="1">
      <alignment vertical="center" shrinkToFit="1"/>
    </xf>
    <xf numFmtId="0" fontId="35" fillId="6" borderId="31" xfId="12" applyFont="1" applyFill="1" applyBorder="1" applyAlignment="1">
      <alignment horizontal="center" vertical="center" wrapText="1"/>
    </xf>
    <xf numFmtId="177" fontId="35" fillId="6" borderId="39" xfId="14" applyNumberFormat="1" applyFont="1" applyFill="1" applyBorder="1" applyAlignment="1">
      <alignment horizontal="right" vertical="center" shrinkToFit="1"/>
    </xf>
    <xf numFmtId="177" fontId="35" fillId="6" borderId="31" xfId="14" applyNumberFormat="1" applyFont="1" applyFill="1" applyBorder="1" applyAlignment="1">
      <alignment horizontal="right" vertical="center" shrinkToFit="1"/>
    </xf>
    <xf numFmtId="177" fontId="35" fillId="6" borderId="156" xfId="14" applyNumberFormat="1" applyFont="1" applyFill="1" applyBorder="1" applyAlignment="1">
      <alignment horizontal="right" vertical="center" shrinkToFit="1"/>
    </xf>
    <xf numFmtId="177" fontId="35" fillId="6" borderId="157" xfId="14" applyNumberFormat="1" applyFont="1" applyFill="1" applyBorder="1" applyAlignment="1">
      <alignment horizontal="right" vertical="center" shrinkToFit="1"/>
    </xf>
    <xf numFmtId="177" fontId="35" fillId="6" borderId="158" xfId="14" applyNumberFormat="1" applyFont="1" applyFill="1" applyBorder="1" applyAlignment="1">
      <alignment horizontal="right" vertical="center" shrinkToFit="1"/>
    </xf>
    <xf numFmtId="177" fontId="35" fillId="6" borderId="159" xfId="14" applyNumberFormat="1" applyFont="1" applyFill="1" applyBorder="1" applyAlignment="1">
      <alignment horizontal="right" vertical="center" shrinkToFit="1"/>
    </xf>
    <xf numFmtId="177" fontId="35" fillId="6" borderId="160" xfId="14" applyNumberFormat="1" applyFont="1" applyFill="1" applyBorder="1" applyAlignment="1">
      <alignment horizontal="right" vertical="center" shrinkToFit="1"/>
    </xf>
    <xf numFmtId="177" fontId="35" fillId="6" borderId="91" xfId="14" applyNumberFormat="1" applyFont="1" applyFill="1" applyBorder="1" applyAlignment="1">
      <alignment horizontal="right" vertical="center" shrinkToFit="1"/>
    </xf>
    <xf numFmtId="177" fontId="35" fillId="6" borderId="56" xfId="14" applyNumberFormat="1" applyFont="1" applyFill="1" applyBorder="1" applyAlignment="1">
      <alignment horizontal="right" vertical="center" shrinkToFit="1"/>
    </xf>
    <xf numFmtId="177" fontId="35" fillId="6" borderId="89" xfId="14" applyNumberFormat="1" applyFont="1" applyFill="1" applyBorder="1" applyAlignment="1">
      <alignment horizontal="right" vertical="center" shrinkToFit="1"/>
    </xf>
    <xf numFmtId="187" fontId="35" fillId="6" borderId="91" xfId="14" applyNumberFormat="1" applyFont="1" applyFill="1" applyBorder="1" applyAlignment="1">
      <alignment horizontal="right" vertical="center" shrinkToFit="1"/>
    </xf>
    <xf numFmtId="187" fontId="35" fillId="6" borderId="56" xfId="14" applyNumberFormat="1" applyFont="1" applyFill="1" applyBorder="1" applyAlignment="1">
      <alignment horizontal="right" vertical="center" shrinkToFit="1"/>
    </xf>
    <xf numFmtId="187" fontId="35" fillId="6" borderId="67" xfId="14" applyNumberFormat="1" applyFont="1" applyFill="1" applyBorder="1" applyAlignment="1">
      <alignment horizontal="right" vertical="center" shrinkToFit="1"/>
    </xf>
    <xf numFmtId="0" fontId="35" fillId="6" borderId="11" xfId="12" applyFont="1" applyFill="1" applyBorder="1" applyAlignment="1">
      <alignment horizontal="center" vertical="top" wrapText="1"/>
    </xf>
    <xf numFmtId="0" fontId="35" fillId="6" borderId="12" xfId="12" applyFont="1" applyFill="1" applyBorder="1" applyAlignment="1">
      <alignment horizontal="center" vertical="top" wrapText="1"/>
    </xf>
    <xf numFmtId="0" fontId="35" fillId="6" borderId="51" xfId="12" applyFont="1" applyFill="1" applyBorder="1" applyAlignment="1">
      <alignment horizontal="center" vertical="top" wrapText="1"/>
    </xf>
    <xf numFmtId="0" fontId="35" fillId="6" borderId="7" xfId="12" applyFont="1" applyFill="1" applyBorder="1" applyAlignment="1">
      <alignment horizontal="center" vertical="top" wrapText="1"/>
    </xf>
    <xf numFmtId="0" fontId="35" fillId="6" borderId="0" xfId="12" applyFont="1" applyFill="1" applyAlignment="1">
      <alignment horizontal="center" vertical="top" wrapText="1"/>
    </xf>
    <xf numFmtId="0" fontId="35" fillId="6" borderId="38" xfId="12" applyFont="1" applyFill="1" applyBorder="1" applyAlignment="1">
      <alignment horizontal="center" vertical="top" wrapText="1"/>
    </xf>
    <xf numFmtId="0" fontId="35" fillId="6" borderId="24" xfId="12" applyFont="1" applyFill="1" applyBorder="1" applyAlignment="1">
      <alignment horizontal="center" vertical="top" wrapText="1"/>
    </xf>
    <xf numFmtId="0" fontId="35" fillId="6" borderId="56" xfId="12" applyFont="1" applyFill="1" applyBorder="1" applyAlignment="1">
      <alignment horizontal="center" vertical="top" wrapText="1"/>
    </xf>
    <xf numFmtId="177" fontId="35" fillId="6" borderId="161" xfId="14" applyNumberFormat="1" applyFont="1" applyFill="1" applyBorder="1" applyAlignment="1">
      <alignment horizontal="right" vertical="center" shrinkToFit="1"/>
    </xf>
    <xf numFmtId="177" fontId="35" fillId="6" borderId="90" xfId="14" applyNumberFormat="1" applyFont="1" applyFill="1" applyBorder="1" applyAlignment="1">
      <alignment horizontal="right" vertical="center" shrinkToFit="1"/>
    </xf>
    <xf numFmtId="187" fontId="35" fillId="6" borderId="158" xfId="14" applyNumberFormat="1" applyFont="1" applyFill="1" applyBorder="1" applyAlignment="1">
      <alignment horizontal="right" vertical="center" shrinkToFit="1"/>
    </xf>
    <xf numFmtId="187" fontId="35" fillId="6" borderId="159" xfId="14" applyNumberFormat="1" applyFont="1" applyFill="1" applyBorder="1" applyAlignment="1">
      <alignment horizontal="right" vertical="center" shrinkToFit="1"/>
    </xf>
    <xf numFmtId="187" fontId="35" fillId="6" borderId="162" xfId="14" applyNumberFormat="1" applyFont="1" applyFill="1" applyBorder="1" applyAlignment="1">
      <alignment horizontal="right" vertical="center" shrinkToFit="1"/>
    </xf>
    <xf numFmtId="177" fontId="35" fillId="6" borderId="37" xfId="14" applyNumberFormat="1" applyFont="1" applyFill="1" applyBorder="1" applyAlignment="1">
      <alignment horizontal="right" vertical="center" shrinkToFit="1"/>
    </xf>
    <xf numFmtId="0" fontId="37" fillId="6" borderId="42" xfId="12" applyFont="1" applyFill="1" applyBorder="1" applyAlignment="1">
      <alignment horizontal="center" vertical="center"/>
    </xf>
    <xf numFmtId="0" fontId="35" fillId="6" borderId="41" xfId="12" applyFont="1" applyFill="1" applyBorder="1" applyAlignment="1">
      <alignment horizontal="center" vertical="center" wrapText="1"/>
    </xf>
    <xf numFmtId="0" fontId="35" fillId="6" borderId="12" xfId="12" applyFont="1" applyFill="1" applyBorder="1" applyAlignment="1">
      <alignment horizontal="center" vertical="center" wrapText="1"/>
    </xf>
    <xf numFmtId="0" fontId="35" fillId="6" borderId="51" xfId="12" applyFont="1" applyFill="1" applyBorder="1" applyAlignment="1">
      <alignment horizontal="center" vertical="center" wrapText="1"/>
    </xf>
    <xf numFmtId="0" fontId="35" fillId="6" borderId="65" xfId="12" applyFont="1" applyFill="1" applyBorder="1" applyAlignment="1">
      <alignment horizontal="center" vertical="center" wrapText="1"/>
    </xf>
    <xf numFmtId="0" fontId="35" fillId="6" borderId="0" xfId="12" applyFont="1" applyFill="1" applyAlignment="1">
      <alignment horizontal="center" vertical="center" wrapText="1"/>
    </xf>
    <xf numFmtId="0" fontId="35" fillId="6" borderId="38" xfId="12" applyFont="1" applyFill="1" applyBorder="1" applyAlignment="1">
      <alignment horizontal="center" vertical="center" wrapText="1"/>
    </xf>
    <xf numFmtId="0" fontId="35" fillId="6" borderId="56" xfId="12" applyFont="1" applyFill="1" applyBorder="1" applyAlignment="1">
      <alignment horizontal="center" vertical="center" wrapText="1"/>
    </xf>
    <xf numFmtId="0" fontId="35" fillId="6" borderId="40" xfId="12" applyFont="1" applyFill="1" applyBorder="1" applyAlignment="1">
      <alignment horizontal="center" vertical="center" wrapText="1"/>
    </xf>
    <xf numFmtId="0" fontId="35" fillId="6" borderId="41" xfId="14" applyFont="1" applyFill="1" applyBorder="1" applyAlignment="1">
      <alignment horizontal="left" vertical="center" shrinkToFit="1"/>
    </xf>
    <xf numFmtId="0" fontId="35" fillId="6" borderId="12" xfId="14" applyFont="1" applyFill="1" applyBorder="1" applyAlignment="1">
      <alignment horizontal="left" vertical="center" shrinkToFit="1"/>
    </xf>
    <xf numFmtId="0" fontId="35" fillId="6" borderId="51" xfId="14" applyFont="1" applyFill="1" applyBorder="1" applyAlignment="1">
      <alignment horizontal="left" vertical="center" shrinkToFit="1"/>
    </xf>
    <xf numFmtId="187" fontId="35" fillId="6" borderId="163" xfId="14" applyNumberFormat="1" applyFont="1" applyFill="1" applyBorder="1" applyAlignment="1">
      <alignment horizontal="right" vertical="center" shrinkToFit="1"/>
    </xf>
    <xf numFmtId="187" fontId="35" fillId="6" borderId="50" xfId="14" applyNumberFormat="1" applyFont="1" applyFill="1" applyBorder="1" applyAlignment="1">
      <alignment horizontal="right" vertical="center" shrinkToFit="1"/>
    </xf>
    <xf numFmtId="0" fontId="35" fillId="6" borderId="65" xfId="14" applyFont="1" applyFill="1" applyBorder="1" applyAlignment="1">
      <alignment horizontal="left" vertical="center" shrinkToFit="1"/>
    </xf>
    <xf numFmtId="0" fontId="35" fillId="6" borderId="0" xfId="14" applyFont="1" applyFill="1" applyAlignment="1">
      <alignment horizontal="left" vertical="center" shrinkToFit="1"/>
    </xf>
    <xf numFmtId="0" fontId="35" fillId="6" borderId="38" xfId="14" applyFont="1" applyFill="1" applyBorder="1" applyAlignment="1">
      <alignment horizontal="left" vertical="center" shrinkToFit="1"/>
    </xf>
    <xf numFmtId="0" fontId="35" fillId="6" borderId="11" xfId="12" applyFont="1" applyFill="1" applyBorder="1" applyAlignment="1">
      <alignment horizontal="center" vertical="center" wrapText="1"/>
    </xf>
    <xf numFmtId="0" fontId="35" fillId="6" borderId="7" xfId="12" applyFont="1" applyFill="1" applyBorder="1" applyAlignment="1">
      <alignment horizontal="center" vertical="center" wrapText="1"/>
    </xf>
    <xf numFmtId="0" fontId="35" fillId="6" borderId="74" xfId="12" applyFont="1" applyFill="1" applyBorder="1" applyAlignment="1">
      <alignment horizontal="center" vertical="center" wrapText="1"/>
    </xf>
    <xf numFmtId="0" fontId="35" fillId="6" borderId="75" xfId="12" applyFont="1" applyFill="1" applyBorder="1" applyAlignment="1">
      <alignment horizontal="center" vertical="center" wrapText="1"/>
    </xf>
    <xf numFmtId="0" fontId="35" fillId="6" borderId="70" xfId="12" applyFont="1" applyFill="1" applyBorder="1" applyAlignment="1">
      <alignment horizontal="center" vertical="center" wrapText="1"/>
    </xf>
    <xf numFmtId="187" fontId="35" fillId="6" borderId="129" xfId="14" applyNumberFormat="1" applyFont="1" applyFill="1" applyBorder="1" applyAlignment="1">
      <alignment horizontal="right" vertical="center" shrinkToFit="1"/>
    </xf>
    <xf numFmtId="187" fontId="35" fillId="6" borderId="166" xfId="14" applyNumberFormat="1" applyFont="1" applyFill="1" applyBorder="1" applyAlignment="1">
      <alignment horizontal="right" vertical="center" shrinkToFit="1"/>
    </xf>
    <xf numFmtId="187" fontId="35" fillId="6" borderId="167" xfId="14" applyNumberFormat="1" applyFont="1" applyFill="1" applyBorder="1" applyAlignment="1">
      <alignment horizontal="right" vertical="center" shrinkToFit="1"/>
    </xf>
    <xf numFmtId="187" fontId="35" fillId="6" borderId="168" xfId="14" applyNumberFormat="1" applyFont="1" applyFill="1" applyBorder="1" applyAlignment="1">
      <alignment horizontal="right" vertical="center" shrinkToFit="1"/>
    </xf>
    <xf numFmtId="0" fontId="35" fillId="6" borderId="81" xfId="12" applyFont="1" applyFill="1" applyBorder="1" applyAlignment="1">
      <alignment horizontal="center" vertical="center"/>
    </xf>
    <xf numFmtId="0" fontId="35" fillId="6" borderId="25" xfId="12" applyFont="1" applyFill="1" applyBorder="1" applyAlignment="1">
      <alignment horizontal="center" vertical="center"/>
    </xf>
    <xf numFmtId="0" fontId="35" fillId="6" borderId="46" xfId="12" applyFont="1" applyFill="1" applyBorder="1" applyAlignment="1">
      <alignment horizontal="center" vertical="center"/>
    </xf>
    <xf numFmtId="0" fontId="35" fillId="6" borderId="45" xfId="12" applyFont="1" applyFill="1" applyBorder="1" applyAlignment="1">
      <alignment horizontal="center" vertical="center"/>
    </xf>
    <xf numFmtId="0" fontId="35" fillId="6" borderId="72" xfId="12" applyFont="1" applyFill="1" applyBorder="1">
      <alignment vertical="center"/>
    </xf>
    <xf numFmtId="0" fontId="35" fillId="6" borderId="70" xfId="12" applyFont="1" applyFill="1" applyBorder="1">
      <alignment vertical="center"/>
    </xf>
    <xf numFmtId="177" fontId="35" fillId="6" borderId="172" xfId="14" applyNumberFormat="1" applyFont="1" applyFill="1" applyBorder="1" applyAlignment="1">
      <alignment horizontal="right" vertical="center" shrinkToFit="1"/>
    </xf>
    <xf numFmtId="177" fontId="35" fillId="6" borderId="173" xfId="14" applyNumberFormat="1" applyFont="1" applyFill="1" applyBorder="1" applyAlignment="1">
      <alignment horizontal="right" vertical="center" shrinkToFit="1"/>
    </xf>
    <xf numFmtId="187" fontId="35" fillId="6" borderId="173" xfId="14" applyNumberFormat="1" applyFont="1" applyFill="1" applyBorder="1" applyAlignment="1">
      <alignment horizontal="right" vertical="center" shrinkToFit="1"/>
    </xf>
    <xf numFmtId="187" fontId="35" fillId="6" borderId="174" xfId="14" applyNumberFormat="1" applyFont="1" applyFill="1" applyBorder="1" applyAlignment="1">
      <alignment horizontal="right" vertical="center" shrinkToFit="1"/>
    </xf>
    <xf numFmtId="0" fontId="35" fillId="6" borderId="11" xfId="12" applyFont="1" applyFill="1" applyBorder="1" applyAlignment="1">
      <alignment horizontal="left" vertical="center"/>
    </xf>
    <xf numFmtId="0" fontId="35" fillId="6" borderId="12" xfId="12" applyFont="1" applyFill="1" applyBorder="1" applyAlignment="1">
      <alignment horizontal="left" vertical="center"/>
    </xf>
    <xf numFmtId="0" fontId="35" fillId="6" borderId="12" xfId="12" applyFont="1" applyFill="1" applyBorder="1" applyAlignment="1">
      <alignment horizontal="right" vertical="center"/>
    </xf>
    <xf numFmtId="0" fontId="35" fillId="6" borderId="51" xfId="12" applyFont="1" applyFill="1" applyBorder="1" applyAlignment="1">
      <alignment horizontal="right" vertical="center"/>
    </xf>
    <xf numFmtId="177" fontId="35" fillId="6" borderId="41" xfId="13" applyNumberFormat="1" applyFont="1" applyFill="1" applyBorder="1" applyAlignment="1">
      <alignment horizontal="right" vertical="center" shrinkToFit="1"/>
    </xf>
    <xf numFmtId="177" fontId="35" fillId="6" borderId="12" xfId="13" applyNumberFormat="1" applyFont="1" applyFill="1" applyBorder="1" applyAlignment="1">
      <alignment horizontal="right" vertical="center" shrinkToFit="1"/>
    </xf>
    <xf numFmtId="177" fontId="35" fillId="6" borderId="82" xfId="13" applyNumberFormat="1" applyFont="1" applyFill="1" applyBorder="1" applyAlignment="1">
      <alignment horizontal="right" vertical="center" shrinkToFit="1"/>
    </xf>
    <xf numFmtId="177" fontId="35" fillId="6" borderId="84" xfId="13" applyNumberFormat="1" applyFont="1" applyFill="1" applyBorder="1" applyAlignment="1">
      <alignment horizontal="right" vertical="center" shrinkToFit="1"/>
    </xf>
    <xf numFmtId="187" fontId="35" fillId="6" borderId="169" xfId="14" applyNumberFormat="1" applyFont="1" applyFill="1" applyBorder="1" applyAlignment="1">
      <alignment horizontal="right" vertical="center" shrinkToFit="1"/>
    </xf>
    <xf numFmtId="187" fontId="35" fillId="6" borderId="170" xfId="14" applyNumberFormat="1" applyFont="1" applyFill="1" applyBorder="1" applyAlignment="1">
      <alignment horizontal="right" vertical="center" shrinkToFit="1"/>
    </xf>
    <xf numFmtId="187" fontId="35" fillId="6" borderId="171" xfId="14" applyNumberFormat="1" applyFont="1" applyFill="1" applyBorder="1" applyAlignment="1">
      <alignment horizontal="right" vertical="center" shrinkToFit="1"/>
    </xf>
    <xf numFmtId="176" fontId="35" fillId="6" borderId="41" xfId="14" applyNumberFormat="1" applyFont="1" applyFill="1" applyBorder="1" applyAlignment="1">
      <alignment horizontal="right" vertical="center" shrinkToFit="1"/>
    </xf>
    <xf numFmtId="176" fontId="35" fillId="6" borderId="12" xfId="14" applyNumberFormat="1" applyFont="1" applyFill="1" applyBorder="1" applyAlignment="1">
      <alignment horizontal="right" vertical="center" shrinkToFit="1"/>
    </xf>
    <xf numFmtId="176" fontId="35" fillId="6" borderId="51" xfId="14" applyNumberFormat="1" applyFont="1" applyFill="1" applyBorder="1" applyAlignment="1">
      <alignment horizontal="right" vertical="center" shrinkToFit="1"/>
    </xf>
    <xf numFmtId="0" fontId="35" fillId="6" borderId="26" xfId="12" applyFont="1" applyFill="1" applyBorder="1" applyAlignment="1">
      <alignment horizontal="center" vertical="center"/>
    </xf>
    <xf numFmtId="0" fontId="35" fillId="6" borderId="11" xfId="12" applyFont="1" applyFill="1" applyBorder="1" applyAlignment="1">
      <alignment horizontal="center" vertical="center" textRotation="255" wrapText="1"/>
    </xf>
    <xf numFmtId="0" fontId="35" fillId="6" borderId="7" xfId="12" applyFont="1" applyFill="1" applyBorder="1" applyAlignment="1">
      <alignment horizontal="center" vertical="center" textRotation="255" wrapText="1"/>
    </xf>
    <xf numFmtId="0" fontId="35" fillId="6" borderId="24" xfId="12" applyFont="1" applyFill="1" applyBorder="1" applyAlignment="1">
      <alignment horizontal="center" vertical="center" textRotation="255" wrapText="1"/>
    </xf>
    <xf numFmtId="0" fontId="35" fillId="6" borderId="17" xfId="12" applyFont="1" applyFill="1" applyBorder="1" applyAlignment="1">
      <alignment horizontal="left" vertical="center" wrapText="1"/>
    </xf>
    <xf numFmtId="0" fontId="35" fillId="6" borderId="18" xfId="12" applyFont="1" applyFill="1" applyBorder="1" applyAlignment="1">
      <alignment horizontal="left" vertical="center"/>
    </xf>
    <xf numFmtId="0" fontId="35" fillId="6" borderId="43" xfId="12" applyFont="1" applyFill="1" applyBorder="1" applyAlignment="1">
      <alignment horizontal="left" vertical="center"/>
    </xf>
    <xf numFmtId="187" fontId="35" fillId="6" borderId="128" xfId="14" applyNumberFormat="1" applyFont="1" applyFill="1" applyBorder="1" applyAlignment="1">
      <alignment horizontal="right" vertical="center" shrinkToFit="1"/>
    </xf>
    <xf numFmtId="177" fontId="35" fillId="6" borderId="164" xfId="14" applyNumberFormat="1" applyFont="1" applyFill="1" applyBorder="1" applyAlignment="1">
      <alignment horizontal="right" vertical="center" shrinkToFit="1"/>
    </xf>
    <xf numFmtId="177" fontId="35" fillId="6" borderId="165" xfId="14" applyNumberFormat="1" applyFont="1" applyFill="1" applyBorder="1" applyAlignment="1">
      <alignment horizontal="right" vertical="center" shrinkToFit="1"/>
    </xf>
    <xf numFmtId="0" fontId="35" fillId="6" borderId="7" xfId="12" applyFont="1" applyFill="1" applyBorder="1">
      <alignment vertical="center"/>
    </xf>
    <xf numFmtId="176" fontId="35" fillId="6" borderId="65" xfId="14" applyNumberFormat="1" applyFont="1" applyFill="1" applyBorder="1" applyAlignment="1">
      <alignment horizontal="right" vertical="center" shrinkToFit="1"/>
    </xf>
    <xf numFmtId="176" fontId="35" fillId="6" borderId="0" xfId="14" applyNumberFormat="1" applyFont="1" applyFill="1" applyAlignment="1">
      <alignment horizontal="right" vertical="center" shrinkToFit="1"/>
    </xf>
    <xf numFmtId="176" fontId="35" fillId="6" borderId="38" xfId="14" applyNumberFormat="1" applyFont="1" applyFill="1" applyBorder="1" applyAlignment="1">
      <alignment horizontal="right" vertical="center" shrinkToFit="1"/>
    </xf>
    <xf numFmtId="176" fontId="35" fillId="6" borderId="66" xfId="14" applyNumberFormat="1" applyFont="1" applyFill="1" applyBorder="1" applyAlignment="1">
      <alignment horizontal="right" vertical="center" shrinkToFit="1"/>
    </xf>
    <xf numFmtId="0" fontId="35" fillId="6" borderId="0" xfId="12" applyFont="1" applyFill="1" applyAlignment="1">
      <alignment horizontal="right" vertical="center" wrapText="1"/>
    </xf>
    <xf numFmtId="0" fontId="35" fillId="6" borderId="0" xfId="12" applyFont="1" applyFill="1" applyAlignment="1">
      <alignment horizontal="right" vertical="center"/>
    </xf>
    <xf numFmtId="0" fontId="35" fillId="6" borderId="38" xfId="12" applyFont="1" applyFill="1" applyBorder="1" applyAlignment="1">
      <alignment horizontal="right" vertical="center"/>
    </xf>
    <xf numFmtId="187" fontId="35" fillId="6" borderId="175" xfId="14" applyNumberFormat="1" applyFont="1" applyFill="1" applyBorder="1" applyAlignment="1">
      <alignment horizontal="right" vertical="center" shrinkToFit="1"/>
    </xf>
    <xf numFmtId="187" fontId="35" fillId="6" borderId="176" xfId="14" applyNumberFormat="1" applyFont="1" applyFill="1" applyBorder="1" applyAlignment="1">
      <alignment horizontal="right" vertical="center" shrinkToFit="1"/>
    </xf>
    <xf numFmtId="187" fontId="35" fillId="6" borderId="177" xfId="14" applyNumberFormat="1" applyFont="1" applyFill="1" applyBorder="1" applyAlignment="1">
      <alignment horizontal="right" vertical="center" shrinkToFit="1"/>
    </xf>
    <xf numFmtId="176" fontId="35" fillId="6" borderId="13" xfId="14" applyNumberFormat="1" applyFont="1" applyFill="1" applyBorder="1" applyAlignment="1">
      <alignment horizontal="right" vertical="center" shrinkToFit="1"/>
    </xf>
    <xf numFmtId="0" fontId="35" fillId="6" borderId="75" xfId="12" applyFont="1" applyFill="1" applyBorder="1" applyAlignment="1">
      <alignment horizontal="center" vertical="center"/>
    </xf>
    <xf numFmtId="0" fontId="35" fillId="6" borderId="70" xfId="12" applyFont="1" applyFill="1" applyBorder="1" applyAlignment="1">
      <alignment horizontal="center" vertical="center"/>
    </xf>
    <xf numFmtId="187" fontId="35" fillId="6" borderId="130" xfId="14" applyNumberFormat="1" applyFont="1" applyFill="1" applyBorder="1" applyAlignment="1">
      <alignment horizontal="right" vertical="center" shrinkToFit="1"/>
    </xf>
    <xf numFmtId="187" fontId="35" fillId="6" borderId="18" xfId="14" applyNumberFormat="1" applyFont="1" applyFill="1" applyBorder="1" applyAlignment="1">
      <alignment horizontal="right" vertical="center" shrinkToFit="1"/>
    </xf>
    <xf numFmtId="187" fontId="35" fillId="6" borderId="184" xfId="14" applyNumberFormat="1" applyFont="1" applyFill="1" applyBorder="1" applyAlignment="1">
      <alignment horizontal="right" vertical="center" shrinkToFit="1"/>
    </xf>
    <xf numFmtId="187" fontId="35" fillId="6" borderId="185" xfId="14" applyNumberFormat="1" applyFont="1" applyFill="1" applyBorder="1" applyAlignment="1">
      <alignment horizontal="right" vertical="center" shrinkToFit="1"/>
    </xf>
    <xf numFmtId="0" fontId="35" fillId="6" borderId="74" xfId="12" applyFont="1" applyFill="1" applyBorder="1">
      <alignment vertical="center"/>
    </xf>
    <xf numFmtId="188" fontId="35" fillId="6" borderId="72" xfId="14" applyNumberFormat="1" applyFont="1" applyFill="1" applyBorder="1" applyAlignment="1">
      <alignment horizontal="right" vertical="center" shrinkToFit="1"/>
    </xf>
    <xf numFmtId="188" fontId="35" fillId="6" borderId="75" xfId="14" applyNumberFormat="1" applyFont="1" applyFill="1" applyBorder="1" applyAlignment="1">
      <alignment horizontal="right" vertical="center" shrinkToFit="1"/>
    </xf>
    <xf numFmtId="188" fontId="35" fillId="6" borderId="70" xfId="14" applyNumberFormat="1" applyFont="1" applyFill="1" applyBorder="1" applyAlignment="1">
      <alignment horizontal="right" vertical="center" shrinkToFit="1"/>
    </xf>
    <xf numFmtId="188" fontId="35" fillId="6" borderId="181" xfId="14" applyNumberFormat="1" applyFont="1" applyFill="1" applyBorder="1" applyAlignment="1">
      <alignment horizontal="right" vertical="center" shrinkToFit="1"/>
    </xf>
    <xf numFmtId="188" fontId="35" fillId="6" borderId="182" xfId="14" applyNumberFormat="1" applyFont="1" applyFill="1" applyBorder="1" applyAlignment="1">
      <alignment horizontal="right" vertical="center" shrinkToFit="1"/>
    </xf>
    <xf numFmtId="188" fontId="35" fillId="6" borderId="183" xfId="14" applyNumberFormat="1" applyFont="1" applyFill="1" applyBorder="1" applyAlignment="1">
      <alignment horizontal="right" vertical="center" shrinkToFit="1"/>
    </xf>
    <xf numFmtId="0" fontId="35" fillId="6" borderId="11" xfId="12" applyFont="1" applyFill="1" applyBorder="1" applyAlignment="1">
      <alignment horizontal="left" vertical="center" wrapText="1"/>
    </xf>
    <xf numFmtId="0" fontId="35" fillId="6" borderId="12" xfId="12" applyFont="1" applyFill="1" applyBorder="1" applyAlignment="1">
      <alignment horizontal="left" vertical="center" wrapText="1"/>
    </xf>
    <xf numFmtId="0" fontId="35" fillId="6" borderId="74" xfId="12" applyFont="1" applyFill="1" applyBorder="1" applyAlignment="1">
      <alignment horizontal="left" vertical="center" wrapText="1"/>
    </xf>
    <xf numFmtId="0" fontId="35" fillId="6" borderId="75" xfId="12" applyFont="1" applyFill="1" applyBorder="1" applyAlignment="1">
      <alignment horizontal="left" vertical="center" wrapText="1"/>
    </xf>
    <xf numFmtId="0" fontId="35" fillId="6" borderId="12" xfId="12" applyFont="1" applyFill="1" applyBorder="1" applyAlignment="1">
      <alignment horizontal="center" vertical="center"/>
    </xf>
    <xf numFmtId="0" fontId="35" fillId="6" borderId="51" xfId="12" applyFont="1" applyFill="1" applyBorder="1" applyAlignment="1">
      <alignment horizontal="center" vertical="center"/>
    </xf>
    <xf numFmtId="187" fontId="35" fillId="6" borderId="39" xfId="14" applyNumberFormat="1" applyFont="1" applyFill="1" applyBorder="1" applyAlignment="1">
      <alignment horizontal="right" vertical="center" shrinkToFit="1"/>
    </xf>
    <xf numFmtId="187" fontId="35" fillId="6" borderId="31" xfId="14" applyNumberFormat="1" applyFont="1" applyFill="1" applyBorder="1" applyAlignment="1">
      <alignment horizontal="right" vertical="center" shrinkToFit="1"/>
    </xf>
    <xf numFmtId="187" fontId="35" fillId="6" borderId="156" xfId="14" applyNumberFormat="1" applyFont="1" applyFill="1" applyBorder="1" applyAlignment="1">
      <alignment horizontal="right" vertical="center" shrinkToFit="1"/>
    </xf>
    <xf numFmtId="187" fontId="35" fillId="6" borderId="157" xfId="14" applyNumberFormat="1" applyFont="1" applyFill="1" applyBorder="1" applyAlignment="1">
      <alignment horizontal="right" vertical="center" shrinkToFit="1"/>
    </xf>
    <xf numFmtId="187" fontId="35" fillId="6" borderId="160" xfId="14" applyNumberFormat="1" applyFont="1" applyFill="1" applyBorder="1" applyAlignment="1">
      <alignment horizontal="right" vertical="center" shrinkToFit="1"/>
    </xf>
    <xf numFmtId="188" fontId="35" fillId="6" borderId="65" xfId="14" applyNumberFormat="1" applyFont="1" applyFill="1" applyBorder="1" applyAlignment="1">
      <alignment horizontal="right" vertical="center" shrinkToFit="1"/>
    </xf>
    <xf numFmtId="188" fontId="35" fillId="6" borderId="0" xfId="14" applyNumberFormat="1" applyFont="1" applyFill="1" applyAlignment="1">
      <alignment horizontal="right" vertical="center" shrinkToFit="1"/>
    </xf>
    <xf numFmtId="188" fontId="35" fillId="6" borderId="38" xfId="14" applyNumberFormat="1" applyFont="1" applyFill="1" applyBorder="1" applyAlignment="1">
      <alignment horizontal="right" vertical="center" shrinkToFit="1"/>
    </xf>
    <xf numFmtId="188" fontId="35" fillId="6" borderId="66" xfId="14" applyNumberFormat="1" applyFont="1" applyFill="1" applyBorder="1" applyAlignment="1">
      <alignment horizontal="right" vertical="center" shrinkToFit="1"/>
    </xf>
    <xf numFmtId="0" fontId="37" fillId="6" borderId="24" xfId="12" applyFont="1" applyFill="1" applyBorder="1" applyAlignment="1">
      <alignment horizontal="left" vertical="center"/>
    </xf>
    <xf numFmtId="0" fontId="35" fillId="6" borderId="56" xfId="12" applyFont="1" applyFill="1" applyBorder="1" applyAlignment="1">
      <alignment horizontal="left" vertical="center"/>
    </xf>
    <xf numFmtId="0" fontId="35" fillId="6" borderId="56" xfId="12" applyFont="1" applyFill="1" applyBorder="1" applyAlignment="1">
      <alignment horizontal="right" vertical="center" wrapText="1"/>
    </xf>
    <xf numFmtId="0" fontId="35" fillId="6" borderId="56" xfId="12" applyFont="1" applyFill="1" applyBorder="1" applyAlignment="1">
      <alignment horizontal="right" vertical="center"/>
    </xf>
    <xf numFmtId="0" fontId="35" fillId="6" borderId="40" xfId="12" applyFont="1" applyFill="1" applyBorder="1" applyAlignment="1">
      <alignment horizontal="right" vertical="center"/>
    </xf>
    <xf numFmtId="187" fontId="35" fillId="6" borderId="178" xfId="14" applyNumberFormat="1" applyFont="1" applyFill="1" applyBorder="1" applyAlignment="1">
      <alignment horizontal="right" vertical="center" shrinkToFit="1"/>
    </xf>
    <xf numFmtId="187" fontId="35" fillId="6" borderId="179" xfId="14" applyNumberFormat="1" applyFont="1" applyFill="1" applyBorder="1" applyAlignment="1">
      <alignment horizontal="right" vertical="center" shrinkToFit="1"/>
    </xf>
    <xf numFmtId="187" fontId="35" fillId="6" borderId="180" xfId="14" applyNumberFormat="1" applyFont="1" applyFill="1" applyBorder="1" applyAlignment="1">
      <alignment horizontal="right" vertical="center" shrinkToFit="1"/>
    </xf>
    <xf numFmtId="178" fontId="3" fillId="0" borderId="12" xfId="16" applyNumberFormat="1" applyFont="1" applyFill="1" applyBorder="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8" fillId="0" borderId="39" xfId="16" applyNumberFormat="1" applyFont="1" applyBorder="1">
      <alignment vertical="center"/>
    </xf>
    <xf numFmtId="178" fontId="18" fillId="0" borderId="31" xfId="16" applyNumberFormat="1" applyFont="1" applyBorder="1">
      <alignment vertical="center"/>
    </xf>
    <xf numFmtId="178" fontId="18" fillId="0" borderId="42" xfId="16" applyNumberFormat="1" applyFont="1" applyBorder="1">
      <alignment vertical="center"/>
    </xf>
    <xf numFmtId="178" fontId="18" fillId="0" borderId="15" xfId="18" applyNumberFormat="1" applyFont="1" applyBorder="1" applyAlignment="1">
      <alignment horizontal="center" vertical="center" wrapText="1"/>
    </xf>
    <xf numFmtId="178" fontId="18" fillId="0" borderId="50" xfId="18" applyNumberFormat="1" applyFont="1" applyBorder="1" applyAlignment="1">
      <alignment horizontal="center" vertical="center" wrapText="1"/>
    </xf>
    <xf numFmtId="178" fontId="18" fillId="0" borderId="39" xfId="18" applyNumberFormat="1" applyFont="1" applyBorder="1" applyAlignment="1">
      <alignment horizontal="center" vertical="center"/>
    </xf>
    <xf numFmtId="178" fontId="18" fillId="0" borderId="31" xfId="18" applyNumberFormat="1" applyFont="1" applyBorder="1" applyAlignment="1">
      <alignment horizontal="center" vertical="center"/>
    </xf>
    <xf numFmtId="178" fontId="18"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1" fillId="0" borderId="45" xfId="3" applyFont="1" applyBorder="1">
      <alignment vertical="center"/>
    </xf>
    <xf numFmtId="0" fontId="11" fillId="0" borderId="25" xfId="3" applyFont="1" applyBorder="1">
      <alignment vertical="center"/>
    </xf>
    <xf numFmtId="0" fontId="11"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14" fillId="0" borderId="39" xfId="1" applyFont="1" applyFill="1" applyBorder="1" applyAlignment="1" applyProtection="1">
      <alignment horizontal="left" vertical="center" wrapText="1"/>
      <protection locked="0"/>
    </xf>
    <xf numFmtId="0" fontId="14" fillId="0" borderId="31" xfId="1" applyFont="1" applyFill="1" applyBorder="1" applyAlignment="1" applyProtection="1">
      <alignment horizontal="left" vertical="center" wrapText="1"/>
      <protection locked="0"/>
    </xf>
    <xf numFmtId="0" fontId="14" fillId="0" borderId="32" xfId="1" applyFont="1" applyFill="1" applyBorder="1" applyAlignment="1" applyProtection="1">
      <alignment horizontal="left" vertical="center" wrapText="1"/>
      <protection locked="0"/>
    </xf>
    <xf numFmtId="0" fontId="14" fillId="0" borderId="44" xfId="1" applyFont="1" applyFill="1" applyBorder="1" applyAlignment="1" applyProtection="1">
      <alignment horizontal="left" vertical="center" wrapText="1"/>
      <protection locked="0"/>
    </xf>
    <xf numFmtId="0" fontId="14" fillId="0" borderId="18" xfId="1" applyFont="1" applyFill="1" applyBorder="1" applyAlignment="1" applyProtection="1">
      <alignment horizontal="left" vertical="center" wrapText="1"/>
      <protection locked="0"/>
    </xf>
    <xf numFmtId="0" fontId="14" fillId="0" borderId="19" xfId="1" applyFont="1" applyFill="1" applyBorder="1" applyAlignment="1" applyProtection="1">
      <alignment horizontal="left" vertical="center" wrapText="1"/>
      <protection locked="0"/>
    </xf>
    <xf numFmtId="0" fontId="14" fillId="0" borderId="2" xfId="1" applyFont="1" applyFill="1" applyBorder="1" applyAlignment="1" applyProtection="1">
      <alignment horizontal="left" vertical="center"/>
    </xf>
    <xf numFmtId="0" fontId="14" fillId="0" borderId="3" xfId="1" applyFont="1" applyFill="1" applyBorder="1" applyAlignment="1" applyProtection="1">
      <alignment horizontal="left" vertical="center"/>
    </xf>
    <xf numFmtId="0" fontId="14" fillId="0" borderId="8" xfId="1" applyFont="1" applyFill="1" applyBorder="1" applyAlignment="1" applyProtection="1">
      <alignment horizontal="left" vertical="center" wrapText="1"/>
    </xf>
    <xf numFmtId="0" fontId="14" fillId="0" borderId="9" xfId="1" applyFont="1" applyFill="1" applyBorder="1" applyAlignment="1" applyProtection="1">
      <alignment horizontal="left" vertical="center" wrapText="1"/>
    </xf>
    <xf numFmtId="0" fontId="14" fillId="0" borderId="12" xfId="1" applyFont="1" applyFill="1" applyBorder="1" applyAlignment="1" applyProtection="1">
      <alignment horizontal="left" vertical="center"/>
    </xf>
    <xf numFmtId="0" fontId="14" fillId="0" borderId="13" xfId="1" applyFont="1" applyFill="1" applyBorder="1" applyAlignment="1" applyProtection="1">
      <alignment horizontal="left" vertical="center"/>
    </xf>
    <xf numFmtId="0" fontId="14" fillId="0" borderId="31" xfId="1" applyFont="1" applyFill="1" applyBorder="1" applyAlignment="1" applyProtection="1">
      <alignment horizontal="left" vertical="center"/>
    </xf>
    <xf numFmtId="0" fontId="14" fillId="0" borderId="32" xfId="1" applyFont="1" applyFill="1" applyBorder="1" applyAlignment="1" applyProtection="1">
      <alignment horizontal="left" vertical="center"/>
    </xf>
    <xf numFmtId="187" fontId="1" fillId="6" borderId="34" xfId="17" applyNumberFormat="1" applyFont="1" applyFill="1" applyBorder="1" applyAlignment="1">
      <alignment horizontal="center" vertical="center"/>
    </xf>
    <xf numFmtId="178" fontId="17" fillId="0" borderId="0" xfId="16" applyNumberFormat="1" applyAlignment="1">
      <alignment horizontal="center" vertical="center"/>
    </xf>
    <xf numFmtId="187" fontId="1" fillId="0" borderId="0" xfId="16" applyNumberFormat="1" applyFont="1" applyAlignment="1">
      <alignment horizontal="center" vertical="center"/>
    </xf>
    <xf numFmtId="179" fontId="1" fillId="6" borderId="34" xfId="17" applyNumberFormat="1" applyFont="1" applyFill="1" applyBorder="1" applyAlignment="1">
      <alignment horizontal="center" vertical="center" wrapText="1"/>
    </xf>
    <xf numFmtId="187" fontId="1" fillId="6" borderId="0" xfId="17" applyNumberFormat="1" applyFont="1" applyFill="1" applyAlignment="1">
      <alignment horizontal="center" vertical="center" wrapText="1"/>
    </xf>
    <xf numFmtId="0" fontId="1" fillId="0" borderId="34" xfId="16" applyFont="1" applyBorder="1" applyAlignment="1">
      <alignment horizontal="center" vertical="center"/>
    </xf>
    <xf numFmtId="0" fontId="1" fillId="0" borderId="0" xfId="16" applyFont="1" applyAlignment="1">
      <alignment horizontal="center" vertical="center"/>
    </xf>
    <xf numFmtId="187" fontId="1" fillId="6" borderId="0" xfId="17" applyNumberFormat="1" applyFont="1" applyFill="1" applyAlignment="1">
      <alignment horizontal="center" vertical="center"/>
    </xf>
    <xf numFmtId="179" fontId="1" fillId="6" borderId="0" xfId="17" applyNumberFormat="1" applyFont="1" applyFill="1" applyAlignment="1">
      <alignment horizontal="center" vertical="center" wrapText="1"/>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51" xfId="16" applyFont="1" applyBorder="1" applyAlignment="1" applyProtection="1">
      <alignment horizontal="left" vertical="top" wrapText="1"/>
      <protection locked="0"/>
    </xf>
    <xf numFmtId="0" fontId="1" fillId="0" borderId="65"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6"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79" fontId="1" fillId="0" borderId="0" xfId="17" applyNumberFormat="1" applyFont="1" applyAlignment="1">
      <alignment horizontal="center" vertical="center" wrapText="1"/>
    </xf>
  </cellXfs>
  <cellStyles count="21">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 7" xfId="20" xr:uid="{71AF0CFA-E8E6-47DF-A4A5-F9B9FF4DC20E}"/>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(データシート!$F$3,データシート!$F$5,データシート!$F$7,データシート!$F$9,データシート!$F$11)</c:f>
              <c:numCache>
                <c:formatCode>#,##0;"△ "#,##0</c:formatCode>
                <c:ptCount val="5"/>
                <c:pt idx="0">
                  <c:v>93492</c:v>
                </c:pt>
                <c:pt idx="1">
                  <c:v>94796</c:v>
                </c:pt>
                <c:pt idx="2">
                  <c:v>85942</c:v>
                </c:pt>
                <c:pt idx="3">
                  <c:v>95007</c:v>
                </c:pt>
                <c:pt idx="4">
                  <c:v>98176</c:v>
                </c:pt>
              </c:numCache>
            </c:numRef>
          </c:val>
          <c:smooth val="0"/>
          <c:extLst>
            <c:ext xmlns:c16="http://schemas.microsoft.com/office/drawing/2014/chart" uri="{C3380CC4-5D6E-409C-BE32-E72D297353CC}">
              <c16:uniqueId val="{00000000-8C30-4104-B7B7-4825A1BD6F77}"/>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(データシート!$D$3,データシート!$D$5,データシート!$D$7,データシート!$D$9,データシート!$D$11)</c:f>
              <c:numCache>
                <c:formatCode>#,##0;"△ "#,##0</c:formatCode>
                <c:ptCount val="5"/>
                <c:pt idx="0">
                  <c:v>63871</c:v>
                </c:pt>
                <c:pt idx="1">
                  <c:v>68167</c:v>
                </c:pt>
                <c:pt idx="2">
                  <c:v>111016</c:v>
                </c:pt>
                <c:pt idx="3">
                  <c:v>55329</c:v>
                </c:pt>
                <c:pt idx="4">
                  <c:v>135495</c:v>
                </c:pt>
              </c:numCache>
            </c:numRef>
          </c:val>
          <c:smooth val="0"/>
          <c:extLst>
            <c:ext xmlns:c16="http://schemas.microsoft.com/office/drawing/2014/chart" uri="{C3380CC4-5D6E-409C-BE32-E72D297353CC}">
              <c16:uniqueId val="{00000001-8C30-4104-B7B7-4825A1BD6F77}"/>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8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データシート!$B$19:$F$19</c:f>
              <c:numCache>
                <c:formatCode>General</c:formatCode>
                <c:ptCount val="5"/>
                <c:pt idx="0">
                  <c:v>4.9800000000000004</c:v>
                </c:pt>
                <c:pt idx="1">
                  <c:v>6.42</c:v>
                </c:pt>
                <c:pt idx="2">
                  <c:v>7.82</c:v>
                </c:pt>
                <c:pt idx="3">
                  <c:v>8.6</c:v>
                </c:pt>
                <c:pt idx="4">
                  <c:v>9.09</c:v>
                </c:pt>
              </c:numCache>
            </c:numRef>
          </c:val>
          <c:extLst>
            <c:ext xmlns:c16="http://schemas.microsoft.com/office/drawing/2014/chart" uri="{C3380CC4-5D6E-409C-BE32-E72D297353CC}">
              <c16:uniqueId val="{00000000-3A8F-4444-A85E-ADD509A1307A}"/>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データシート!$B$20:$F$20</c:f>
              <c:numCache>
                <c:formatCode>General</c:formatCode>
                <c:ptCount val="5"/>
                <c:pt idx="0">
                  <c:v>41.78</c:v>
                </c:pt>
                <c:pt idx="1">
                  <c:v>41.77</c:v>
                </c:pt>
                <c:pt idx="2">
                  <c:v>46.73</c:v>
                </c:pt>
                <c:pt idx="3">
                  <c:v>50.24</c:v>
                </c:pt>
                <c:pt idx="4">
                  <c:v>52.84</c:v>
                </c:pt>
              </c:numCache>
            </c:numRef>
          </c:val>
          <c:extLst>
            <c:ext xmlns:c16="http://schemas.microsoft.com/office/drawing/2014/chart" uri="{C3380CC4-5D6E-409C-BE32-E72D297353CC}">
              <c16:uniqueId val="{00000001-3A8F-4444-A85E-ADD509A1307A}"/>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R01</c:v>
                </c:pt>
                <c:pt idx="1">
                  <c:v>R02</c:v>
                </c:pt>
                <c:pt idx="2">
                  <c:v>R03</c:v>
                </c:pt>
                <c:pt idx="3">
                  <c:v>R04</c:v>
                </c:pt>
                <c:pt idx="4">
                  <c:v>R05</c:v>
                </c:pt>
              </c:strCache>
            </c:strRef>
          </c:cat>
          <c:val>
            <c:numRef>
              <c:f>データシート!$B$21:$F$21</c:f>
              <c:numCache>
                <c:formatCode>General</c:formatCode>
                <c:ptCount val="5"/>
                <c:pt idx="0">
                  <c:v>0.34</c:v>
                </c:pt>
                <c:pt idx="1">
                  <c:v>3.87</c:v>
                </c:pt>
                <c:pt idx="2">
                  <c:v>9.3000000000000007</c:v>
                </c:pt>
                <c:pt idx="3">
                  <c:v>0.91</c:v>
                </c:pt>
                <c:pt idx="4">
                  <c:v>3.4</c:v>
                </c:pt>
              </c:numCache>
            </c:numRef>
          </c:val>
          <c:smooth val="0"/>
          <c:extLst>
            <c:ext xmlns:c16="http://schemas.microsoft.com/office/drawing/2014/chart" uri="{C3380CC4-5D6E-409C-BE32-E72D297353CC}">
              <c16:uniqueId val="{00000002-3A8F-4444-A85E-ADD509A1307A}"/>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8ABC-4AAC-8CA0-205FDA296CE2}"/>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8ABC-4AAC-8CA0-205FDA296CE2}"/>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8ABC-4AAC-8CA0-205FDA296CE2}"/>
            </c:ext>
          </c:extLst>
        </c:ser>
        <c:ser>
          <c:idx val="3"/>
          <c:order val="3"/>
          <c:tx>
            <c:strRef>
              <c:f>データシート!$A$30</c:f>
              <c:strCache>
                <c:ptCount val="1"/>
                <c:pt idx="0">
                  <c:v>農業集落排水事業特別会計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データシート!$B$30:$K$30</c:f>
              <c:numCache>
                <c:formatCode>General</c:formatCode>
                <c:ptCount val="10"/>
                <c:pt idx="0">
                  <c:v>#N/A</c:v>
                </c:pt>
                <c:pt idx="1">
                  <c:v>0.01</c:v>
                </c:pt>
                <c:pt idx="2">
                  <c:v>#N/A</c:v>
                </c:pt>
                <c:pt idx="3">
                  <c:v>0.01</c:v>
                </c:pt>
                <c:pt idx="4">
                  <c:v>#N/A</c:v>
                </c:pt>
                <c:pt idx="5">
                  <c:v>0.01</c:v>
                </c:pt>
                <c:pt idx="6">
                  <c:v>#N/A</c:v>
                </c:pt>
                <c:pt idx="7">
                  <c:v>0.01</c:v>
                </c:pt>
                <c:pt idx="8">
                  <c:v>#N/A</c:v>
                </c:pt>
                <c:pt idx="9">
                  <c:v>0.05</c:v>
                </c:pt>
              </c:numCache>
            </c:numRef>
          </c:val>
          <c:extLst>
            <c:ext xmlns:c16="http://schemas.microsoft.com/office/drawing/2014/chart" uri="{C3380CC4-5D6E-409C-BE32-E72D297353CC}">
              <c16:uniqueId val="{00000003-8ABC-4AAC-8CA0-205FDA296CE2}"/>
            </c:ext>
          </c:extLst>
        </c:ser>
        <c:ser>
          <c:idx val="4"/>
          <c:order val="4"/>
          <c:tx>
            <c:strRef>
              <c:f>データシート!$A$31</c:f>
              <c:strCache>
                <c:ptCount val="1"/>
                <c:pt idx="0">
                  <c:v>後期高齢者医療特別会計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データシート!$B$31:$K$31</c:f>
              <c:numCache>
                <c:formatCode>General</c:formatCode>
                <c:ptCount val="10"/>
                <c:pt idx="0">
                  <c:v>#N/A</c:v>
                </c:pt>
                <c:pt idx="1">
                  <c:v>0.06</c:v>
                </c:pt>
                <c:pt idx="2">
                  <c:v>#N/A</c:v>
                </c:pt>
                <c:pt idx="3">
                  <c:v>0.02</c:v>
                </c:pt>
                <c:pt idx="4">
                  <c:v>#N/A</c:v>
                </c:pt>
                <c:pt idx="5">
                  <c:v>0.06</c:v>
                </c:pt>
                <c:pt idx="6">
                  <c:v>#N/A</c:v>
                </c:pt>
                <c:pt idx="7">
                  <c:v>0.1</c:v>
                </c:pt>
                <c:pt idx="8">
                  <c:v>#N/A</c:v>
                </c:pt>
                <c:pt idx="9">
                  <c:v>0.11</c:v>
                </c:pt>
              </c:numCache>
            </c:numRef>
          </c:val>
          <c:extLst>
            <c:ext xmlns:c16="http://schemas.microsoft.com/office/drawing/2014/chart" uri="{C3380CC4-5D6E-409C-BE32-E72D297353CC}">
              <c16:uniqueId val="{00000004-8ABC-4AAC-8CA0-205FDA296CE2}"/>
            </c:ext>
          </c:extLst>
        </c:ser>
        <c:ser>
          <c:idx val="5"/>
          <c:order val="5"/>
          <c:tx>
            <c:strRef>
              <c:f>データシート!$A$32</c:f>
              <c:strCache>
                <c:ptCount val="1"/>
                <c:pt idx="0">
                  <c:v>公共下水道事業特別会計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データシート!$B$32:$K$32</c:f>
              <c:numCache>
                <c:formatCode>General</c:formatCode>
                <c:ptCount val="10"/>
                <c:pt idx="0">
                  <c:v>#N/A</c:v>
                </c:pt>
                <c:pt idx="1">
                  <c:v>0.01</c:v>
                </c:pt>
                <c:pt idx="2">
                  <c:v>#N/A</c:v>
                </c:pt>
                <c:pt idx="3">
                  <c:v>0.01</c:v>
                </c:pt>
                <c:pt idx="4">
                  <c:v>#N/A</c:v>
                </c:pt>
                <c:pt idx="5">
                  <c:v>0.01</c:v>
                </c:pt>
                <c:pt idx="6">
                  <c:v>#N/A</c:v>
                </c:pt>
                <c:pt idx="7">
                  <c:v>0.01</c:v>
                </c:pt>
                <c:pt idx="8">
                  <c:v>#N/A</c:v>
                </c:pt>
                <c:pt idx="9">
                  <c:v>0.44</c:v>
                </c:pt>
              </c:numCache>
            </c:numRef>
          </c:val>
          <c:extLst>
            <c:ext xmlns:c16="http://schemas.microsoft.com/office/drawing/2014/chart" uri="{C3380CC4-5D6E-409C-BE32-E72D297353CC}">
              <c16:uniqueId val="{00000005-8ABC-4AAC-8CA0-205FDA296CE2}"/>
            </c:ext>
          </c:extLst>
        </c:ser>
        <c:ser>
          <c:idx val="6"/>
          <c:order val="6"/>
          <c:tx>
            <c:strRef>
              <c:f>データシート!$A$33</c:f>
              <c:strCache>
                <c:ptCount val="1"/>
                <c:pt idx="0">
                  <c:v>国民健康保険事業特別会計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データシート!$B$33:$K$33</c:f>
              <c:numCache>
                <c:formatCode>General</c:formatCode>
                <c:ptCount val="10"/>
                <c:pt idx="0">
                  <c:v>#N/A</c:v>
                </c:pt>
                <c:pt idx="1">
                  <c:v>2.6</c:v>
                </c:pt>
                <c:pt idx="2">
                  <c:v>#N/A</c:v>
                </c:pt>
                <c:pt idx="3">
                  <c:v>1.77</c:v>
                </c:pt>
                <c:pt idx="4">
                  <c:v>#N/A</c:v>
                </c:pt>
                <c:pt idx="5">
                  <c:v>1.51</c:v>
                </c:pt>
                <c:pt idx="6">
                  <c:v>#N/A</c:v>
                </c:pt>
                <c:pt idx="7">
                  <c:v>1.53</c:v>
                </c:pt>
                <c:pt idx="8">
                  <c:v>#N/A</c:v>
                </c:pt>
                <c:pt idx="9">
                  <c:v>1.51</c:v>
                </c:pt>
              </c:numCache>
            </c:numRef>
          </c:val>
          <c:extLst>
            <c:ext xmlns:c16="http://schemas.microsoft.com/office/drawing/2014/chart" uri="{C3380CC4-5D6E-409C-BE32-E72D297353CC}">
              <c16:uniqueId val="{00000006-8ABC-4AAC-8CA0-205FDA296CE2}"/>
            </c:ext>
          </c:extLst>
        </c:ser>
        <c:ser>
          <c:idx val="7"/>
          <c:order val="7"/>
          <c:tx>
            <c:strRef>
              <c:f>データシート!$A$34</c:f>
              <c:strCache>
                <c:ptCount val="1"/>
                <c:pt idx="0">
                  <c:v>介護保険事業特別会計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データシート!$B$34:$K$34</c:f>
              <c:numCache>
                <c:formatCode>General</c:formatCode>
                <c:ptCount val="10"/>
                <c:pt idx="0">
                  <c:v>#N/A</c:v>
                </c:pt>
                <c:pt idx="1">
                  <c:v>0.3</c:v>
                </c:pt>
                <c:pt idx="2">
                  <c:v>#N/A</c:v>
                </c:pt>
                <c:pt idx="3">
                  <c:v>0.93</c:v>
                </c:pt>
                <c:pt idx="4">
                  <c:v>#N/A</c:v>
                </c:pt>
                <c:pt idx="5">
                  <c:v>2.04</c:v>
                </c:pt>
                <c:pt idx="6">
                  <c:v>#N/A</c:v>
                </c:pt>
                <c:pt idx="7">
                  <c:v>2.35</c:v>
                </c:pt>
                <c:pt idx="8">
                  <c:v>#N/A</c:v>
                </c:pt>
                <c:pt idx="9">
                  <c:v>4.01</c:v>
                </c:pt>
              </c:numCache>
            </c:numRef>
          </c:val>
          <c:extLst>
            <c:ext xmlns:c16="http://schemas.microsoft.com/office/drawing/2014/chart" uri="{C3380CC4-5D6E-409C-BE32-E72D297353CC}">
              <c16:uniqueId val="{00000007-8ABC-4AAC-8CA0-205FDA296CE2}"/>
            </c:ext>
          </c:extLst>
        </c:ser>
        <c:ser>
          <c:idx val="8"/>
          <c:order val="8"/>
          <c:tx>
            <c:strRef>
              <c:f>データシート!$A$35</c:f>
              <c:strCache>
                <c:ptCount val="1"/>
                <c:pt idx="0">
                  <c:v>一般会計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データシート!$B$35:$K$35</c:f>
              <c:numCache>
                <c:formatCode>General</c:formatCode>
                <c:ptCount val="10"/>
                <c:pt idx="0">
                  <c:v>#N/A</c:v>
                </c:pt>
                <c:pt idx="1">
                  <c:v>4.9800000000000004</c:v>
                </c:pt>
                <c:pt idx="2">
                  <c:v>#N/A</c:v>
                </c:pt>
                <c:pt idx="3">
                  <c:v>6.41</c:v>
                </c:pt>
                <c:pt idx="4">
                  <c:v>#N/A</c:v>
                </c:pt>
                <c:pt idx="5">
                  <c:v>7.82</c:v>
                </c:pt>
                <c:pt idx="6">
                  <c:v>#N/A</c:v>
                </c:pt>
                <c:pt idx="7">
                  <c:v>8.6</c:v>
                </c:pt>
                <c:pt idx="8">
                  <c:v>#N/A</c:v>
                </c:pt>
                <c:pt idx="9">
                  <c:v>9.08</c:v>
                </c:pt>
              </c:numCache>
            </c:numRef>
          </c:val>
          <c:extLst>
            <c:ext xmlns:c16="http://schemas.microsoft.com/office/drawing/2014/chart" uri="{C3380CC4-5D6E-409C-BE32-E72D297353CC}">
              <c16:uniqueId val="{00000008-8ABC-4AAC-8CA0-205FDA296CE2}"/>
            </c:ext>
          </c:extLst>
        </c:ser>
        <c:ser>
          <c:idx val="9"/>
          <c:order val="9"/>
          <c:tx>
            <c:strRef>
              <c:f>データシート!$A$36</c:f>
              <c:strCache>
                <c:ptCount val="1"/>
                <c:pt idx="0">
                  <c:v>甘楽町水道事業会計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データシート!$B$36:$K$36</c:f>
              <c:numCache>
                <c:formatCode>General</c:formatCode>
                <c:ptCount val="10"/>
                <c:pt idx="0">
                  <c:v>#N/A</c:v>
                </c:pt>
                <c:pt idx="1">
                  <c:v>11.67</c:v>
                </c:pt>
                <c:pt idx="2">
                  <c:v>#N/A</c:v>
                </c:pt>
                <c:pt idx="3">
                  <c:v>10.96</c:v>
                </c:pt>
                <c:pt idx="4">
                  <c:v>#N/A</c:v>
                </c:pt>
                <c:pt idx="5">
                  <c:v>10.5</c:v>
                </c:pt>
                <c:pt idx="6">
                  <c:v>#N/A</c:v>
                </c:pt>
                <c:pt idx="7">
                  <c:v>12.04</c:v>
                </c:pt>
                <c:pt idx="8">
                  <c:v>#N/A</c:v>
                </c:pt>
                <c:pt idx="9">
                  <c:v>12.89</c:v>
                </c:pt>
              </c:numCache>
            </c:numRef>
          </c:val>
          <c:extLst>
            <c:ext xmlns:c16="http://schemas.microsoft.com/office/drawing/2014/chart" uri="{C3380CC4-5D6E-409C-BE32-E72D297353CC}">
              <c16:uniqueId val="{00000009-8ABC-4AAC-8CA0-205FDA296CE2}"/>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データシート!$B$42:$P$42</c:f>
              <c:numCache>
                <c:formatCode>General</c:formatCode>
                <c:ptCount val="15"/>
                <c:pt idx="2">
                  <c:v>469</c:v>
                </c:pt>
                <c:pt idx="5">
                  <c:v>456</c:v>
                </c:pt>
                <c:pt idx="8">
                  <c:v>457</c:v>
                </c:pt>
                <c:pt idx="11">
                  <c:v>449</c:v>
                </c:pt>
                <c:pt idx="14">
                  <c:v>435</c:v>
                </c:pt>
              </c:numCache>
            </c:numRef>
          </c:val>
          <c:extLst>
            <c:ext xmlns:c16="http://schemas.microsoft.com/office/drawing/2014/chart" uri="{C3380CC4-5D6E-409C-BE32-E72D297353CC}">
              <c16:uniqueId val="{00000000-1847-4186-A9A4-F44BF2E8EE5A}"/>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1847-4186-A9A4-F44BF2E8EE5A}"/>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1847-4186-A9A4-F44BF2E8EE5A}"/>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データシート!$B$45:$P$45</c:f>
              <c:numCache>
                <c:formatCode>General</c:formatCode>
                <c:ptCount val="15"/>
                <c:pt idx="0">
                  <c:v>38</c:v>
                </c:pt>
                <c:pt idx="3">
                  <c:v>36</c:v>
                </c:pt>
                <c:pt idx="6">
                  <c:v>42</c:v>
                </c:pt>
                <c:pt idx="9">
                  <c:v>47</c:v>
                </c:pt>
                <c:pt idx="12">
                  <c:v>41</c:v>
                </c:pt>
              </c:numCache>
            </c:numRef>
          </c:val>
          <c:extLst>
            <c:ext xmlns:c16="http://schemas.microsoft.com/office/drawing/2014/chart" uri="{C3380CC4-5D6E-409C-BE32-E72D297353CC}">
              <c16:uniqueId val="{00000003-1847-4186-A9A4-F44BF2E8EE5A}"/>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データシート!$B$46:$P$46</c:f>
              <c:numCache>
                <c:formatCode>General</c:formatCode>
                <c:ptCount val="15"/>
                <c:pt idx="0">
                  <c:v>259</c:v>
                </c:pt>
                <c:pt idx="3">
                  <c:v>260</c:v>
                </c:pt>
                <c:pt idx="6">
                  <c:v>262</c:v>
                </c:pt>
                <c:pt idx="9">
                  <c:v>249</c:v>
                </c:pt>
                <c:pt idx="12">
                  <c:v>234</c:v>
                </c:pt>
              </c:numCache>
            </c:numRef>
          </c:val>
          <c:extLst>
            <c:ext xmlns:c16="http://schemas.microsoft.com/office/drawing/2014/chart" uri="{C3380CC4-5D6E-409C-BE32-E72D297353CC}">
              <c16:uniqueId val="{00000004-1847-4186-A9A4-F44BF2E8EE5A}"/>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1847-4186-A9A4-F44BF2E8EE5A}"/>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1847-4186-A9A4-F44BF2E8EE5A}"/>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データシート!$B$49:$P$49</c:f>
              <c:numCache>
                <c:formatCode>General</c:formatCode>
                <c:ptCount val="15"/>
                <c:pt idx="0">
                  <c:v>407</c:v>
                </c:pt>
                <c:pt idx="3">
                  <c:v>407</c:v>
                </c:pt>
                <c:pt idx="6">
                  <c:v>432</c:v>
                </c:pt>
                <c:pt idx="9">
                  <c:v>443</c:v>
                </c:pt>
                <c:pt idx="12">
                  <c:v>440</c:v>
                </c:pt>
              </c:numCache>
            </c:numRef>
          </c:val>
          <c:extLst>
            <c:ext xmlns:c16="http://schemas.microsoft.com/office/drawing/2014/chart" uri="{C3380CC4-5D6E-409C-BE32-E72D297353CC}">
              <c16:uniqueId val="{00000007-1847-4186-A9A4-F44BF2E8EE5A}"/>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データシート!$B$50:$P$50</c:f>
              <c:numCache>
                <c:formatCode>General</c:formatCode>
                <c:ptCount val="15"/>
                <c:pt idx="0">
                  <c:v>#N/A</c:v>
                </c:pt>
                <c:pt idx="1">
                  <c:v>235</c:v>
                </c:pt>
                <c:pt idx="2">
                  <c:v>#N/A</c:v>
                </c:pt>
                <c:pt idx="3">
                  <c:v>#N/A</c:v>
                </c:pt>
                <c:pt idx="4">
                  <c:v>247</c:v>
                </c:pt>
                <c:pt idx="5">
                  <c:v>#N/A</c:v>
                </c:pt>
                <c:pt idx="6">
                  <c:v>#N/A</c:v>
                </c:pt>
                <c:pt idx="7">
                  <c:v>279</c:v>
                </c:pt>
                <c:pt idx="8">
                  <c:v>#N/A</c:v>
                </c:pt>
                <c:pt idx="9">
                  <c:v>#N/A</c:v>
                </c:pt>
                <c:pt idx="10">
                  <c:v>290</c:v>
                </c:pt>
                <c:pt idx="11">
                  <c:v>#N/A</c:v>
                </c:pt>
                <c:pt idx="12">
                  <c:v>#N/A</c:v>
                </c:pt>
                <c:pt idx="13">
                  <c:v>280</c:v>
                </c:pt>
                <c:pt idx="14">
                  <c:v>#N/A</c:v>
                </c:pt>
              </c:numCache>
            </c:numRef>
          </c:val>
          <c:smooth val="0"/>
          <c:extLst>
            <c:ext xmlns:c16="http://schemas.microsoft.com/office/drawing/2014/chart" uri="{C3380CC4-5D6E-409C-BE32-E72D297353CC}">
              <c16:uniqueId val="{00000008-1847-4186-A9A4-F44BF2E8EE5A}"/>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データシート!$B$56:$P$56</c:f>
              <c:numCache>
                <c:formatCode>General</c:formatCode>
                <c:ptCount val="15"/>
                <c:pt idx="2">
                  <c:v>5075</c:v>
                </c:pt>
                <c:pt idx="5">
                  <c:v>5098</c:v>
                </c:pt>
                <c:pt idx="8">
                  <c:v>5070</c:v>
                </c:pt>
                <c:pt idx="11">
                  <c:v>4821</c:v>
                </c:pt>
                <c:pt idx="14">
                  <c:v>4755</c:v>
                </c:pt>
              </c:numCache>
            </c:numRef>
          </c:val>
          <c:extLst>
            <c:ext xmlns:c16="http://schemas.microsoft.com/office/drawing/2014/chart" uri="{C3380CC4-5D6E-409C-BE32-E72D297353CC}">
              <c16:uniqueId val="{00000000-B897-4A69-BDEF-8149E5A357D4}"/>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データシート!$B$57:$P$57</c:f>
              <c:numCache>
                <c:formatCode>General</c:formatCode>
                <c:ptCount val="15"/>
                <c:pt idx="2">
                  <c:v>0</c:v>
                </c:pt>
                <c:pt idx="5">
                  <c:v>0</c:v>
                </c:pt>
                <c:pt idx="8">
                  <c:v>0</c:v>
                </c:pt>
                <c:pt idx="11">
                  <c:v>0</c:v>
                </c:pt>
                <c:pt idx="14">
                  <c:v>0</c:v>
                </c:pt>
              </c:numCache>
            </c:numRef>
          </c:val>
          <c:extLst>
            <c:ext xmlns:c16="http://schemas.microsoft.com/office/drawing/2014/chart" uri="{C3380CC4-5D6E-409C-BE32-E72D297353CC}">
              <c16:uniqueId val="{00000001-B897-4A69-BDEF-8149E5A357D4}"/>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データシート!$B$58:$P$58</c:f>
              <c:numCache>
                <c:formatCode>General</c:formatCode>
                <c:ptCount val="15"/>
                <c:pt idx="2">
                  <c:v>2679</c:v>
                </c:pt>
                <c:pt idx="5">
                  <c:v>2976</c:v>
                </c:pt>
                <c:pt idx="8">
                  <c:v>3309</c:v>
                </c:pt>
                <c:pt idx="11">
                  <c:v>3315</c:v>
                </c:pt>
                <c:pt idx="14">
                  <c:v>3326</c:v>
                </c:pt>
              </c:numCache>
            </c:numRef>
          </c:val>
          <c:extLst>
            <c:ext xmlns:c16="http://schemas.microsoft.com/office/drawing/2014/chart" uri="{C3380CC4-5D6E-409C-BE32-E72D297353CC}">
              <c16:uniqueId val="{00000002-B897-4A69-BDEF-8149E5A357D4}"/>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B897-4A69-BDEF-8149E5A357D4}"/>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B897-4A69-BDEF-8149E5A357D4}"/>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データシート!$B$61:$P$61</c:f>
              <c:numCache>
                <c:formatCode>General</c:formatCode>
                <c:ptCount val="15"/>
                <c:pt idx="0">
                  <c:v>7</c:v>
                </c:pt>
                <c:pt idx="3">
                  <c:v>9</c:v>
                </c:pt>
                <c:pt idx="6">
                  <c:v>0</c:v>
                </c:pt>
                <c:pt idx="9">
                  <c:v>1</c:v>
                </c:pt>
                <c:pt idx="12">
                  <c:v>0</c:v>
                </c:pt>
              </c:numCache>
            </c:numRef>
          </c:val>
          <c:extLst>
            <c:ext xmlns:c16="http://schemas.microsoft.com/office/drawing/2014/chart" uri="{C3380CC4-5D6E-409C-BE32-E72D297353CC}">
              <c16:uniqueId val="{00000005-B897-4A69-BDEF-8149E5A357D4}"/>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データシート!$B$62:$P$62</c:f>
              <c:numCache>
                <c:formatCode>General</c:formatCode>
                <c:ptCount val="15"/>
                <c:pt idx="0">
                  <c:v>907</c:v>
                </c:pt>
                <c:pt idx="3">
                  <c:v>897</c:v>
                </c:pt>
                <c:pt idx="6">
                  <c:v>894</c:v>
                </c:pt>
                <c:pt idx="9">
                  <c:v>942</c:v>
                </c:pt>
                <c:pt idx="12">
                  <c:v>933</c:v>
                </c:pt>
              </c:numCache>
            </c:numRef>
          </c:val>
          <c:extLst>
            <c:ext xmlns:c16="http://schemas.microsoft.com/office/drawing/2014/chart" uri="{C3380CC4-5D6E-409C-BE32-E72D297353CC}">
              <c16:uniqueId val="{00000006-B897-4A69-BDEF-8149E5A357D4}"/>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データシート!$B$63:$P$63</c:f>
              <c:numCache>
                <c:formatCode>General</c:formatCode>
                <c:ptCount val="15"/>
                <c:pt idx="0">
                  <c:v>300</c:v>
                </c:pt>
                <c:pt idx="3">
                  <c:v>296</c:v>
                </c:pt>
                <c:pt idx="6">
                  <c:v>265</c:v>
                </c:pt>
                <c:pt idx="9">
                  <c:v>290</c:v>
                </c:pt>
                <c:pt idx="12">
                  <c:v>624</c:v>
                </c:pt>
              </c:numCache>
            </c:numRef>
          </c:val>
          <c:extLst>
            <c:ext xmlns:c16="http://schemas.microsoft.com/office/drawing/2014/chart" uri="{C3380CC4-5D6E-409C-BE32-E72D297353CC}">
              <c16:uniqueId val="{00000007-B897-4A69-BDEF-8149E5A357D4}"/>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データシート!$B$64:$P$64</c:f>
              <c:numCache>
                <c:formatCode>General</c:formatCode>
                <c:ptCount val="15"/>
                <c:pt idx="0">
                  <c:v>2448</c:v>
                </c:pt>
                <c:pt idx="3">
                  <c:v>2381</c:v>
                </c:pt>
                <c:pt idx="6">
                  <c:v>2333</c:v>
                </c:pt>
                <c:pt idx="9">
                  <c:v>2187</c:v>
                </c:pt>
                <c:pt idx="12">
                  <c:v>2047</c:v>
                </c:pt>
              </c:numCache>
            </c:numRef>
          </c:val>
          <c:extLst>
            <c:ext xmlns:c16="http://schemas.microsoft.com/office/drawing/2014/chart" uri="{C3380CC4-5D6E-409C-BE32-E72D297353CC}">
              <c16:uniqueId val="{00000008-B897-4A69-BDEF-8149E5A357D4}"/>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データシート!$B$65:$P$65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9-B897-4A69-BDEF-8149E5A357D4}"/>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データシート!$B$66:$P$66</c:f>
              <c:numCache>
                <c:formatCode>General</c:formatCode>
                <c:ptCount val="15"/>
                <c:pt idx="0">
                  <c:v>5086</c:v>
                </c:pt>
                <c:pt idx="3">
                  <c:v>5200</c:v>
                </c:pt>
                <c:pt idx="6">
                  <c:v>5349</c:v>
                </c:pt>
                <c:pt idx="9">
                  <c:v>5026</c:v>
                </c:pt>
                <c:pt idx="12">
                  <c:v>4853</c:v>
                </c:pt>
              </c:numCache>
            </c:numRef>
          </c:val>
          <c:extLst>
            <c:ext xmlns:c16="http://schemas.microsoft.com/office/drawing/2014/chart" uri="{C3380CC4-5D6E-409C-BE32-E72D297353CC}">
              <c16:uniqueId val="{0000000A-B897-4A69-BDEF-8149E5A357D4}"/>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データシート!$B$67:$P$67</c:f>
              <c:numCache>
                <c:formatCode>General</c:formatCode>
                <c:ptCount val="15"/>
                <c:pt idx="0">
                  <c:v>#N/A</c:v>
                </c:pt>
                <c:pt idx="1">
                  <c:v>996</c:v>
                </c:pt>
                <c:pt idx="2">
                  <c:v>#N/A</c:v>
                </c:pt>
                <c:pt idx="3">
                  <c:v>#N/A</c:v>
                </c:pt>
                <c:pt idx="4">
                  <c:v>707</c:v>
                </c:pt>
                <c:pt idx="5">
                  <c:v>#N/A</c:v>
                </c:pt>
                <c:pt idx="6">
                  <c:v>#N/A</c:v>
                </c:pt>
                <c:pt idx="7">
                  <c:v>462</c:v>
                </c:pt>
                <c:pt idx="8">
                  <c:v>#N/A</c:v>
                </c:pt>
                <c:pt idx="9">
                  <c:v>#N/A</c:v>
                </c:pt>
                <c:pt idx="10">
                  <c:v>309</c:v>
                </c:pt>
                <c:pt idx="11">
                  <c:v>#N/A</c:v>
                </c:pt>
                <c:pt idx="12">
                  <c:v>#N/A</c:v>
                </c:pt>
                <c:pt idx="13">
                  <c:v>377</c:v>
                </c:pt>
                <c:pt idx="14">
                  <c:v>#N/A</c:v>
                </c:pt>
              </c:numCache>
            </c:numRef>
          </c:val>
          <c:smooth val="0"/>
          <c:extLst>
            <c:ext xmlns:c16="http://schemas.microsoft.com/office/drawing/2014/chart" uri="{C3380CC4-5D6E-409C-BE32-E72D297353CC}">
              <c16:uniqueId val="{0000000B-B897-4A69-BDEF-8149E5A357D4}"/>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データシート!$B$72:$D$72</c:f>
              <c:numCache>
                <c:formatCode>#,##0;"▲ "#,##0</c:formatCode>
                <c:ptCount val="3"/>
                <c:pt idx="0">
                  <c:v>1871</c:v>
                </c:pt>
                <c:pt idx="1">
                  <c:v>1894</c:v>
                </c:pt>
                <c:pt idx="2">
                  <c:v>2003</c:v>
                </c:pt>
              </c:numCache>
            </c:numRef>
          </c:val>
          <c:extLst>
            <c:ext xmlns:c16="http://schemas.microsoft.com/office/drawing/2014/chart" uri="{C3380CC4-5D6E-409C-BE32-E72D297353CC}">
              <c16:uniqueId val="{00000000-C186-47B0-80CD-12E6E23ADB94}"/>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データシート!$B$73:$D$73</c:f>
              <c:numCache>
                <c:formatCode>#,##0;"▲ "#,##0</c:formatCode>
                <c:ptCount val="3"/>
                <c:pt idx="0">
                  <c:v>57</c:v>
                </c:pt>
                <c:pt idx="1">
                  <c:v>57</c:v>
                </c:pt>
                <c:pt idx="2">
                  <c:v>74</c:v>
                </c:pt>
              </c:numCache>
            </c:numRef>
          </c:val>
          <c:extLst>
            <c:ext xmlns:c16="http://schemas.microsoft.com/office/drawing/2014/chart" uri="{C3380CC4-5D6E-409C-BE32-E72D297353CC}">
              <c16:uniqueId val="{00000001-C186-47B0-80CD-12E6E23ADB94}"/>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R03</c:v>
                </c:pt>
                <c:pt idx="1">
                  <c:v>R04</c:v>
                </c:pt>
                <c:pt idx="2">
                  <c:v>R05</c:v>
                </c:pt>
              </c:strCache>
            </c:strRef>
          </c:cat>
          <c:val>
            <c:numRef>
              <c:f>データシート!$B$74:$D$74</c:f>
              <c:numCache>
                <c:formatCode>#,##0;"▲ "#,##0</c:formatCode>
                <c:ptCount val="3"/>
                <c:pt idx="0">
                  <c:v>956</c:v>
                </c:pt>
                <c:pt idx="1">
                  <c:v>913</c:v>
                </c:pt>
                <c:pt idx="2">
                  <c:v>844</c:v>
                </c:pt>
              </c:numCache>
            </c:numRef>
          </c:val>
          <c:extLst>
            <c:ext xmlns:c16="http://schemas.microsoft.com/office/drawing/2014/chart" uri="{C3380CC4-5D6E-409C-BE32-E72D297353CC}">
              <c16:uniqueId val="{00000002-C186-47B0-80CD-12E6E23ADB94}"/>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{16260CE5-9D30-4B8B-80A3-14741B1A148F}</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0-7CB4-40C2-BE9F-EE958116DEEA}"/>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{DE052C88-95D0-4842-958D-010319B174BB}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7CB4-40C2-BE9F-EE958116DEEA}"/>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{686F035E-C0FB-42D1-90E5-635DDE7B9B09}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7CB4-40C2-BE9F-EE958116DEEA}"/>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{DEAF8ABB-E036-4BAB-91F7-05638B97DC28}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7CB4-40C2-BE9F-EE958116DEEA}"/>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{D33CD7F3-7ABF-4864-958A-F13D71829E9E}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7CB4-40C2-BE9F-EE958116DEEA}"/>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{EE1C96AE-CB90-4F54-93C3-C1908F422AF4}</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5-7CB4-40C2-BE9F-EE958116DEEA}"/>
                </c:ext>
              </c:extLst>
            </c:dLbl>
            <c:dLbl>
              <c:idx val="16"/>
              <c:layout>
                <c:manualLayout>
                  <c:x val="-2.6311658667182467E-2"/>
                  <c:y val="-6.4739042105865174E-2"/>
                </c:manualLayout>
              </c:layout>
              <c:tx>
                <c:strRef>
                  <c:f>公会計指標分析・財政指標組合せ分析表!$CF$50</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{03DE9B51-01D8-4450-B1BE-91D115B15AF4}</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06-7CB4-40C2-BE9F-EE958116DEEA}"/>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{89D3F7E4-0C10-428F-AF30-84AADE3D6835}</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07-7CB4-40C2-BE9F-EE958116DEEA}"/>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{6FC8175E-62C8-4E95-965A-A4787E91F55B}</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08-7CB4-40C2-BE9F-EE958116DEEA}"/>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59.3</c:v>
                </c:pt>
                <c:pt idx="8">
                  <c:v>60.6</c:v>
                </c:pt>
                <c:pt idx="16">
                  <c:v>61.5</c:v>
                </c:pt>
                <c:pt idx="24">
                  <c:v>63.1</c:v>
                </c:pt>
                <c:pt idx="32">
                  <c:v>65.7</c:v>
                </c:pt>
              </c:numCache>
            </c:numRef>
          </c:xVal>
          <c:yVal>
            <c:numRef>
              <c:f>公会計指標分析・財政指標組合せ分析表!$BP$51:$DC$51</c:f>
              <c:numCache>
                <c:formatCode>#,##0.0;"▲ "#,##0.0</c:formatCode>
                <c:ptCount val="40"/>
                <c:pt idx="0">
                  <c:v>32.1</c:v>
                </c:pt>
                <c:pt idx="8">
                  <c:v>21.4</c:v>
                </c:pt>
                <c:pt idx="16">
                  <c:v>13</c:v>
                </c:pt>
                <c:pt idx="24">
                  <c:v>9.3000000000000007</c:v>
                </c:pt>
                <c:pt idx="32">
                  <c:v>11.2</c:v>
                </c:pt>
              </c:numCache>
            </c:numRef>
          </c:yVal>
          <c:smooth val="0"/>
          <c:extLst>
            <c:ext xmlns:c16="http://schemas.microsoft.com/office/drawing/2014/chart" uri="{C3380CC4-5D6E-409C-BE32-E72D297353CC}">
              <c16:uniqueId val="{00000009-7CB4-40C2-BE9F-EE958116DEEA}"/>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R01</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{2BAA20BD-B353-4217-8034-65B812C63E76}</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A-7CB4-40C2-BE9F-EE958116DEEA}"/>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{3B7A6ADC-736A-419B-B062-BC481F40B21E}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7CB4-40C2-BE9F-EE958116DEEA}"/>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{9D7461A4-CBCA-414E-A8AE-9A9620EE4848}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7CB4-40C2-BE9F-EE958116DEEA}"/>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{AD1A4364-19F8-45B8-9AD8-07A5636C003A}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7CB4-40C2-BE9F-EE958116DEEA}"/>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{543D23D6-C00E-4EDD-9232-0073A80A4DFF}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7CB4-40C2-BE9F-EE958116DEEA}"/>
                </c:ext>
              </c:extLst>
            </c:dLbl>
            <c:dLbl>
              <c:idx val="8"/>
              <c:tx>
                <c:strRef>
                  <c:f>公会計指標分析・財政指標組合せ分析表!$BX$50</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{832E60AD-2536-4970-96F5-3537E37E2875}</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F-7CB4-40C2-BE9F-EE958116DEEA}"/>
                </c:ext>
              </c:extLst>
            </c:dLbl>
            <c:dLbl>
              <c:idx val="16"/>
              <c:layout>
                <c:manualLayout>
                  <c:x val="-5.7040919830517621E-3"/>
                  <c:y val="0"/>
                </c:manualLayout>
              </c:layout>
              <c:tx>
                <c:strRef>
                  <c:f>公会計指標分析・財政指標組合せ分析表!$CF$50</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{D9B7D2E8-B5D9-43B0-8285-0BF472D0354F}</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10-7CB4-40C2-BE9F-EE958116DEEA}"/>
                </c:ext>
              </c:extLst>
            </c:dLbl>
            <c:dLbl>
              <c:idx val="24"/>
              <c:tx>
                <c:strRef>
                  <c:f>公会計指標分析・財政指標組合せ分析表!$CN$50</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{A0626A07-A035-4A51-B595-4F76D537518E}</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11-7CB4-40C2-BE9F-EE958116DEEA}"/>
                </c:ext>
              </c:extLst>
            </c:dLbl>
            <c:dLbl>
              <c:idx val="32"/>
              <c:tx>
                <c:strRef>
                  <c:f>公会計指標分析・財政指標組合せ分析表!$CV$50</c:f>
                  <c:strCache>
                    <c:ptCount val="1"/>
                    <c:pt idx="0">
                      <c:v>R05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{08D897AB-999D-409A-A6A8-CD36435BFF2B}</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12-7CB4-40C2-BE9F-EE958116DEEA}"/>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61.4</c:v>
                </c:pt>
                <c:pt idx="8">
                  <c:v>62</c:v>
                </c:pt>
                <c:pt idx="16">
                  <c:v>62</c:v>
                </c:pt>
                <c:pt idx="24">
                  <c:v>63.5</c:v>
                </c:pt>
                <c:pt idx="32">
                  <c:v>63.1</c:v>
                </c:pt>
              </c:numCache>
            </c:numRef>
          </c:xVal>
          <c:yVal>
            <c:numRef>
              <c:f>公会計指標分析・財政指標組合せ分析表!$BP$55:$DC$55</c:f>
              <c:numCache>
                <c:formatCode>#,##0.0;"▲ "#,##0.0</c:formatCode>
                <c:ptCount val="40"/>
                <c:pt idx="0">
                  <c:v>21</c:v>
                </c:pt>
                <c:pt idx="8">
                  <c:v>23.5</c:v>
                </c:pt>
                <c:pt idx="16">
                  <c:v>8.5</c:v>
                </c:pt>
                <c:pt idx="24">
                  <c:v>0</c:v>
                </c:pt>
                <c:pt idx="32">
                  <c:v>0</c:v>
                </c:pt>
              </c:numCache>
            </c:numRef>
          </c:yVal>
          <c:smooth val="0"/>
          <c:extLst>
            <c:ext xmlns:c16="http://schemas.microsoft.com/office/drawing/2014/chart" uri="{C3380CC4-5D6E-409C-BE32-E72D297353CC}">
              <c16:uniqueId val="{00000013-7CB4-40C2-BE9F-EE958116DEEA}"/>
            </c:ext>
          </c:extLst>
        </c:ser>
        <c:dLbls>
          <c:showLegendKey val="0"/>
          <c:showVal val="1"/>
          <c:showCatName val="0"/>
          <c:showSerName val="0"/>
          <c:showPercent val="0"/>
          <c:showBubbleSize val="0"/>
        </c:dLbls>
        <c:axId val="46179840"/>
        <c:axId val="46181760"/>
      </c:scatterChart>
      <c:valAx>
        <c:axId val="46179840"/>
        <c:scaling>
          <c:orientation val="maxMin"/>
          <c:max val="67"/>
          <c:min val="58"/>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4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majorUnit val="1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{3761826F-04C2-4C9F-BF5F-59DB1C717D55}</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0-B660-40C0-95EA-8B4EA0C3093C}"/>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{3193AA2C-D9E5-43D4-B11B-6D8745CFE47D}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B660-40C0-95EA-8B4EA0C3093C}"/>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{CBC9BD1B-90A8-4E79-BBED-F80DD9B46DB0}</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B660-40C0-95EA-8B4EA0C3093C}"/>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{1161A57F-F1CB-476F-8215-2EF474898A03}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B660-40C0-95EA-8B4EA0C3093C}"/>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{27D9119A-87DA-4B3D-9141-416F21564233}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B660-40C0-95EA-8B4EA0C3093C}"/>
                </c:ext>
              </c:extLst>
            </c:dLbl>
            <c:dLbl>
              <c:idx val="8"/>
              <c:tx>
                <c:strRef>
                  <c:f>公会計指標分析・財政指標組合せ分析表!$BX$72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{B4625295-347F-4D71-B15A-A8F145E5E725}</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5-B660-40C0-95EA-8B4EA0C3093C}"/>
                </c:ext>
              </c:extLst>
            </c:dLbl>
            <c:dLbl>
              <c:idx val="16"/>
              <c:tx>
                <c:strRef>
                  <c:f>公会計指標分析・財政指標組合せ分析表!$CF$72</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{00B849F4-16D0-4DFA-A932-001F4969E67F}</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06-B660-40C0-95EA-8B4EA0C3093C}"/>
                </c:ext>
              </c:extLst>
            </c:dLbl>
            <c:dLbl>
              <c:idx val="24"/>
              <c:tx>
                <c:strRef>
                  <c:f>公会計指標分析・財政指標組合せ分析表!$CN$72</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{CAB12688-B7A8-4992-8ED0-BA7490B2D959}</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07-B660-40C0-95EA-8B4EA0C3093C}"/>
                </c:ext>
              </c:extLst>
            </c:dLbl>
            <c:dLbl>
              <c:idx val="32"/>
              <c:tx>
                <c:strRef>
                  <c:f>公会計指標分析・財政指標組合せ分析表!$CV$72</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{A44F9F2F-76AD-4042-A9BB-B5EA98109052}</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08-B660-40C0-95EA-8B4EA0C3093C}"/>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6.5</c:v>
                </c:pt>
                <c:pt idx="8">
                  <c:v>7.1</c:v>
                </c:pt>
                <c:pt idx="16">
                  <c:v>7.6</c:v>
                </c:pt>
                <c:pt idx="24">
                  <c:v>8</c:v>
                </c:pt>
                <c:pt idx="32">
                  <c:v>8.3000000000000007</c:v>
                </c:pt>
              </c:numCache>
            </c:numRef>
          </c:xVal>
          <c:yVal>
            <c:numRef>
              <c:f>公会計指標分析・財政指標組合せ分析表!$BP$73:$DC$73</c:f>
              <c:numCache>
                <c:formatCode>#,##0.0;"▲ "#,##0.0</c:formatCode>
                <c:ptCount val="40"/>
                <c:pt idx="0">
                  <c:v>32.1</c:v>
                </c:pt>
                <c:pt idx="8">
                  <c:v>21.4</c:v>
                </c:pt>
                <c:pt idx="16">
                  <c:v>13</c:v>
                </c:pt>
                <c:pt idx="24">
                  <c:v>9.3000000000000007</c:v>
                </c:pt>
                <c:pt idx="32">
                  <c:v>11.2</c:v>
                </c:pt>
              </c:numCache>
            </c:numRef>
          </c:yVal>
          <c:smooth val="0"/>
          <c:extLst>
            <c:ext xmlns:c16="http://schemas.microsoft.com/office/drawing/2014/chart" uri="{C3380CC4-5D6E-409C-BE32-E72D297353CC}">
              <c16:uniqueId val="{00000009-B660-40C0-95EA-8B4EA0C3093C}"/>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tx>
                <c:strRef>
                  <c:f>公会計指標分析・財政指標組合せ分析表!$BP$72</c:f>
                  <c:strCache>
                    <c:ptCount val="1"/>
                    <c:pt idx="0">
                      <c:v>R01</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{DDF9E73E-F4D9-4492-B13A-DDAC4FBB6B26}</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A-B660-40C0-95EA-8B4EA0C3093C}"/>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{DF57947D-FF77-498B-A92C-A89B01C3F5C0}</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B660-40C0-95EA-8B4EA0C3093C}"/>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{1C2BEC73-9F24-4E1D-AE28-A6853AA433A6}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B660-40C0-95EA-8B4EA0C3093C}"/>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{755B855C-0847-4773-A8B3-6208938623EA}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B660-40C0-95EA-8B4EA0C3093C}"/>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{F2025736-68C9-4C27-A74E-9097ACE66E04}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B660-40C0-95EA-8B4EA0C3093C}"/>
                </c:ext>
              </c:extLst>
            </c:dLbl>
            <c:dLbl>
              <c:idx val="8"/>
              <c:tx>
                <c:strRef>
                  <c:f>公会計指標分析・財政指標組合せ分析表!$BX$72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{0A1F4EF6-48B7-49BE-A695-F97E7B9322BA}</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F-B660-40C0-95EA-8B4EA0C3093C}"/>
                </c:ext>
              </c:extLst>
            </c:dLbl>
            <c:dLbl>
              <c:idx val="16"/>
              <c:tx>
                <c:strRef>
                  <c:f>公会計指標分析・財政指標組合せ分析表!$CF$72</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{D7031183-B7EA-455B-BD06-0EB75FA3972F}</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10-B660-40C0-95EA-8B4EA0C3093C}"/>
                </c:ext>
              </c:extLst>
            </c:dLbl>
            <c:dLbl>
              <c:idx val="24"/>
              <c:layout>
                <c:manualLayout>
                  <c:x val="-2.8829840147400729E-2"/>
                  <c:y val="-6.2416647087793951E-2"/>
                </c:manualLayout>
              </c:layout>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{3C740C52-4473-42B3-8B3F-7548374CA0D1}</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11-B660-40C0-95EA-8B4EA0C3093C}"/>
                </c:ext>
              </c:extLst>
            </c:dLbl>
            <c:dLbl>
              <c:idx val="32"/>
              <c:layout>
                <c:manualLayout>
                  <c:x val="-3.4310845302750435E-2"/>
                  <c:y val="-6.2416647087793951E-2"/>
                </c:manualLayout>
              </c:layout>
              <c:tx>
                <c:strRef>
                  <c:f>公会計指標分析・財政指標組合せ分析表!$CV$72</c:f>
                  <c:strCache>
                    <c:ptCount val="1"/>
                    <c:pt idx="0">
                      <c:v>R05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{7CE54E4E-110C-42AC-92B4-DA4863C397E3}</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12-B660-40C0-95EA-8B4EA0C3093C}"/>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9.1999999999999993</c:v>
                </c:pt>
                <c:pt idx="8">
                  <c:v>8.6</c:v>
                </c:pt>
                <c:pt idx="16">
                  <c:v>8.1999999999999993</c:v>
                </c:pt>
                <c:pt idx="24">
                  <c:v>8.4</c:v>
                </c:pt>
                <c:pt idx="32">
                  <c:v>8.5</c:v>
                </c:pt>
              </c:numCache>
            </c:numRef>
          </c:xVal>
          <c:yVal>
            <c:numRef>
              <c:f>公会計指標分析・財政指標組合せ分析表!$BP$77:$DC$77</c:f>
              <c:numCache>
                <c:formatCode>#,##0.0;"▲ "#,##0.0</c:formatCode>
                <c:ptCount val="40"/>
                <c:pt idx="0">
                  <c:v>21</c:v>
                </c:pt>
                <c:pt idx="8">
                  <c:v>23.5</c:v>
                </c:pt>
                <c:pt idx="16">
                  <c:v>8.5</c:v>
                </c:pt>
                <c:pt idx="24">
                  <c:v>0</c:v>
                </c:pt>
                <c:pt idx="32">
                  <c:v>0</c:v>
                </c:pt>
              </c:numCache>
            </c:numRef>
          </c:yVal>
          <c:smooth val="0"/>
          <c:extLst>
            <c:ext xmlns:c16="http://schemas.microsoft.com/office/drawing/2014/chart" uri="{C3380CC4-5D6E-409C-BE32-E72D297353CC}">
              <c16:uniqueId val="{00000013-B660-40C0-95EA-8B4EA0C3093C}"/>
            </c:ext>
          </c:extLst>
        </c:ser>
        <c:dLbls>
          <c:showLegendKey val="0"/>
          <c:showVal val="1"/>
          <c:showCatName val="0"/>
          <c:showSerName val="0"/>
          <c:showPercent val="0"/>
          <c:showBubbleSize val="0"/>
        </c:dLbls>
        <c:axId val="84219776"/>
        <c:axId val="84234240"/>
      </c:scatterChart>
      <c:valAx>
        <c:axId val="84219776"/>
        <c:scaling>
          <c:orientation val="maxMin"/>
          <c:max val="10"/>
          <c:min val="6"/>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4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majorUnit val="1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12,494
12,286
58.61
7,333,427
6,971,184
344,563
3,790,630
4,853,182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8.3
11.2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[0.46]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spc="0" baseline="0">
              <a:latin typeface="ＭＳ Ｐゴシック" panose="020B0600070205080204" pitchFamily="50" charset="-128"/>
              <a:ea typeface="ＭＳ Ｐゴシック" panose="020B0600070205080204" pitchFamily="50" charset="-128"/>
            </a:rPr>
            <a:t>　令和５年度は新型コロナウイルスが５類に移行される中で、町民税所得割、固定資産税（家屋・償却資産）、地方消費税交付金の増額により基準財政収入額が増加した一方、基準財政需要額も増額したことで、前年度と同程度となった。</a:t>
          </a:r>
        </a:p>
        <a:p>
          <a:r>
            <a:rPr kumimoji="1" lang="ja-JP" altLang="en-US" sz="1300" spc="0" baseline="0">
              <a:latin typeface="ＭＳ Ｐゴシック" panose="020B0600070205080204" pitchFamily="50" charset="-128"/>
              <a:ea typeface="ＭＳ Ｐゴシック" panose="020B0600070205080204" pitchFamily="50" charset="-128"/>
            </a:rPr>
            <a:t>　類似団体平均と同水準ではあるが、引き続き、物件費の抑制や歳出の見直しを行うとともに、税等収納率の更なる向上や企業版ふるさと納税の活用により自主財源の確保に努めていく。</a:t>
          </a:r>
          <a:endParaRPr kumimoji="1" lang="en-US" altLang="ja-JP" sz="1300" spc="0" baseline="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46</xdr:row>
      <xdr:rowOff>3175</xdr:rowOff>
    </xdr:from>
    <xdr:to>
      <xdr:col>27</xdr:col>
      <xdr:colOff>184150</xdr:colOff>
      <xdr:row>46</xdr:row>
      <xdr:rowOff>3175</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8898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45</xdr:row>
      <xdr:rowOff>32402</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747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44</xdr:row>
      <xdr:rowOff>44450</xdr:rowOff>
    </xdr:from>
    <xdr:to>
      <xdr:col>27</xdr:col>
      <xdr:colOff>184150</xdr:colOff>
      <xdr:row>44</xdr:row>
      <xdr:rowOff>44450</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58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43</xdr:row>
      <xdr:rowOff>73677</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44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42</xdr:row>
      <xdr:rowOff>85725</xdr:rowOff>
    </xdr:from>
    <xdr:to>
      <xdr:col>27</xdr:col>
      <xdr:colOff>184150</xdr:colOff>
      <xdr:row>42</xdr:row>
      <xdr:rowOff>85725</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72866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41</xdr:row>
      <xdr:rowOff>114952</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7144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168275</xdr:rowOff>
    </xdr:from>
    <xdr:to>
      <xdr:col>27</xdr:col>
      <xdr:colOff>184150</xdr:colOff>
      <xdr:row>38</xdr:row>
      <xdr:rowOff>168275</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6833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26052</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541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38100</xdr:rowOff>
    </xdr:from>
    <xdr:to>
      <xdr:col>27</xdr:col>
      <xdr:colOff>184150</xdr:colOff>
      <xdr:row>37</xdr:row>
      <xdr:rowOff>38100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638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67327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623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79375</xdr:rowOff>
    </xdr:from>
    <xdr:to>
      <xdr:col>27</xdr:col>
      <xdr:colOff>184150</xdr:colOff>
      <xdr:row>35</xdr:row>
      <xdr:rowOff>79375</xdr:rowOff>
    </xdr:to>
    <xdr:cxnSp macro="">
      <xdr:nvCxnSpPr>
        <xdr:cNvPr id="62" name="直線コネクタ 61">
          <a:extLst>
            <a:ext uri="{FF2B5EF4-FFF2-40B4-BE49-F238E27FC236}">
              <a16:creationId xmlns:a16="http://schemas.microsoft.com/office/drawing/2014/main" id="{00000000-0008-0000-0300-00003E000000}"/>
            </a:ext>
          </a:extLst>
        </xdr:cNvPr>
        <xdr:cNvCxnSpPr/>
      </xdr:nvCxnSpPr>
      <xdr:spPr>
        <a:xfrm>
          <a:off x="762000" y="60801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108602</xdr:rowOff>
    </xdr:from>
    <xdr:ext cx="762000" cy="259045"/>
    <xdr:sp macro="" textlink="">
      <xdr:nvSpPr>
        <xdr:cNvPr id="63" name="テキスト ボックス 62">
          <a:extLst>
            <a:ext uri="{FF2B5EF4-FFF2-40B4-BE49-F238E27FC236}">
              <a16:creationId xmlns:a16="http://schemas.microsoft.com/office/drawing/2014/main" id="{00000000-0008-0000-0300-00003F000000}"/>
            </a:ext>
          </a:extLst>
        </xdr:cNvPr>
        <xdr:cNvSpPr txBox="1"/>
      </xdr:nvSpPr>
      <xdr:spPr>
        <a:xfrm>
          <a:off x="0" y="5937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5" name="テキスト ボックス 64">
          <a:extLst>
            <a:ext uri="{FF2B5EF4-FFF2-40B4-BE49-F238E27FC236}">
              <a16:creationId xmlns:a16="http://schemas.microsoft.com/office/drawing/2014/main" id="{00000000-0008-0000-0300-000041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6" name="財政力グラフ枠">
          <a:extLst>
            <a:ext uri="{FF2B5EF4-FFF2-40B4-BE49-F238E27FC236}">
              <a16:creationId xmlns:a16="http://schemas.microsoft.com/office/drawing/2014/main" id="{00000000-0008-0000-0300-000042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98954</xdr:rowOff>
    </xdr:from>
    <xdr:to>
      <xdr:col>23</xdr:col>
      <xdr:colOff>133350</xdr:colOff>
      <xdr:row>44</xdr:row>
      <xdr:rowOff>165100</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flipV="1">
          <a:off x="4953000" y="6271154"/>
          <a:ext cx="0" cy="143774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137177</xdr:rowOff>
    </xdr:from>
    <xdr:ext cx="762000" cy="259045"/>
    <xdr:sp macro="" textlink="">
      <xdr:nvSpPr>
        <xdr:cNvPr id="68" name="財政力最小値テキスト">
          <a:extLst>
            <a:ext uri="{FF2B5EF4-FFF2-40B4-BE49-F238E27FC236}">
              <a16:creationId xmlns:a16="http://schemas.microsoft.com/office/drawing/2014/main" id="{00000000-0008-0000-0300-000044000000}"/>
            </a:ext>
          </a:extLst>
        </xdr:cNvPr>
        <xdr:cNvSpPr txBox="1"/>
      </xdr:nvSpPr>
      <xdr:spPr>
        <a:xfrm>
          <a:off x="5041900" y="768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165100</xdr:rowOff>
    </xdr:from>
    <xdr:to>
      <xdr:col>24</xdr:col>
      <xdr:colOff>12700</xdr:colOff>
      <xdr:row>44</xdr:row>
      <xdr:rowOff>165100</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a:off x="4864100" y="7708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13881</xdr:rowOff>
    </xdr:from>
    <xdr:ext cx="762000" cy="259045"/>
    <xdr:sp macro="" textlink="">
      <xdr:nvSpPr>
        <xdr:cNvPr id="70" name="財政力最大値テキスト">
          <a:extLst>
            <a:ext uri="{FF2B5EF4-FFF2-40B4-BE49-F238E27FC236}">
              <a16:creationId xmlns:a16="http://schemas.microsoft.com/office/drawing/2014/main" id="{00000000-0008-0000-0300-000046000000}"/>
            </a:ext>
          </a:extLst>
        </xdr:cNvPr>
        <xdr:cNvSpPr txBox="1"/>
      </xdr:nvSpPr>
      <xdr:spPr>
        <a:xfrm>
          <a:off x="5041900" y="60146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98954</xdr:rowOff>
    </xdr:from>
    <xdr:to>
      <xdr:col>24</xdr:col>
      <xdr:colOff>12700</xdr:colOff>
      <xdr:row>36</xdr:row>
      <xdr:rowOff>98954</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4864100" y="62711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55033</xdr:rowOff>
    </xdr:from>
    <xdr:to>
      <xdr:col>23</xdr:col>
      <xdr:colOff>133350</xdr:colOff>
      <xdr:row>43</xdr:row>
      <xdr:rowOff>55033</xdr:rowOff>
    </xdr:to>
    <xdr:cxnSp macro="">
      <xdr:nvCxnSpPr>
        <xdr:cNvPr id="72" name="直線コネクタ 71">
          <a:extLst>
            <a:ext uri="{FF2B5EF4-FFF2-40B4-BE49-F238E27FC236}">
              <a16:creationId xmlns:a16="http://schemas.microsoft.com/office/drawing/2014/main" id="{00000000-0008-0000-0300-000048000000}"/>
            </a:ext>
          </a:extLst>
        </xdr:cNvPr>
        <xdr:cNvCxnSpPr/>
      </xdr:nvCxnSpPr>
      <xdr:spPr>
        <a:xfrm>
          <a:off x="4114800" y="742738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147760</xdr:rowOff>
    </xdr:from>
    <xdr:ext cx="762000" cy="259045"/>
    <xdr:sp macro="" textlink="">
      <xdr:nvSpPr>
        <xdr:cNvPr id="73" name="財政力平均値テキスト">
          <a:extLst>
            <a:ext uri="{FF2B5EF4-FFF2-40B4-BE49-F238E27FC236}">
              <a16:creationId xmlns:a16="http://schemas.microsoft.com/office/drawing/2014/main" id="{00000000-0008-0000-0300-000049000000}"/>
            </a:ext>
          </a:extLst>
        </xdr:cNvPr>
        <xdr:cNvSpPr txBox="1"/>
      </xdr:nvSpPr>
      <xdr:spPr>
        <a:xfrm>
          <a:off x="5041900" y="734866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4233</xdr:rowOff>
    </xdr:from>
    <xdr:to>
      <xdr:col>23</xdr:col>
      <xdr:colOff>184150</xdr:colOff>
      <xdr:row>43</xdr:row>
      <xdr:rowOff>105833</xdr:rowOff>
    </xdr:to>
    <xdr:sp macro="" textlink="">
      <xdr:nvSpPr>
        <xdr:cNvPr id="74" name="フローチャート: 判断 73">
          <a:extLst>
            <a:ext uri="{FF2B5EF4-FFF2-40B4-BE49-F238E27FC236}">
              <a16:creationId xmlns:a16="http://schemas.microsoft.com/office/drawing/2014/main" id="{00000000-0008-0000-0300-00004A000000}"/>
            </a:ext>
          </a:extLst>
        </xdr:cNvPr>
        <xdr:cNvSpPr/>
      </xdr:nvSpPr>
      <xdr:spPr>
        <a:xfrm>
          <a:off x="49022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44979</xdr:rowOff>
    </xdr:from>
    <xdr:to>
      <xdr:col>19</xdr:col>
      <xdr:colOff>133350</xdr:colOff>
      <xdr:row>43</xdr:row>
      <xdr:rowOff>55033</xdr:rowOff>
    </xdr:to>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a:off x="3225800" y="7417329"/>
          <a:ext cx="8890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43</xdr:row>
      <xdr:rowOff>24342</xdr:rowOff>
    </xdr:from>
    <xdr:to>
      <xdr:col>19</xdr:col>
      <xdr:colOff>184150</xdr:colOff>
      <xdr:row>43</xdr:row>
      <xdr:rowOff>125942</xdr:rowOff>
    </xdr:to>
    <xdr:sp macro=""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4064000" y="7396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110719</xdr:rowOff>
    </xdr:from>
    <xdr:ext cx="736600" cy="259045"/>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3733800" y="74830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24871</xdr:rowOff>
    </xdr:from>
    <xdr:to>
      <xdr:col>15</xdr:col>
      <xdr:colOff>82550</xdr:colOff>
      <xdr:row>43</xdr:row>
      <xdr:rowOff>44979</xdr:rowOff>
    </xdr:to>
    <xdr:cxnSp macro="">
      <xdr:nvCxnSpPr>
        <xdr:cNvPr id="78" name="直線コネクタ 77">
          <a:extLst>
            <a:ext uri="{FF2B5EF4-FFF2-40B4-BE49-F238E27FC236}">
              <a16:creationId xmlns:a16="http://schemas.microsoft.com/office/drawing/2014/main" id="{00000000-0008-0000-0300-00004E000000}"/>
            </a:ext>
          </a:extLst>
        </xdr:cNvPr>
        <xdr:cNvCxnSpPr/>
      </xdr:nvCxnSpPr>
      <xdr:spPr>
        <a:xfrm>
          <a:off x="2336800" y="7397221"/>
          <a:ext cx="8890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43</xdr:row>
      <xdr:rowOff>14288</xdr:rowOff>
    </xdr:from>
    <xdr:to>
      <xdr:col>15</xdr:col>
      <xdr:colOff>133350</xdr:colOff>
      <xdr:row>43</xdr:row>
      <xdr:rowOff>115888</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3175000" y="7386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100665</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2844800" y="74730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24871</xdr:rowOff>
    </xdr:from>
    <xdr:to>
      <xdr:col>11</xdr:col>
      <xdr:colOff>31750</xdr:colOff>
      <xdr:row>43</xdr:row>
      <xdr:rowOff>24871</xdr:rowOff>
    </xdr:to>
    <xdr:cxnSp macro="">
      <xdr:nvCxnSpPr>
        <xdr:cNvPr id="81" name="直線コネクタ 80">
          <a:extLst>
            <a:ext uri="{FF2B5EF4-FFF2-40B4-BE49-F238E27FC236}">
              <a16:creationId xmlns:a16="http://schemas.microsoft.com/office/drawing/2014/main" id="{00000000-0008-0000-0300-000051000000}"/>
            </a:ext>
          </a:extLst>
        </xdr:cNvPr>
        <xdr:cNvCxnSpPr/>
      </xdr:nvCxnSpPr>
      <xdr:spPr>
        <a:xfrm>
          <a:off x="1447800" y="739722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43</xdr:row>
      <xdr:rowOff>14288</xdr:rowOff>
    </xdr:from>
    <xdr:to>
      <xdr:col>11</xdr:col>
      <xdr:colOff>82550</xdr:colOff>
      <xdr:row>43</xdr:row>
      <xdr:rowOff>115888</xdr:rowOff>
    </xdr:to>
    <xdr:sp macro="" textlink="">
      <xdr:nvSpPr>
        <xdr:cNvPr id="82" name="フローチャート: 判断 81">
          <a:extLst>
            <a:ext uri="{FF2B5EF4-FFF2-40B4-BE49-F238E27FC236}">
              <a16:creationId xmlns:a16="http://schemas.microsoft.com/office/drawing/2014/main" id="{00000000-0008-0000-0300-000052000000}"/>
            </a:ext>
          </a:extLst>
        </xdr:cNvPr>
        <xdr:cNvSpPr/>
      </xdr:nvSpPr>
      <xdr:spPr>
        <a:xfrm>
          <a:off x="2286000" y="7386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100665</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1955800" y="74730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155575</xdr:rowOff>
    </xdr:from>
    <xdr:to>
      <xdr:col>7</xdr:col>
      <xdr:colOff>31750</xdr:colOff>
      <xdr:row>43</xdr:row>
      <xdr:rowOff>85725</xdr:rowOff>
    </xdr:to>
    <xdr:sp macro="" textlink="">
      <xdr:nvSpPr>
        <xdr:cNvPr id="84" name="フローチャート: 判断 83">
          <a:extLst>
            <a:ext uri="{FF2B5EF4-FFF2-40B4-BE49-F238E27FC236}">
              <a16:creationId xmlns:a16="http://schemas.microsoft.com/office/drawing/2014/main" id="{00000000-0008-0000-0300-000054000000}"/>
            </a:ext>
          </a:extLst>
        </xdr:cNvPr>
        <xdr:cNvSpPr/>
      </xdr:nvSpPr>
      <xdr:spPr>
        <a:xfrm>
          <a:off x="1397000" y="7356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70502</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1066800" y="74428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8" name="テキスト ボックス 87">
          <a:extLst>
            <a:ext uri="{FF2B5EF4-FFF2-40B4-BE49-F238E27FC236}">
              <a16:creationId xmlns:a16="http://schemas.microsoft.com/office/drawing/2014/main" id="{00000000-0008-0000-0300-000058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9" name="テキスト ボックス 88">
          <a:extLst>
            <a:ext uri="{FF2B5EF4-FFF2-40B4-BE49-F238E27FC236}">
              <a16:creationId xmlns:a16="http://schemas.microsoft.com/office/drawing/2014/main" id="{00000000-0008-0000-0300-000059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4233</xdr:rowOff>
    </xdr:from>
    <xdr:to>
      <xdr:col>23</xdr:col>
      <xdr:colOff>184150</xdr:colOff>
      <xdr:row>43</xdr:row>
      <xdr:rowOff>105833</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4902200" y="7376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42</xdr:row>
      <xdr:rowOff>20760</xdr:rowOff>
    </xdr:from>
    <xdr:ext cx="762000" cy="259045"/>
    <xdr:sp macro="" textlink="">
      <xdr:nvSpPr>
        <xdr:cNvPr id="92" name="財政力該当値テキスト">
          <a:extLst>
            <a:ext uri="{FF2B5EF4-FFF2-40B4-BE49-F238E27FC236}">
              <a16:creationId xmlns:a16="http://schemas.microsoft.com/office/drawing/2014/main" id="{00000000-0008-0000-0300-00005C000000}"/>
            </a:ext>
          </a:extLst>
        </xdr:cNvPr>
        <xdr:cNvSpPr txBox="1"/>
      </xdr:nvSpPr>
      <xdr:spPr>
        <a:xfrm>
          <a:off x="5041900" y="72216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4233</xdr:rowOff>
    </xdr:from>
    <xdr:to>
      <xdr:col>19</xdr:col>
      <xdr:colOff>184150</xdr:colOff>
      <xdr:row>43</xdr:row>
      <xdr:rowOff>105833</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4064000" y="7376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116010</xdr:rowOff>
    </xdr:from>
    <xdr:ext cx="7366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3733800" y="71454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42</xdr:row>
      <xdr:rowOff>165629</xdr:rowOff>
    </xdr:from>
    <xdr:to>
      <xdr:col>15</xdr:col>
      <xdr:colOff>133350</xdr:colOff>
      <xdr:row>43</xdr:row>
      <xdr:rowOff>95779</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3175000" y="73665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105956</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2844800" y="71354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42</xdr:row>
      <xdr:rowOff>145521</xdr:rowOff>
    </xdr:from>
    <xdr:to>
      <xdr:col>11</xdr:col>
      <xdr:colOff>82550</xdr:colOff>
      <xdr:row>43</xdr:row>
      <xdr:rowOff>75671</xdr:rowOff>
    </xdr:to>
    <xdr:sp macro="" textlink="">
      <xdr:nvSpPr>
        <xdr:cNvPr id="97" name="楕円 96">
          <a:extLst>
            <a:ext uri="{FF2B5EF4-FFF2-40B4-BE49-F238E27FC236}">
              <a16:creationId xmlns:a16="http://schemas.microsoft.com/office/drawing/2014/main" id="{00000000-0008-0000-0300-000061000000}"/>
            </a:ext>
          </a:extLst>
        </xdr:cNvPr>
        <xdr:cNvSpPr/>
      </xdr:nvSpPr>
      <xdr:spPr>
        <a:xfrm>
          <a:off x="2286000" y="73464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85848</xdr:rowOff>
    </xdr:from>
    <xdr:ext cx="762000" cy="259045"/>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955800" y="71152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145521</xdr:rowOff>
    </xdr:from>
    <xdr:to>
      <xdr:col>7</xdr:col>
      <xdr:colOff>31750</xdr:colOff>
      <xdr:row>43</xdr:row>
      <xdr:rowOff>75671</xdr:rowOff>
    </xdr:to>
    <xdr:sp macro="" textlink="">
      <xdr:nvSpPr>
        <xdr:cNvPr id="99" name="楕円 98">
          <a:extLst>
            <a:ext uri="{FF2B5EF4-FFF2-40B4-BE49-F238E27FC236}">
              <a16:creationId xmlns:a16="http://schemas.microsoft.com/office/drawing/2014/main" id="{00000000-0008-0000-0300-000063000000}"/>
            </a:ext>
          </a:extLst>
        </xdr:cNvPr>
        <xdr:cNvSpPr/>
      </xdr:nvSpPr>
      <xdr:spPr>
        <a:xfrm>
          <a:off x="1397000" y="73464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85848</xdr:rowOff>
    </xdr:from>
    <xdr:ext cx="762000" cy="259045"/>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1066800" y="71152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2" name="テキスト ボックス 101">
          <a:extLst>
            <a:ext uri="{FF2B5EF4-FFF2-40B4-BE49-F238E27FC236}">
              <a16:creationId xmlns:a16="http://schemas.microsoft.com/office/drawing/2014/main" id="{00000000-0008-0000-0300-000066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3" name="テキスト ボックス 102">
          <a:extLst>
            <a:ext uri="{FF2B5EF4-FFF2-40B4-BE49-F238E27FC236}">
              <a16:creationId xmlns:a16="http://schemas.microsoft.com/office/drawing/2014/main" id="{00000000-0008-0000-0300-000067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[86.3%]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10" name="正方形/長方形 109">
          <a:extLst>
            <a:ext uri="{FF2B5EF4-FFF2-40B4-BE49-F238E27FC236}">
              <a16:creationId xmlns:a16="http://schemas.microsoft.com/office/drawing/2014/main" id="{00000000-0008-0000-0300-00006E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11" name="正方形/長方形 110">
          <a:extLst>
            <a:ext uri="{FF2B5EF4-FFF2-40B4-BE49-F238E27FC236}">
              <a16:creationId xmlns:a16="http://schemas.microsoft.com/office/drawing/2014/main" id="{00000000-0008-0000-0300-00006F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2" name="正方形/長方形 111">
          <a:extLst>
            <a:ext uri="{FF2B5EF4-FFF2-40B4-BE49-F238E27FC236}">
              <a16:creationId xmlns:a16="http://schemas.microsoft.com/office/drawing/2014/main" id="{00000000-0008-0000-0300-000070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baseline="0">
              <a:latin typeface="ＭＳ Ｐゴシック" panose="020B0600070205080204" pitchFamily="50" charset="-128"/>
              <a:ea typeface="ＭＳ Ｐゴシック" panose="020B0600070205080204" pitchFamily="50" charset="-128"/>
            </a:rPr>
            <a:t>　経常経費である人件費や扶助費が減少となったことに加えて、町税と地方特例交付金等が増加したことで、経常収支比率は前年度比</a:t>
          </a:r>
          <a:r>
            <a:rPr kumimoji="1" lang="en-US" altLang="ja-JP" sz="1300" baseline="0">
              <a:latin typeface="ＭＳ Ｐゴシック" panose="020B0600070205080204" pitchFamily="50" charset="-128"/>
              <a:ea typeface="ＭＳ Ｐゴシック" panose="020B0600070205080204" pitchFamily="50" charset="-128"/>
            </a:rPr>
            <a:t>1.7</a:t>
          </a:r>
          <a:r>
            <a:rPr kumimoji="1" lang="ja-JP" altLang="en-US" sz="1300" baseline="0">
              <a:latin typeface="ＭＳ Ｐゴシック" panose="020B0600070205080204" pitchFamily="50" charset="-128"/>
              <a:ea typeface="ＭＳ Ｐゴシック" panose="020B0600070205080204" pitchFamily="50" charset="-128"/>
            </a:rPr>
            <a:t>ポイント改善し、類似団体平均を上回る結果となった。</a:t>
          </a:r>
          <a:endParaRPr kumimoji="1" lang="en-US" altLang="ja-JP" sz="1300" baseline="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経常収入の大幅な増額は見込めないため、個別施設計画に沿って公共施設の長寿命化を図ることで、維持管理費の平準化に努める。</a:t>
          </a:r>
        </a:p>
      </xdr:txBody>
    </xdr:sp>
    <xdr:clientData/>
  </xdr:twoCellAnchor>
  <xdr:oneCellAnchor>
    <xdr:from>
      <xdr:col>3</xdr:col>
      <xdr:colOff>95250</xdr:colOff>
      <xdr:row>54</xdr:row>
      <xdr:rowOff>139700</xdr:rowOff>
    </xdr:from>
    <xdr:ext cx="298543" cy="225703"/>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5" name="直線コネクタ 124">
          <a:extLst>
            <a:ext uri="{FF2B5EF4-FFF2-40B4-BE49-F238E27FC236}">
              <a16:creationId xmlns:a16="http://schemas.microsoft.com/office/drawing/2014/main" id="{00000000-0008-0000-0300-00007D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6" name="テキスト ボックス 125">
          <a:extLst>
            <a:ext uri="{FF2B5EF4-FFF2-40B4-BE49-F238E27FC236}">
              <a16:creationId xmlns:a16="http://schemas.microsoft.com/office/drawing/2014/main" id="{00000000-0008-0000-0300-00007E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8" name="テキスト ボックス 127">
          <a:extLst>
            <a:ext uri="{FF2B5EF4-FFF2-40B4-BE49-F238E27FC236}">
              <a16:creationId xmlns:a16="http://schemas.microsoft.com/office/drawing/2014/main" id="{00000000-0008-0000-0300-000080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9" name="財政構造の弾力性グラフ枠">
          <a:extLst>
            <a:ext uri="{FF2B5EF4-FFF2-40B4-BE49-F238E27FC236}">
              <a16:creationId xmlns:a16="http://schemas.microsoft.com/office/drawing/2014/main" id="{00000000-0008-0000-0300-000081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57</xdr:row>
      <xdr:rowOff>161713</xdr:rowOff>
    </xdr:from>
    <xdr:to>
      <xdr:col>23</xdr:col>
      <xdr:colOff>133350</xdr:colOff>
      <xdr:row>65</xdr:row>
      <xdr:rowOff>165523</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flipV="1">
          <a:off x="4953000" y="9934363"/>
          <a:ext cx="0" cy="137541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137600</xdr:rowOff>
    </xdr:from>
    <xdr:ext cx="762000" cy="259045"/>
    <xdr:sp macro="" textlink="">
      <xdr:nvSpPr>
        <xdr:cNvPr id="131" name="財政構造の弾力性最小値テキスト">
          <a:extLst>
            <a:ext uri="{FF2B5EF4-FFF2-40B4-BE49-F238E27FC236}">
              <a16:creationId xmlns:a16="http://schemas.microsoft.com/office/drawing/2014/main" id="{00000000-0008-0000-0300-000083000000}"/>
            </a:ext>
          </a:extLst>
        </xdr:cNvPr>
        <xdr:cNvSpPr txBox="1"/>
      </xdr:nvSpPr>
      <xdr:spPr>
        <a:xfrm>
          <a:off x="5041900" y="112818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65</xdr:row>
      <xdr:rowOff>165523</xdr:rowOff>
    </xdr:from>
    <xdr:to>
      <xdr:col>24</xdr:col>
      <xdr:colOff>12700</xdr:colOff>
      <xdr:row>65</xdr:row>
      <xdr:rowOff>165523</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a:off x="4864100" y="113097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76640</xdr:rowOff>
    </xdr:from>
    <xdr:ext cx="762000" cy="259045"/>
    <xdr:sp macro="" textlink="">
      <xdr:nvSpPr>
        <xdr:cNvPr id="133" name="財政構造の弾力性最大値テキスト">
          <a:extLst>
            <a:ext uri="{FF2B5EF4-FFF2-40B4-BE49-F238E27FC236}">
              <a16:creationId xmlns:a16="http://schemas.microsoft.com/office/drawing/2014/main" id="{00000000-0008-0000-0300-000085000000}"/>
            </a:ext>
          </a:extLst>
        </xdr:cNvPr>
        <xdr:cNvSpPr txBox="1"/>
      </xdr:nvSpPr>
      <xdr:spPr>
        <a:xfrm>
          <a:off x="5041900" y="96778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57</xdr:row>
      <xdr:rowOff>161713</xdr:rowOff>
    </xdr:from>
    <xdr:to>
      <xdr:col>24</xdr:col>
      <xdr:colOff>12700</xdr:colOff>
      <xdr:row>57</xdr:row>
      <xdr:rowOff>161713</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4864100" y="99343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61</xdr:row>
      <xdr:rowOff>38946</xdr:rowOff>
    </xdr:from>
    <xdr:to>
      <xdr:col>23</xdr:col>
      <xdr:colOff>133350</xdr:colOff>
      <xdr:row>62</xdr:row>
      <xdr:rowOff>4233</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flipV="1">
          <a:off x="4114800" y="10497396"/>
          <a:ext cx="838200" cy="1367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61</xdr:row>
      <xdr:rowOff>121090</xdr:rowOff>
    </xdr:from>
    <xdr:ext cx="762000" cy="259045"/>
    <xdr:sp macro="" textlink="">
      <xdr:nvSpPr>
        <xdr:cNvPr id="136" name="財政構造の弾力性平均値テキスト">
          <a:extLst>
            <a:ext uri="{FF2B5EF4-FFF2-40B4-BE49-F238E27FC236}">
              <a16:creationId xmlns:a16="http://schemas.microsoft.com/office/drawing/2014/main" id="{00000000-0008-0000-0300-000088000000}"/>
            </a:ext>
          </a:extLst>
        </xdr:cNvPr>
        <xdr:cNvSpPr txBox="1"/>
      </xdr:nvSpPr>
      <xdr:spPr>
        <a:xfrm>
          <a:off x="5041900" y="1057954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61</xdr:row>
      <xdr:rowOff>149013</xdr:rowOff>
    </xdr:from>
    <xdr:to>
      <xdr:col>23</xdr:col>
      <xdr:colOff>184150</xdr:colOff>
      <xdr:row>62</xdr:row>
      <xdr:rowOff>79163</xdr:rowOff>
    </xdr:to>
    <xdr:sp macro="" textlink="">
      <xdr:nvSpPr>
        <xdr:cNvPr id="137" name="フローチャート: 判断 136">
          <a:extLst>
            <a:ext uri="{FF2B5EF4-FFF2-40B4-BE49-F238E27FC236}">
              <a16:creationId xmlns:a16="http://schemas.microsoft.com/office/drawing/2014/main" id="{00000000-0008-0000-0300-000089000000}"/>
            </a:ext>
          </a:extLst>
        </xdr:cNvPr>
        <xdr:cNvSpPr/>
      </xdr:nvSpPr>
      <xdr:spPr>
        <a:xfrm>
          <a:off x="4902200" y="10607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58</xdr:row>
      <xdr:rowOff>127000</xdr:rowOff>
    </xdr:from>
    <xdr:to>
      <xdr:col>19</xdr:col>
      <xdr:colOff>133350</xdr:colOff>
      <xdr:row>62</xdr:row>
      <xdr:rowOff>4233</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a:off x="3225800" y="10071100"/>
          <a:ext cx="889000" cy="5630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61</xdr:row>
      <xdr:rowOff>12277</xdr:rowOff>
    </xdr:from>
    <xdr:to>
      <xdr:col>19</xdr:col>
      <xdr:colOff>184150</xdr:colOff>
      <xdr:row>61</xdr:row>
      <xdr:rowOff>113877</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4064000" y="104707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59</xdr:row>
      <xdr:rowOff>124054</xdr:rowOff>
    </xdr:from>
    <xdr:ext cx="7366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3733800" y="1023960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58</xdr:row>
      <xdr:rowOff>127000</xdr:rowOff>
    </xdr:from>
    <xdr:to>
      <xdr:col>15</xdr:col>
      <xdr:colOff>82550</xdr:colOff>
      <xdr:row>60</xdr:row>
      <xdr:rowOff>146050</xdr:rowOff>
    </xdr:to>
    <xdr:cxnSp macro="">
      <xdr:nvCxnSpPr>
        <xdr:cNvPr id="141" name="直線コネクタ 140">
          <a:extLst>
            <a:ext uri="{FF2B5EF4-FFF2-40B4-BE49-F238E27FC236}">
              <a16:creationId xmlns:a16="http://schemas.microsoft.com/office/drawing/2014/main" id="{00000000-0008-0000-0300-00008D000000}"/>
            </a:ext>
          </a:extLst>
        </xdr:cNvPr>
        <xdr:cNvCxnSpPr/>
      </xdr:nvCxnSpPr>
      <xdr:spPr>
        <a:xfrm flipV="1">
          <a:off x="2336800" y="10071100"/>
          <a:ext cx="889000" cy="3619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59</xdr:row>
      <xdr:rowOff>121920</xdr:rowOff>
    </xdr:from>
    <xdr:to>
      <xdr:col>15</xdr:col>
      <xdr:colOff>133350</xdr:colOff>
      <xdr:row>60</xdr:row>
      <xdr:rowOff>52070</xdr:rowOff>
    </xdr:to>
    <xdr:sp macro="" textlink="">
      <xdr:nvSpPr>
        <xdr:cNvPr id="142" name="フローチャート: 判断 141">
          <a:extLst>
            <a:ext uri="{FF2B5EF4-FFF2-40B4-BE49-F238E27FC236}">
              <a16:creationId xmlns:a16="http://schemas.microsoft.com/office/drawing/2014/main" id="{00000000-0008-0000-0300-00008E000000}"/>
            </a:ext>
          </a:extLst>
        </xdr:cNvPr>
        <xdr:cNvSpPr/>
      </xdr:nvSpPr>
      <xdr:spPr>
        <a:xfrm>
          <a:off x="3175000" y="102374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60</xdr:row>
      <xdr:rowOff>36847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2844800" y="103238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60</xdr:row>
      <xdr:rowOff>113877</xdr:rowOff>
    </xdr:from>
    <xdr:to>
      <xdr:col>11</xdr:col>
      <xdr:colOff>31750</xdr:colOff>
      <xdr:row>60</xdr:row>
      <xdr:rowOff>146050</xdr:rowOff>
    </xdr:to>
    <xdr:cxnSp macro="">
      <xdr:nvCxnSpPr>
        <xdr:cNvPr id="144" name="直線コネクタ 143">
          <a:extLst>
            <a:ext uri="{FF2B5EF4-FFF2-40B4-BE49-F238E27FC236}">
              <a16:creationId xmlns:a16="http://schemas.microsoft.com/office/drawing/2014/main" id="{00000000-0008-0000-0300-000090000000}"/>
            </a:ext>
          </a:extLst>
        </xdr:cNvPr>
        <xdr:cNvCxnSpPr/>
      </xdr:nvCxnSpPr>
      <xdr:spPr>
        <a:xfrm>
          <a:off x="1447800" y="10400877"/>
          <a:ext cx="889000" cy="321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61</xdr:row>
      <xdr:rowOff>108796</xdr:rowOff>
    </xdr:from>
    <xdr:to>
      <xdr:col>11</xdr:col>
      <xdr:colOff>82550</xdr:colOff>
      <xdr:row>62</xdr:row>
      <xdr:rowOff>38946</xdr:rowOff>
    </xdr:to>
    <xdr:sp macro="" textlink="">
      <xdr:nvSpPr>
        <xdr:cNvPr id="145" name="フローチャート: 判断 144">
          <a:extLst>
            <a:ext uri="{FF2B5EF4-FFF2-40B4-BE49-F238E27FC236}">
              <a16:creationId xmlns:a16="http://schemas.microsoft.com/office/drawing/2014/main" id="{00000000-0008-0000-0300-000091000000}"/>
            </a:ext>
          </a:extLst>
        </xdr:cNvPr>
        <xdr:cNvSpPr/>
      </xdr:nvSpPr>
      <xdr:spPr>
        <a:xfrm>
          <a:off x="2286000" y="10567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62</xdr:row>
      <xdr:rowOff>23723</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1955800" y="106536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1694</xdr:rowOff>
    </xdr:from>
    <xdr:to>
      <xdr:col>7</xdr:col>
      <xdr:colOff>31750</xdr:colOff>
      <xdr:row>62</xdr:row>
      <xdr:rowOff>103294</xdr:rowOff>
    </xdr:to>
    <xdr:sp macro="" textlink="">
      <xdr:nvSpPr>
        <xdr:cNvPr id="147" name="フローチャート: 判断 146">
          <a:extLst>
            <a:ext uri="{FF2B5EF4-FFF2-40B4-BE49-F238E27FC236}">
              <a16:creationId xmlns:a16="http://schemas.microsoft.com/office/drawing/2014/main" id="{00000000-0008-0000-0300-000093000000}"/>
            </a:ext>
          </a:extLst>
        </xdr:cNvPr>
        <xdr:cNvSpPr/>
      </xdr:nvSpPr>
      <xdr:spPr>
        <a:xfrm>
          <a:off x="1397000" y="10631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62</xdr:row>
      <xdr:rowOff>88071</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1066800" y="107179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51" name="テキスト ボックス 150">
          <a:extLst>
            <a:ext uri="{FF2B5EF4-FFF2-40B4-BE49-F238E27FC236}">
              <a16:creationId xmlns:a16="http://schemas.microsoft.com/office/drawing/2014/main" id="{00000000-0008-0000-0300-000097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52" name="テキスト ボックス 151">
          <a:extLst>
            <a:ext uri="{FF2B5EF4-FFF2-40B4-BE49-F238E27FC236}">
              <a16:creationId xmlns:a16="http://schemas.microsoft.com/office/drawing/2014/main" id="{00000000-0008-0000-0300-000098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60</xdr:row>
      <xdr:rowOff>159596</xdr:rowOff>
    </xdr:from>
    <xdr:to>
      <xdr:col>23</xdr:col>
      <xdr:colOff>184150</xdr:colOff>
      <xdr:row>61</xdr:row>
      <xdr:rowOff>89746</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4902200" y="104465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60</xdr:row>
      <xdr:rowOff>4673</xdr:rowOff>
    </xdr:from>
    <xdr:ext cx="762000" cy="259045"/>
    <xdr:sp macro="" textlink="">
      <xdr:nvSpPr>
        <xdr:cNvPr id="155" name="財政構造の弾力性該当値テキスト">
          <a:extLst>
            <a:ext uri="{FF2B5EF4-FFF2-40B4-BE49-F238E27FC236}">
              <a16:creationId xmlns:a16="http://schemas.microsoft.com/office/drawing/2014/main" id="{00000000-0008-0000-0300-00009B000000}"/>
            </a:ext>
          </a:extLst>
        </xdr:cNvPr>
        <xdr:cNvSpPr txBox="1"/>
      </xdr:nvSpPr>
      <xdr:spPr>
        <a:xfrm>
          <a:off x="5041900" y="102916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61</xdr:row>
      <xdr:rowOff>124883</xdr:rowOff>
    </xdr:from>
    <xdr:to>
      <xdr:col>19</xdr:col>
      <xdr:colOff>184150</xdr:colOff>
      <xdr:row>62</xdr:row>
      <xdr:rowOff>55033</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4064000" y="105833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39810</xdr:rowOff>
    </xdr:from>
    <xdr:ext cx="7366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3733800" y="106697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58</xdr:row>
      <xdr:rowOff>76200</xdr:rowOff>
    </xdr:from>
    <xdr:to>
      <xdr:col>15</xdr:col>
      <xdr:colOff>133350</xdr:colOff>
      <xdr:row>59</xdr:row>
      <xdr:rowOff>6350</xdr:rowOff>
    </xdr:to>
    <xdr:sp macro="" textlink="">
      <xdr:nvSpPr>
        <xdr:cNvPr id="158" name="楕円 157">
          <a:extLst>
            <a:ext uri="{FF2B5EF4-FFF2-40B4-BE49-F238E27FC236}">
              <a16:creationId xmlns:a16="http://schemas.microsoft.com/office/drawing/2014/main" id="{00000000-0008-0000-0300-00009E000000}"/>
            </a:ext>
          </a:extLst>
        </xdr:cNvPr>
        <xdr:cNvSpPr/>
      </xdr:nvSpPr>
      <xdr:spPr>
        <a:xfrm>
          <a:off x="3175000" y="1002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57</xdr:row>
      <xdr:rowOff>16527</xdr:rowOff>
    </xdr:from>
    <xdr:ext cx="762000" cy="259045"/>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2844800" y="978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60</xdr:row>
      <xdr:rowOff>95250</xdr:rowOff>
    </xdr:from>
    <xdr:to>
      <xdr:col>11</xdr:col>
      <xdr:colOff>82550</xdr:colOff>
      <xdr:row>61</xdr:row>
      <xdr:rowOff>25400</xdr:rowOff>
    </xdr:to>
    <xdr:sp macro="" textlink="">
      <xdr:nvSpPr>
        <xdr:cNvPr id="160" name="楕円 159">
          <a:extLst>
            <a:ext uri="{FF2B5EF4-FFF2-40B4-BE49-F238E27FC236}">
              <a16:creationId xmlns:a16="http://schemas.microsoft.com/office/drawing/2014/main" id="{00000000-0008-0000-0300-0000A0000000}"/>
            </a:ext>
          </a:extLst>
        </xdr:cNvPr>
        <xdr:cNvSpPr/>
      </xdr:nvSpPr>
      <xdr:spPr>
        <a:xfrm>
          <a:off x="2286000" y="10382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35577</xdr:rowOff>
    </xdr:from>
    <xdr:ext cx="762000" cy="259045"/>
    <xdr:sp macro=""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1955800" y="10151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60</xdr:row>
      <xdr:rowOff>63077</xdr:rowOff>
    </xdr:from>
    <xdr:to>
      <xdr:col>7</xdr:col>
      <xdr:colOff>31750</xdr:colOff>
      <xdr:row>60</xdr:row>
      <xdr:rowOff>164677</xdr:rowOff>
    </xdr:to>
    <xdr:sp macro="" textlink="">
      <xdr:nvSpPr>
        <xdr:cNvPr id="162" name="楕円 161">
          <a:extLst>
            <a:ext uri="{FF2B5EF4-FFF2-40B4-BE49-F238E27FC236}">
              <a16:creationId xmlns:a16="http://schemas.microsoft.com/office/drawing/2014/main" id="{00000000-0008-0000-0300-0000A2000000}"/>
            </a:ext>
          </a:extLst>
        </xdr:cNvPr>
        <xdr:cNvSpPr/>
      </xdr:nvSpPr>
      <xdr:spPr>
        <a:xfrm>
          <a:off x="1397000" y="103500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59</xdr:row>
      <xdr:rowOff>3404</xdr:rowOff>
    </xdr:from>
    <xdr:ext cx="762000" cy="259045"/>
    <xdr:sp macro="" textlink="">
      <xdr:nvSpPr>
        <xdr:cNvPr id="163" name="テキスト ボックス 162">
          <a:extLst>
            <a:ext uri="{FF2B5EF4-FFF2-40B4-BE49-F238E27FC236}">
              <a16:creationId xmlns:a16="http://schemas.microsoft.com/office/drawing/2014/main" id="{00000000-0008-0000-0300-0000A3000000}"/>
            </a:ext>
          </a:extLst>
        </xdr:cNvPr>
        <xdr:cNvSpPr txBox="1"/>
      </xdr:nvSpPr>
      <xdr:spPr>
        <a:xfrm>
          <a:off x="1066800" y="101189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5" name="テキスト ボックス 164">
          <a:extLst>
            <a:ext uri="{FF2B5EF4-FFF2-40B4-BE49-F238E27FC236}">
              <a16:creationId xmlns:a16="http://schemas.microsoft.com/office/drawing/2014/main" id="{00000000-0008-0000-0300-0000A5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6" name="テキスト ボックス 165">
          <a:extLst>
            <a:ext uri="{FF2B5EF4-FFF2-40B4-BE49-F238E27FC236}">
              <a16:creationId xmlns:a16="http://schemas.microsoft.com/office/drawing/2014/main" id="{00000000-0008-0000-0300-0000A6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[154,212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72" name="正方形/長方形 171">
          <a:extLst>
            <a:ext uri="{FF2B5EF4-FFF2-40B4-BE49-F238E27FC236}">
              <a16:creationId xmlns:a16="http://schemas.microsoft.com/office/drawing/2014/main" id="{00000000-0008-0000-0300-0000AC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143,609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3" name="正方形/長方形 172">
          <a:extLst>
            <a:ext uri="{FF2B5EF4-FFF2-40B4-BE49-F238E27FC236}">
              <a16:creationId xmlns:a16="http://schemas.microsoft.com/office/drawing/2014/main" id="{00000000-0008-0000-0300-0000AD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4" name="正方形/長方形 173">
          <a:extLst>
            <a:ext uri="{FF2B5EF4-FFF2-40B4-BE49-F238E27FC236}">
              <a16:creationId xmlns:a16="http://schemas.microsoft.com/office/drawing/2014/main" id="{00000000-0008-0000-0300-0000AE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5" name="正方形/長方形 174">
          <a:extLst>
            <a:ext uri="{FF2B5EF4-FFF2-40B4-BE49-F238E27FC236}">
              <a16:creationId xmlns:a16="http://schemas.microsoft.com/office/drawing/2014/main" id="{00000000-0008-0000-0300-0000AF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物件費は物価高騰の影響により、増額となったが、建設工事の増加により、人件費を普通建設費に支弁したため人件費が減少したことで、前年度比</a:t>
          </a:r>
          <a:r>
            <a:rPr kumimoji="1" lang="en-US" altLang="ja-JP" sz="1300">
              <a:latin typeface="ＭＳ Ｐゴシック" panose="020B0600070205080204" pitchFamily="50" charset="-128"/>
              <a:ea typeface="ＭＳ Ｐゴシック" panose="020B0600070205080204" pitchFamily="50" charset="-128"/>
            </a:rPr>
            <a:t>13,494</a:t>
          </a:r>
          <a:r>
            <a:rPr kumimoji="1" lang="ja-JP" altLang="en-US" sz="1300">
              <a:latin typeface="ＭＳ Ｐゴシック" panose="020B0600070205080204" pitchFamily="50" charset="-128"/>
              <a:ea typeface="ＭＳ Ｐゴシック" panose="020B0600070205080204" pitchFamily="50" charset="-128"/>
            </a:rPr>
            <a:t>円の減少となった。</a:t>
          </a:r>
        </a:p>
        <a:p>
          <a:r>
            <a:rPr kumimoji="1" lang="ja-JP" altLang="en-US" sz="1300">
              <a:latin typeface="ＭＳ Ｐゴシック" panose="020B0600070205080204" pitchFamily="50" charset="-128"/>
              <a:ea typeface="ＭＳ Ｐゴシック" panose="020B0600070205080204" pitchFamily="50" charset="-128"/>
            </a:rPr>
            <a:t>　類似団体平均を下回る年が続いているが、今後も適切な人員配置による人員配置や経費の節減により物件費の抑制に努めたい。</a:t>
          </a:r>
        </a:p>
      </xdr:txBody>
    </xdr:sp>
    <xdr:clientData/>
  </xdr:twoCellAnchor>
  <xdr:oneCellAnchor>
    <xdr:from>
      <xdr:col>3</xdr:col>
      <xdr:colOff>95250</xdr:colOff>
      <xdr:row>77</xdr:row>
      <xdr:rowOff>6350</xdr:rowOff>
    </xdr:from>
    <xdr:ext cx="349839" cy="225703"/>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9" name="テキスト ボックス 188">
          <a:extLst>
            <a:ext uri="{FF2B5EF4-FFF2-40B4-BE49-F238E27FC236}">
              <a16:creationId xmlns:a16="http://schemas.microsoft.com/office/drawing/2014/main" id="{00000000-0008-0000-0300-0000BD000000}"/>
            </a:ext>
          </a:extLst>
        </xdr:cNvPr>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91" name="テキスト ボックス 190">
          <a:extLst>
            <a:ext uri="{FF2B5EF4-FFF2-40B4-BE49-F238E27FC236}">
              <a16:creationId xmlns:a16="http://schemas.microsoft.com/office/drawing/2014/main" id="{00000000-0008-0000-0300-0000BF000000}"/>
            </a:ext>
          </a:extLst>
        </xdr:cNvPr>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93" name="テキスト ボックス 192">
          <a:extLst>
            <a:ext uri="{FF2B5EF4-FFF2-40B4-BE49-F238E27FC236}">
              <a16:creationId xmlns:a16="http://schemas.microsoft.com/office/drawing/2014/main" id="{00000000-0008-0000-0300-0000C1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94" name="人件費・物件費等の状況グラフ枠">
          <a:extLst>
            <a:ext uri="{FF2B5EF4-FFF2-40B4-BE49-F238E27FC236}">
              <a16:creationId xmlns:a16="http://schemas.microsoft.com/office/drawing/2014/main" id="{00000000-0008-0000-0300-0000C2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162846</xdr:rowOff>
    </xdr:from>
    <xdr:to>
      <xdr:col>23</xdr:col>
      <xdr:colOff>133350</xdr:colOff>
      <xdr:row>89</xdr:row>
      <xdr:rowOff>150395</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flipV="1">
          <a:off x="4953000" y="13878846"/>
          <a:ext cx="0" cy="153059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122472</xdr:rowOff>
    </xdr:from>
    <xdr:ext cx="762000" cy="259045"/>
    <xdr:sp macro="" textlink="">
      <xdr:nvSpPr>
        <xdr:cNvPr id="196" name="人件費・物件費等の状況最小値テキスト">
          <a:extLst>
            <a:ext uri="{FF2B5EF4-FFF2-40B4-BE49-F238E27FC236}">
              <a16:creationId xmlns:a16="http://schemas.microsoft.com/office/drawing/2014/main" id="{00000000-0008-0000-0300-0000C4000000}"/>
            </a:ext>
          </a:extLst>
        </xdr:cNvPr>
        <xdr:cNvSpPr txBox="1"/>
      </xdr:nvSpPr>
      <xdr:spPr>
        <a:xfrm>
          <a:off x="5041900" y="153815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583,366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150395</xdr:rowOff>
    </xdr:from>
    <xdr:to>
      <xdr:col>24</xdr:col>
      <xdr:colOff>12700</xdr:colOff>
      <xdr:row>89</xdr:row>
      <xdr:rowOff>150395</xdr:rowOff>
    </xdr:to>
    <xdr:cxnSp macro="">
      <xdr:nvCxnSpPr>
        <xdr:cNvPr id="197" name="直線コネクタ 196">
          <a:extLst>
            <a:ext uri="{FF2B5EF4-FFF2-40B4-BE49-F238E27FC236}">
              <a16:creationId xmlns:a16="http://schemas.microsoft.com/office/drawing/2014/main" id="{00000000-0008-0000-0300-0000C5000000}"/>
            </a:ext>
          </a:extLst>
        </xdr:cNvPr>
        <xdr:cNvCxnSpPr/>
      </xdr:nvCxnSpPr>
      <xdr:spPr>
        <a:xfrm>
          <a:off x="4864100" y="154094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77773</xdr:rowOff>
    </xdr:from>
    <xdr:ext cx="762000" cy="259045"/>
    <xdr:sp macro="" textlink="">
      <xdr:nvSpPr>
        <xdr:cNvPr id="198" name="人件費・物件費等の状況最大値テキスト">
          <a:extLst>
            <a:ext uri="{FF2B5EF4-FFF2-40B4-BE49-F238E27FC236}">
              <a16:creationId xmlns:a16="http://schemas.microsoft.com/office/drawing/2014/main" id="{00000000-0008-0000-0300-0000C6000000}"/>
            </a:ext>
          </a:extLst>
        </xdr:cNvPr>
        <xdr:cNvSpPr txBox="1"/>
      </xdr:nvSpPr>
      <xdr:spPr>
        <a:xfrm>
          <a:off x="5041900" y="136223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139,346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162846</xdr:rowOff>
    </xdr:from>
    <xdr:to>
      <xdr:col>24</xdr:col>
      <xdr:colOff>12700</xdr:colOff>
      <xdr:row>80</xdr:row>
      <xdr:rowOff>162846</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a:off x="4864100" y="138788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81</xdr:row>
      <xdr:rowOff>42641</xdr:rowOff>
    </xdr:from>
    <xdr:to>
      <xdr:col>23</xdr:col>
      <xdr:colOff>133350</xdr:colOff>
      <xdr:row>81</xdr:row>
      <xdr:rowOff>89156</xdr:rowOff>
    </xdr:to>
    <xdr:cxnSp macro="">
      <xdr:nvCxnSpPr>
        <xdr:cNvPr id="200" name="直線コネクタ 199">
          <a:extLst>
            <a:ext uri="{FF2B5EF4-FFF2-40B4-BE49-F238E27FC236}">
              <a16:creationId xmlns:a16="http://schemas.microsoft.com/office/drawing/2014/main" id="{00000000-0008-0000-0300-0000C8000000}"/>
            </a:ext>
          </a:extLst>
        </xdr:cNvPr>
        <xdr:cNvCxnSpPr/>
      </xdr:nvCxnSpPr>
      <xdr:spPr>
        <a:xfrm flipV="1">
          <a:off x="4114800" y="13930091"/>
          <a:ext cx="838200" cy="465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26694</xdr:rowOff>
    </xdr:from>
    <xdr:ext cx="762000" cy="259045"/>
    <xdr:sp macro="" textlink="">
      <xdr:nvSpPr>
        <xdr:cNvPr id="201" name="人件費・物件費等の状況平均値テキスト">
          <a:extLst>
            <a:ext uri="{FF2B5EF4-FFF2-40B4-BE49-F238E27FC236}">
              <a16:creationId xmlns:a16="http://schemas.microsoft.com/office/drawing/2014/main" id="{00000000-0008-0000-0300-0000C9000000}"/>
            </a:ext>
          </a:extLst>
        </xdr:cNvPr>
        <xdr:cNvSpPr txBox="1"/>
      </xdr:nvSpPr>
      <xdr:spPr>
        <a:xfrm>
          <a:off x="5041900" y="1408559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222,160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54617</xdr:rowOff>
    </xdr:from>
    <xdr:to>
      <xdr:col>23</xdr:col>
      <xdr:colOff>184150</xdr:colOff>
      <xdr:row>82</xdr:row>
      <xdr:rowOff>156217</xdr:rowOff>
    </xdr:to>
    <xdr:sp macro="" textlink="">
      <xdr:nvSpPr>
        <xdr:cNvPr id="202" name="フローチャート: 判断 201">
          <a:extLst>
            <a:ext uri="{FF2B5EF4-FFF2-40B4-BE49-F238E27FC236}">
              <a16:creationId xmlns:a16="http://schemas.microsoft.com/office/drawing/2014/main" id="{00000000-0008-0000-0300-0000CA000000}"/>
            </a:ext>
          </a:extLst>
        </xdr:cNvPr>
        <xdr:cNvSpPr/>
      </xdr:nvSpPr>
      <xdr:spPr>
        <a:xfrm>
          <a:off x="4902200" y="141135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47115</xdr:rowOff>
    </xdr:from>
    <xdr:to>
      <xdr:col>19</xdr:col>
      <xdr:colOff>133350</xdr:colOff>
      <xdr:row>81</xdr:row>
      <xdr:rowOff>89156</xdr:rowOff>
    </xdr:to>
    <xdr:cxnSp macro="">
      <xdr:nvCxnSpPr>
        <xdr:cNvPr id="203" name="直線コネクタ 202">
          <a:extLst>
            <a:ext uri="{FF2B5EF4-FFF2-40B4-BE49-F238E27FC236}">
              <a16:creationId xmlns:a16="http://schemas.microsoft.com/office/drawing/2014/main" id="{00000000-0008-0000-0300-0000CB000000}"/>
            </a:ext>
          </a:extLst>
        </xdr:cNvPr>
        <xdr:cNvCxnSpPr/>
      </xdr:nvCxnSpPr>
      <xdr:spPr>
        <a:xfrm>
          <a:off x="3225800" y="13934565"/>
          <a:ext cx="889000" cy="420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22859</xdr:rowOff>
    </xdr:from>
    <xdr:to>
      <xdr:col>19</xdr:col>
      <xdr:colOff>184150</xdr:colOff>
      <xdr:row>82</xdr:row>
      <xdr:rowOff>124459</xdr:rowOff>
    </xdr:to>
    <xdr:sp macro="" textlink="">
      <xdr:nvSpPr>
        <xdr:cNvPr id="204" name="フローチャート: 判断 203">
          <a:extLst>
            <a:ext uri="{FF2B5EF4-FFF2-40B4-BE49-F238E27FC236}">
              <a16:creationId xmlns:a16="http://schemas.microsoft.com/office/drawing/2014/main" id="{00000000-0008-0000-0300-0000CC000000}"/>
            </a:ext>
          </a:extLst>
        </xdr:cNvPr>
        <xdr:cNvSpPr/>
      </xdr:nvSpPr>
      <xdr:spPr>
        <a:xfrm>
          <a:off x="4064000" y="140817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109236</xdr:rowOff>
    </xdr:from>
    <xdr:ext cx="7366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3733800" y="1416813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212,947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46788</xdr:rowOff>
    </xdr:from>
    <xdr:to>
      <xdr:col>15</xdr:col>
      <xdr:colOff>82550</xdr:colOff>
      <xdr:row>81</xdr:row>
      <xdr:rowOff>47115</xdr:rowOff>
    </xdr:to>
    <xdr:cxnSp macro="">
      <xdr:nvCxnSpPr>
        <xdr:cNvPr id="206" name="直線コネクタ 205">
          <a:extLst>
            <a:ext uri="{FF2B5EF4-FFF2-40B4-BE49-F238E27FC236}">
              <a16:creationId xmlns:a16="http://schemas.microsoft.com/office/drawing/2014/main" id="{00000000-0008-0000-0300-0000CE000000}"/>
            </a:ext>
          </a:extLst>
        </xdr:cNvPr>
        <xdr:cNvCxnSpPr/>
      </xdr:nvCxnSpPr>
      <xdr:spPr>
        <a:xfrm>
          <a:off x="2336800" y="13934238"/>
          <a:ext cx="889000" cy="3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166635</xdr:rowOff>
    </xdr:from>
    <xdr:to>
      <xdr:col>15</xdr:col>
      <xdr:colOff>133350</xdr:colOff>
      <xdr:row>82</xdr:row>
      <xdr:rowOff>96785</xdr:rowOff>
    </xdr:to>
    <xdr:sp macro="" textlink="">
      <xdr:nvSpPr>
        <xdr:cNvPr id="207" name="フローチャート: 判断 206">
          <a:extLst>
            <a:ext uri="{FF2B5EF4-FFF2-40B4-BE49-F238E27FC236}">
              <a16:creationId xmlns:a16="http://schemas.microsoft.com/office/drawing/2014/main" id="{00000000-0008-0000-0300-0000CF000000}"/>
            </a:ext>
          </a:extLst>
        </xdr:cNvPr>
        <xdr:cNvSpPr/>
      </xdr:nvSpPr>
      <xdr:spPr>
        <a:xfrm>
          <a:off x="3175000" y="14054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81562</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2844800" y="14140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204,919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80</xdr:row>
      <xdr:rowOff>167286</xdr:rowOff>
    </xdr:from>
    <xdr:to>
      <xdr:col>11</xdr:col>
      <xdr:colOff>31750</xdr:colOff>
      <xdr:row>81</xdr:row>
      <xdr:rowOff>46788</xdr:rowOff>
    </xdr:to>
    <xdr:cxnSp macro="">
      <xdr:nvCxnSpPr>
        <xdr:cNvPr id="209" name="直線コネクタ 208">
          <a:extLst>
            <a:ext uri="{FF2B5EF4-FFF2-40B4-BE49-F238E27FC236}">
              <a16:creationId xmlns:a16="http://schemas.microsoft.com/office/drawing/2014/main" id="{00000000-0008-0000-0300-0000D1000000}"/>
            </a:ext>
          </a:extLst>
        </xdr:cNvPr>
        <xdr:cNvCxnSpPr/>
      </xdr:nvCxnSpPr>
      <xdr:spPr>
        <a:xfrm>
          <a:off x="1447800" y="13883286"/>
          <a:ext cx="889000" cy="509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129502</xdr:rowOff>
    </xdr:from>
    <xdr:to>
      <xdr:col>11</xdr:col>
      <xdr:colOff>82550</xdr:colOff>
      <xdr:row>82</xdr:row>
      <xdr:rowOff>59652</xdr:rowOff>
    </xdr:to>
    <xdr:sp macro="" textlink="">
      <xdr:nvSpPr>
        <xdr:cNvPr id="210" name="フローチャート: 判断 209">
          <a:extLst>
            <a:ext uri="{FF2B5EF4-FFF2-40B4-BE49-F238E27FC236}">
              <a16:creationId xmlns:a16="http://schemas.microsoft.com/office/drawing/2014/main" id="{00000000-0008-0000-0300-0000D2000000}"/>
            </a:ext>
          </a:extLst>
        </xdr:cNvPr>
        <xdr:cNvSpPr/>
      </xdr:nvSpPr>
      <xdr:spPr>
        <a:xfrm>
          <a:off x="2286000" y="14016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82</xdr:row>
      <xdr:rowOff>44429</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1955800" y="141033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106769</xdr:rowOff>
    </xdr:from>
    <xdr:to>
      <xdr:col>7</xdr:col>
      <xdr:colOff>31750</xdr:colOff>
      <xdr:row>82</xdr:row>
      <xdr:rowOff>36919</xdr:rowOff>
    </xdr:to>
    <xdr:sp macro="" textlink="">
      <xdr:nvSpPr>
        <xdr:cNvPr id="212" name="フローチャート: 判断 211">
          <a:extLst>
            <a:ext uri="{FF2B5EF4-FFF2-40B4-BE49-F238E27FC236}">
              <a16:creationId xmlns:a16="http://schemas.microsoft.com/office/drawing/2014/main" id="{00000000-0008-0000-0300-0000D4000000}"/>
            </a:ext>
          </a:extLst>
        </xdr:cNvPr>
        <xdr:cNvSpPr/>
      </xdr:nvSpPr>
      <xdr:spPr>
        <a:xfrm>
          <a:off x="1397000" y="139942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21696</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066800" y="140805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14" name="テキスト ボックス 213">
          <a:extLst>
            <a:ext uri="{FF2B5EF4-FFF2-40B4-BE49-F238E27FC236}">
              <a16:creationId xmlns:a16="http://schemas.microsoft.com/office/drawing/2014/main" id="{00000000-0008-0000-0300-0000D6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6" name="テキスト ボックス 215">
          <a:extLst>
            <a:ext uri="{FF2B5EF4-FFF2-40B4-BE49-F238E27FC236}">
              <a16:creationId xmlns:a16="http://schemas.microsoft.com/office/drawing/2014/main" id="{00000000-0008-0000-0300-0000D8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8" name="テキスト ボックス 217">
          <a:extLst>
            <a:ext uri="{FF2B5EF4-FFF2-40B4-BE49-F238E27FC236}">
              <a16:creationId xmlns:a16="http://schemas.microsoft.com/office/drawing/2014/main" id="{00000000-0008-0000-0300-0000DA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80</xdr:row>
      <xdr:rowOff>163291</xdr:rowOff>
    </xdr:from>
    <xdr:to>
      <xdr:col>23</xdr:col>
      <xdr:colOff>184150</xdr:colOff>
      <xdr:row>81</xdr:row>
      <xdr:rowOff>93441</xdr:rowOff>
    </xdr:to>
    <xdr:sp macro="" textlink="">
      <xdr:nvSpPr>
        <xdr:cNvPr id="219" name="楕円 218">
          <a:extLst>
            <a:ext uri="{FF2B5EF4-FFF2-40B4-BE49-F238E27FC236}">
              <a16:creationId xmlns:a16="http://schemas.microsoft.com/office/drawing/2014/main" id="{00000000-0008-0000-0300-0000DB000000}"/>
            </a:ext>
          </a:extLst>
        </xdr:cNvPr>
        <xdr:cNvSpPr/>
      </xdr:nvSpPr>
      <xdr:spPr>
        <a:xfrm>
          <a:off x="4902200" y="13879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80</xdr:row>
      <xdr:rowOff>84568</xdr:rowOff>
    </xdr:from>
    <xdr:ext cx="762000" cy="259045"/>
    <xdr:sp macro="" textlink="">
      <xdr:nvSpPr>
        <xdr:cNvPr id="220" name="人件費・物件費等の状況該当値テキスト">
          <a:extLst>
            <a:ext uri="{FF2B5EF4-FFF2-40B4-BE49-F238E27FC236}">
              <a16:creationId xmlns:a16="http://schemas.microsoft.com/office/drawing/2014/main" id="{00000000-0008-0000-0300-0000DC000000}"/>
            </a:ext>
          </a:extLst>
        </xdr:cNvPr>
        <xdr:cNvSpPr txBox="1"/>
      </xdr:nvSpPr>
      <xdr:spPr>
        <a:xfrm>
          <a:off x="5041900" y="138005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154,212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38356</xdr:rowOff>
    </xdr:from>
    <xdr:to>
      <xdr:col>19</xdr:col>
      <xdr:colOff>184150</xdr:colOff>
      <xdr:row>81</xdr:row>
      <xdr:rowOff>139956</xdr:rowOff>
    </xdr:to>
    <xdr:sp macro="" textlink="">
      <xdr:nvSpPr>
        <xdr:cNvPr id="221" name="楕円 220">
          <a:extLst>
            <a:ext uri="{FF2B5EF4-FFF2-40B4-BE49-F238E27FC236}">
              <a16:creationId xmlns:a16="http://schemas.microsoft.com/office/drawing/2014/main" id="{00000000-0008-0000-0300-0000DD000000}"/>
            </a:ext>
          </a:extLst>
        </xdr:cNvPr>
        <xdr:cNvSpPr/>
      </xdr:nvSpPr>
      <xdr:spPr>
        <a:xfrm>
          <a:off x="4064000" y="13925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79</xdr:row>
      <xdr:rowOff>150133</xdr:rowOff>
    </xdr:from>
    <xdr:ext cx="736600" cy="259045"/>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3733800" y="1369468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80</xdr:row>
      <xdr:rowOff>167765</xdr:rowOff>
    </xdr:from>
    <xdr:to>
      <xdr:col>15</xdr:col>
      <xdr:colOff>133350</xdr:colOff>
      <xdr:row>81</xdr:row>
      <xdr:rowOff>97915</xdr:rowOff>
    </xdr:to>
    <xdr:sp macro="" textlink="">
      <xdr:nvSpPr>
        <xdr:cNvPr id="223" name="楕円 222">
          <a:extLst>
            <a:ext uri="{FF2B5EF4-FFF2-40B4-BE49-F238E27FC236}">
              <a16:creationId xmlns:a16="http://schemas.microsoft.com/office/drawing/2014/main" id="{00000000-0008-0000-0300-0000DF000000}"/>
            </a:ext>
          </a:extLst>
        </xdr:cNvPr>
        <xdr:cNvSpPr/>
      </xdr:nvSpPr>
      <xdr:spPr>
        <a:xfrm>
          <a:off x="3175000" y="138837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79</xdr:row>
      <xdr:rowOff>108092</xdr:rowOff>
    </xdr:from>
    <xdr:ext cx="762000" cy="259045"/>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2844800" y="136526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155,510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80</xdr:row>
      <xdr:rowOff>167438</xdr:rowOff>
    </xdr:from>
    <xdr:to>
      <xdr:col>11</xdr:col>
      <xdr:colOff>82550</xdr:colOff>
      <xdr:row>81</xdr:row>
      <xdr:rowOff>97588</xdr:rowOff>
    </xdr:to>
    <xdr:sp macro="" textlink="">
      <xdr:nvSpPr>
        <xdr:cNvPr id="225" name="楕円 224">
          <a:extLst>
            <a:ext uri="{FF2B5EF4-FFF2-40B4-BE49-F238E27FC236}">
              <a16:creationId xmlns:a16="http://schemas.microsoft.com/office/drawing/2014/main" id="{00000000-0008-0000-0300-0000E1000000}"/>
            </a:ext>
          </a:extLst>
        </xdr:cNvPr>
        <xdr:cNvSpPr/>
      </xdr:nvSpPr>
      <xdr:spPr>
        <a:xfrm>
          <a:off x="2286000" y="13883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107765</xdr:rowOff>
    </xdr:from>
    <xdr:ext cx="762000" cy="259045"/>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955800" y="136523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155,415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80</xdr:row>
      <xdr:rowOff>116486</xdr:rowOff>
    </xdr:from>
    <xdr:to>
      <xdr:col>7</xdr:col>
      <xdr:colOff>31750</xdr:colOff>
      <xdr:row>81</xdr:row>
      <xdr:rowOff>46636</xdr:rowOff>
    </xdr:to>
    <xdr:sp macro="" textlink="">
      <xdr:nvSpPr>
        <xdr:cNvPr id="227" name="楕円 226">
          <a:extLst>
            <a:ext uri="{FF2B5EF4-FFF2-40B4-BE49-F238E27FC236}">
              <a16:creationId xmlns:a16="http://schemas.microsoft.com/office/drawing/2014/main" id="{00000000-0008-0000-0300-0000E3000000}"/>
            </a:ext>
          </a:extLst>
        </xdr:cNvPr>
        <xdr:cNvSpPr/>
      </xdr:nvSpPr>
      <xdr:spPr>
        <a:xfrm>
          <a:off x="1397000" y="138324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56813</xdr:rowOff>
    </xdr:from>
    <xdr:ext cx="762000" cy="259045"/>
    <xdr:sp macro="" textlink="">
      <xdr:nvSpPr>
        <xdr:cNvPr id="228" name="テキスト ボックス 227">
          <a:extLst>
            <a:ext uri="{FF2B5EF4-FFF2-40B4-BE49-F238E27FC236}">
              <a16:creationId xmlns:a16="http://schemas.microsoft.com/office/drawing/2014/main" id="{00000000-0008-0000-0300-0000E4000000}"/>
            </a:ext>
          </a:extLst>
        </xdr:cNvPr>
        <xdr:cNvSpPr txBox="1"/>
      </xdr:nvSpPr>
      <xdr:spPr>
        <a:xfrm>
          <a:off x="1066800" y="136013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30" name="テキスト ボックス 229">
          <a:extLst>
            <a:ext uri="{FF2B5EF4-FFF2-40B4-BE49-F238E27FC236}">
              <a16:creationId xmlns:a16="http://schemas.microsoft.com/office/drawing/2014/main" id="{00000000-0008-0000-0300-0000E6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31" name="テキスト ボックス 230">
          <a:extLst>
            <a:ext uri="{FF2B5EF4-FFF2-40B4-BE49-F238E27FC236}">
              <a16:creationId xmlns:a16="http://schemas.microsoft.com/office/drawing/2014/main" id="{00000000-0008-0000-0300-0000E7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[97.0]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6" name="正方形/長方形 235">
          <a:extLst>
            <a:ext uri="{FF2B5EF4-FFF2-40B4-BE49-F238E27FC236}">
              <a16:creationId xmlns:a16="http://schemas.microsoft.com/office/drawing/2014/main" id="{00000000-0008-0000-0300-0000EC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7" name="正方形/長方形 236">
          <a:extLst>
            <a:ext uri="{FF2B5EF4-FFF2-40B4-BE49-F238E27FC236}">
              <a16:creationId xmlns:a16="http://schemas.microsoft.com/office/drawing/2014/main" id="{00000000-0008-0000-0300-0000ED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8" name="正方形/長方形 237">
          <a:extLst>
            <a:ext uri="{FF2B5EF4-FFF2-40B4-BE49-F238E27FC236}">
              <a16:creationId xmlns:a16="http://schemas.microsoft.com/office/drawing/2014/main" id="{00000000-0008-0000-0300-0000EE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9" name="正方形/長方形 238">
          <a:extLst>
            <a:ext uri="{FF2B5EF4-FFF2-40B4-BE49-F238E27FC236}">
              <a16:creationId xmlns:a16="http://schemas.microsoft.com/office/drawing/2014/main" id="{00000000-0008-0000-0300-0000EF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40" name="正方形/長方形 239">
          <a:extLst>
            <a:ext uri="{FF2B5EF4-FFF2-40B4-BE49-F238E27FC236}">
              <a16:creationId xmlns:a16="http://schemas.microsoft.com/office/drawing/2014/main" id="{00000000-0008-0000-0300-0000F0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41" name="テキスト ボックス 240">
          <a:extLst>
            <a:ext uri="{FF2B5EF4-FFF2-40B4-BE49-F238E27FC236}">
              <a16:creationId xmlns:a16="http://schemas.microsoft.com/office/drawing/2014/main" id="{00000000-0008-0000-0300-0000F1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平成</a:t>
          </a:r>
          <a:r>
            <a:rPr kumimoji="1" lang="en-US" altLang="ja-JP" sz="1300">
              <a:latin typeface="ＭＳ Ｐゴシック" panose="020B0600070205080204" pitchFamily="50" charset="-128"/>
              <a:ea typeface="ＭＳ Ｐゴシック" panose="020B0600070205080204" pitchFamily="50" charset="-128"/>
            </a:rPr>
            <a:t>17</a:t>
          </a:r>
          <a:r>
            <a:rPr kumimoji="1" lang="ja-JP" altLang="en-US" sz="1300">
              <a:latin typeface="ＭＳ Ｐゴシック" panose="020B0600070205080204" pitchFamily="50" charset="-128"/>
              <a:ea typeface="ＭＳ Ｐゴシック" panose="020B0600070205080204" pitchFamily="50" charset="-128"/>
            </a:rPr>
            <a:t>年度から実施した「まちおこしプラン」により、職員採用時の格付け基準や職員の昇給・昇格基準などの見直しを実施してきた結果、ラスパイレス指数は近年ほぼ横ばい（</a:t>
          </a:r>
          <a:r>
            <a:rPr kumimoji="1" lang="en-US" altLang="ja-JP" sz="1300">
              <a:latin typeface="ＭＳ Ｐゴシック" panose="020B0600070205080204" pitchFamily="50" charset="-128"/>
              <a:ea typeface="ＭＳ Ｐゴシック" panose="020B0600070205080204" pitchFamily="50" charset="-128"/>
            </a:rPr>
            <a:t>96</a:t>
          </a:r>
          <a:r>
            <a:rPr kumimoji="1" lang="ja-JP" altLang="en-US" sz="1300">
              <a:latin typeface="ＭＳ Ｐゴシック" panose="020B0600070205080204" pitchFamily="50" charset="-128"/>
              <a:ea typeface="ＭＳ Ｐゴシック" panose="020B0600070205080204" pitchFamily="50" charset="-128"/>
            </a:rPr>
            <a:t>－</a:t>
          </a:r>
          <a:r>
            <a:rPr kumimoji="1" lang="en-US" altLang="ja-JP" sz="1300">
              <a:latin typeface="ＭＳ Ｐゴシック" panose="020B0600070205080204" pitchFamily="50" charset="-128"/>
              <a:ea typeface="ＭＳ Ｐゴシック" panose="020B0600070205080204" pitchFamily="50" charset="-128"/>
            </a:rPr>
            <a:t>97</a:t>
          </a:r>
          <a:r>
            <a:rPr kumimoji="1" lang="ja-JP" altLang="en-US" sz="1300">
              <a:latin typeface="ＭＳ Ｐゴシック" panose="020B0600070205080204" pitchFamily="50" charset="-128"/>
              <a:ea typeface="ＭＳ Ｐゴシック" panose="020B0600070205080204" pitchFamily="50" charset="-128"/>
            </a:rPr>
            <a:t>％台）で推移している。</a:t>
          </a:r>
        </a:p>
        <a:p>
          <a:r>
            <a:rPr kumimoji="1" lang="ja-JP" altLang="en-US" sz="1300">
              <a:latin typeface="ＭＳ Ｐゴシック" panose="020B0600070205080204" pitchFamily="50" charset="-128"/>
              <a:ea typeface="ＭＳ Ｐゴシック" panose="020B0600070205080204" pitchFamily="50" charset="-128"/>
            </a:rPr>
            <a:t>　今後も人事院の給与勧告等を踏まえ、給与の適正化に努める。</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42" name="直線コネクタ 241">
          <a:extLst>
            <a:ext uri="{FF2B5EF4-FFF2-40B4-BE49-F238E27FC236}">
              <a16:creationId xmlns:a16="http://schemas.microsoft.com/office/drawing/2014/main" id="{00000000-0008-0000-0300-0000F2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43" name="テキスト ボックス 242">
          <a:extLst>
            <a:ext uri="{FF2B5EF4-FFF2-40B4-BE49-F238E27FC236}">
              <a16:creationId xmlns:a16="http://schemas.microsoft.com/office/drawing/2014/main" id="{00000000-0008-0000-0300-0000F3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44" name="直線コネクタ 243">
          <a:extLst>
            <a:ext uri="{FF2B5EF4-FFF2-40B4-BE49-F238E27FC236}">
              <a16:creationId xmlns:a16="http://schemas.microsoft.com/office/drawing/2014/main" id="{00000000-0008-0000-0300-0000F4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45" name="テキスト ボックス 244">
          <a:extLst>
            <a:ext uri="{FF2B5EF4-FFF2-40B4-BE49-F238E27FC236}">
              <a16:creationId xmlns:a16="http://schemas.microsoft.com/office/drawing/2014/main" id="{00000000-0008-0000-0300-0000F5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47" name="テキスト ボックス 246">
          <a:extLst>
            <a:ext uri="{FF2B5EF4-FFF2-40B4-BE49-F238E27FC236}">
              <a16:creationId xmlns:a16="http://schemas.microsoft.com/office/drawing/2014/main" id="{00000000-0008-0000-0300-0000F7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9" name="テキスト ボックス 248">
          <a:extLst>
            <a:ext uri="{FF2B5EF4-FFF2-40B4-BE49-F238E27FC236}">
              <a16:creationId xmlns:a16="http://schemas.microsoft.com/office/drawing/2014/main" id="{00000000-0008-0000-0300-0000F9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51" name="テキスト ボックス 250">
          <a:extLst>
            <a:ext uri="{FF2B5EF4-FFF2-40B4-BE49-F238E27FC236}">
              <a16:creationId xmlns:a16="http://schemas.microsoft.com/office/drawing/2014/main" id="{00000000-0008-0000-0300-0000FB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53" name="テキスト ボックス 252">
          <a:extLst>
            <a:ext uri="{FF2B5EF4-FFF2-40B4-BE49-F238E27FC236}">
              <a16:creationId xmlns:a16="http://schemas.microsoft.com/office/drawing/2014/main" id="{00000000-0008-0000-0300-0000FD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55" name="テキスト ボックス 254">
          <a:extLst>
            <a:ext uri="{FF2B5EF4-FFF2-40B4-BE49-F238E27FC236}">
              <a16:creationId xmlns:a16="http://schemas.microsoft.com/office/drawing/2014/main" id="{00000000-0008-0000-0300-0000FF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7" name="テキスト ボックス 256">
          <a:extLst>
            <a:ext uri="{FF2B5EF4-FFF2-40B4-BE49-F238E27FC236}">
              <a16:creationId xmlns:a16="http://schemas.microsoft.com/office/drawing/2014/main" id="{00000000-0008-0000-0300-00000101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8" name="給与水準   （国との比較）グラフ枠">
          <a:extLst>
            <a:ext uri="{FF2B5EF4-FFF2-40B4-BE49-F238E27FC236}">
              <a16:creationId xmlns:a16="http://schemas.microsoft.com/office/drawing/2014/main" id="{00000000-0008-0000-0300-00000201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130629</xdr:rowOff>
    </xdr:from>
    <xdr:to>
      <xdr:col>81</xdr:col>
      <xdr:colOff>44450</xdr:colOff>
      <xdr:row>89</xdr:row>
      <xdr:rowOff>127302</xdr:rowOff>
    </xdr:to>
    <xdr:cxnSp macro="">
      <xdr:nvCxnSpPr>
        <xdr:cNvPr id="259" name="直線コネクタ 258">
          <a:extLst>
            <a:ext uri="{FF2B5EF4-FFF2-40B4-BE49-F238E27FC236}">
              <a16:creationId xmlns:a16="http://schemas.microsoft.com/office/drawing/2014/main" id="{00000000-0008-0000-0300-000003010000}"/>
            </a:ext>
          </a:extLst>
        </xdr:cNvPr>
        <xdr:cNvCxnSpPr/>
      </xdr:nvCxnSpPr>
      <xdr:spPr>
        <a:xfrm flipV="1">
          <a:off x="17018000" y="13846629"/>
          <a:ext cx="0" cy="153972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99379</xdr:rowOff>
    </xdr:from>
    <xdr:ext cx="762000" cy="259045"/>
    <xdr:sp macro="" textlink="">
      <xdr:nvSpPr>
        <xdr:cNvPr id="260" name="給与水準   （国との比較）最小値テキスト">
          <a:extLst>
            <a:ext uri="{FF2B5EF4-FFF2-40B4-BE49-F238E27FC236}">
              <a16:creationId xmlns:a16="http://schemas.microsoft.com/office/drawing/2014/main" id="{00000000-0008-0000-0300-000004010000}"/>
            </a:ext>
          </a:extLst>
        </xdr:cNvPr>
        <xdr:cNvSpPr txBox="1"/>
      </xdr:nvSpPr>
      <xdr:spPr>
        <a:xfrm>
          <a:off x="17106900" y="153584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127302</xdr:rowOff>
    </xdr:from>
    <xdr:to>
      <xdr:col>81</xdr:col>
      <xdr:colOff>133350</xdr:colOff>
      <xdr:row>89</xdr:row>
      <xdr:rowOff>127302</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6929100" y="153863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45556</xdr:rowOff>
    </xdr:from>
    <xdr:ext cx="762000" cy="259045"/>
    <xdr:sp macro="" textlink="">
      <xdr:nvSpPr>
        <xdr:cNvPr id="262" name="給与水準   （国との比較）最大値テキスト">
          <a:extLst>
            <a:ext uri="{FF2B5EF4-FFF2-40B4-BE49-F238E27FC236}">
              <a16:creationId xmlns:a16="http://schemas.microsoft.com/office/drawing/2014/main" id="{00000000-0008-0000-0300-000006010000}"/>
            </a:ext>
          </a:extLst>
        </xdr:cNvPr>
        <xdr:cNvSpPr txBox="1"/>
      </xdr:nvSpPr>
      <xdr:spPr>
        <a:xfrm>
          <a:off x="17106900" y="135901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130629</xdr:rowOff>
    </xdr:from>
    <xdr:to>
      <xdr:col>81</xdr:col>
      <xdr:colOff>133350</xdr:colOff>
      <xdr:row>80</xdr:row>
      <xdr:rowOff>130629</xdr:rowOff>
    </xdr:to>
    <xdr:cxnSp macro="">
      <xdr:nvCxnSpPr>
        <xdr:cNvPr id="263" name="直線コネクタ 262">
          <a:extLst>
            <a:ext uri="{FF2B5EF4-FFF2-40B4-BE49-F238E27FC236}">
              <a16:creationId xmlns:a16="http://schemas.microsoft.com/office/drawing/2014/main" id="{00000000-0008-0000-0300-000007010000}"/>
            </a:ext>
          </a:extLst>
        </xdr:cNvPr>
        <xdr:cNvCxnSpPr/>
      </xdr:nvCxnSpPr>
      <xdr:spPr>
        <a:xfrm>
          <a:off x="16929100" y="138466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86</xdr:row>
      <xdr:rowOff>124582</xdr:rowOff>
    </xdr:from>
    <xdr:to>
      <xdr:col>81</xdr:col>
      <xdr:colOff>44450</xdr:colOff>
      <xdr:row>86</xdr:row>
      <xdr:rowOff>147562</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a:off x="16179800" y="14869282"/>
          <a:ext cx="838200" cy="229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85</xdr:row>
      <xdr:rowOff>101798</xdr:rowOff>
    </xdr:from>
    <xdr:ext cx="762000" cy="259045"/>
    <xdr:sp macro="" textlink="">
      <xdr:nvSpPr>
        <xdr:cNvPr id="265" name="給与水準   （国との比較）平均値テキスト">
          <a:extLst>
            <a:ext uri="{FF2B5EF4-FFF2-40B4-BE49-F238E27FC236}">
              <a16:creationId xmlns:a16="http://schemas.microsoft.com/office/drawing/2014/main" id="{00000000-0008-0000-0300-000009010000}"/>
            </a:ext>
          </a:extLst>
        </xdr:cNvPr>
        <xdr:cNvSpPr txBox="1"/>
      </xdr:nvSpPr>
      <xdr:spPr>
        <a:xfrm>
          <a:off x="17106900" y="1467504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85271</xdr:rowOff>
    </xdr:from>
    <xdr:to>
      <xdr:col>81</xdr:col>
      <xdr:colOff>95250</xdr:colOff>
      <xdr:row>87</xdr:row>
      <xdr:rowOff>15421</xdr:rowOff>
    </xdr:to>
    <xdr:sp macro="" textlink="">
      <xdr:nvSpPr>
        <xdr:cNvPr id="266" name="フローチャート: 判断 265">
          <a:extLst>
            <a:ext uri="{FF2B5EF4-FFF2-40B4-BE49-F238E27FC236}">
              <a16:creationId xmlns:a16="http://schemas.microsoft.com/office/drawing/2014/main" id="{00000000-0008-0000-0300-00000A010000}"/>
            </a:ext>
          </a:extLst>
        </xdr:cNvPr>
        <xdr:cNvSpPr/>
      </xdr:nvSpPr>
      <xdr:spPr>
        <a:xfrm>
          <a:off x="16967200" y="148299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86</xdr:row>
      <xdr:rowOff>113091</xdr:rowOff>
    </xdr:from>
    <xdr:to>
      <xdr:col>77</xdr:col>
      <xdr:colOff>44450</xdr:colOff>
      <xdr:row>86</xdr:row>
      <xdr:rowOff>124582</xdr:rowOff>
    </xdr:to>
    <xdr:cxnSp macro="">
      <xdr:nvCxnSpPr>
        <xdr:cNvPr id="267" name="直線コネクタ 266">
          <a:extLst>
            <a:ext uri="{FF2B5EF4-FFF2-40B4-BE49-F238E27FC236}">
              <a16:creationId xmlns:a16="http://schemas.microsoft.com/office/drawing/2014/main" id="{00000000-0008-0000-0300-00000B010000}"/>
            </a:ext>
          </a:extLst>
        </xdr:cNvPr>
        <xdr:cNvCxnSpPr/>
      </xdr:nvCxnSpPr>
      <xdr:spPr>
        <a:xfrm>
          <a:off x="15290800" y="14857791"/>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73782</xdr:rowOff>
    </xdr:from>
    <xdr:to>
      <xdr:col>77</xdr:col>
      <xdr:colOff>95250</xdr:colOff>
      <xdr:row>87</xdr:row>
      <xdr:rowOff>3932</xdr:rowOff>
    </xdr:to>
    <xdr:sp macro="" textlink="">
      <xdr:nvSpPr>
        <xdr:cNvPr id="268" name="フローチャート: 判断 267">
          <a:extLst>
            <a:ext uri="{FF2B5EF4-FFF2-40B4-BE49-F238E27FC236}">
              <a16:creationId xmlns:a16="http://schemas.microsoft.com/office/drawing/2014/main" id="{00000000-0008-0000-0300-00000C010000}"/>
            </a:ext>
          </a:extLst>
        </xdr:cNvPr>
        <xdr:cNvSpPr/>
      </xdr:nvSpPr>
      <xdr:spPr>
        <a:xfrm>
          <a:off x="16129000" y="14818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85</xdr:row>
      <xdr:rowOff>14109</xdr:rowOff>
    </xdr:from>
    <xdr:ext cx="7366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5798800" y="1458735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86</xdr:row>
      <xdr:rowOff>101600</xdr:rowOff>
    </xdr:from>
    <xdr:to>
      <xdr:col>72</xdr:col>
      <xdr:colOff>203200</xdr:colOff>
      <xdr:row>86</xdr:row>
      <xdr:rowOff>113091</xdr:rowOff>
    </xdr:to>
    <xdr:cxnSp macro="">
      <xdr:nvCxnSpPr>
        <xdr:cNvPr id="270" name="直線コネクタ 269">
          <a:extLst>
            <a:ext uri="{FF2B5EF4-FFF2-40B4-BE49-F238E27FC236}">
              <a16:creationId xmlns:a16="http://schemas.microsoft.com/office/drawing/2014/main" id="{00000000-0008-0000-0300-00000E010000}"/>
            </a:ext>
          </a:extLst>
        </xdr:cNvPr>
        <xdr:cNvCxnSpPr/>
      </xdr:nvCxnSpPr>
      <xdr:spPr>
        <a:xfrm>
          <a:off x="14401800" y="14846300"/>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62291</xdr:rowOff>
    </xdr:from>
    <xdr:to>
      <xdr:col>73</xdr:col>
      <xdr:colOff>44450</xdr:colOff>
      <xdr:row>86</xdr:row>
      <xdr:rowOff>163891</xdr:rowOff>
    </xdr:to>
    <xdr:sp macro="" textlink="">
      <xdr:nvSpPr>
        <xdr:cNvPr id="271" name="フローチャート: 判断 270">
          <a:extLst>
            <a:ext uri="{FF2B5EF4-FFF2-40B4-BE49-F238E27FC236}">
              <a16:creationId xmlns:a16="http://schemas.microsoft.com/office/drawing/2014/main" id="{00000000-0008-0000-0300-00000F010000}"/>
            </a:ext>
          </a:extLst>
        </xdr:cNvPr>
        <xdr:cNvSpPr/>
      </xdr:nvSpPr>
      <xdr:spPr>
        <a:xfrm>
          <a:off x="15240000" y="148069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85</xdr:row>
      <xdr:rowOff>2618</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4909800" y="145758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86</xdr:row>
      <xdr:rowOff>101600</xdr:rowOff>
    </xdr:from>
    <xdr:to>
      <xdr:col>68</xdr:col>
      <xdr:colOff>152400</xdr:colOff>
      <xdr:row>87</xdr:row>
      <xdr:rowOff>45055</xdr:rowOff>
    </xdr:to>
    <xdr:cxnSp macro="">
      <xdr:nvCxnSpPr>
        <xdr:cNvPr id="273" name="直線コネクタ 272">
          <a:extLst>
            <a:ext uri="{FF2B5EF4-FFF2-40B4-BE49-F238E27FC236}">
              <a16:creationId xmlns:a16="http://schemas.microsoft.com/office/drawing/2014/main" id="{00000000-0008-0000-0300-000011010000}"/>
            </a:ext>
          </a:extLst>
        </xdr:cNvPr>
        <xdr:cNvCxnSpPr/>
      </xdr:nvCxnSpPr>
      <xdr:spPr>
        <a:xfrm flipV="1">
          <a:off x="13512800" y="14846300"/>
          <a:ext cx="889000" cy="114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39309</xdr:rowOff>
    </xdr:from>
    <xdr:to>
      <xdr:col>68</xdr:col>
      <xdr:colOff>203200</xdr:colOff>
      <xdr:row>86</xdr:row>
      <xdr:rowOff>140909</xdr:rowOff>
    </xdr:to>
    <xdr:sp macro="" textlink="">
      <xdr:nvSpPr>
        <xdr:cNvPr id="274" name="フローチャート: 判断 273">
          <a:extLst>
            <a:ext uri="{FF2B5EF4-FFF2-40B4-BE49-F238E27FC236}">
              <a16:creationId xmlns:a16="http://schemas.microsoft.com/office/drawing/2014/main" id="{00000000-0008-0000-0300-000012010000}"/>
            </a:ext>
          </a:extLst>
        </xdr:cNvPr>
        <xdr:cNvSpPr/>
      </xdr:nvSpPr>
      <xdr:spPr>
        <a:xfrm>
          <a:off x="14351000" y="147840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151086</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4020800" y="145528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50800</xdr:rowOff>
    </xdr:from>
    <xdr:to>
      <xdr:col>64</xdr:col>
      <xdr:colOff>152400</xdr:colOff>
      <xdr:row>86</xdr:row>
      <xdr:rowOff>152400</xdr:rowOff>
    </xdr:to>
    <xdr:sp macro="" textlink="">
      <xdr:nvSpPr>
        <xdr:cNvPr id="276" name="フローチャート: 判断 275">
          <a:extLst>
            <a:ext uri="{FF2B5EF4-FFF2-40B4-BE49-F238E27FC236}">
              <a16:creationId xmlns:a16="http://schemas.microsoft.com/office/drawing/2014/main" id="{00000000-0008-0000-0300-000014010000}"/>
            </a:ext>
          </a:extLst>
        </xdr:cNvPr>
        <xdr:cNvSpPr/>
      </xdr:nvSpPr>
      <xdr:spPr>
        <a:xfrm>
          <a:off x="13462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162577</xdr:rowOff>
    </xdr:from>
    <xdr:ext cx="7620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3131800" y="1456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8" name="テキスト ボックス 277">
          <a:extLst>
            <a:ext uri="{FF2B5EF4-FFF2-40B4-BE49-F238E27FC236}">
              <a16:creationId xmlns:a16="http://schemas.microsoft.com/office/drawing/2014/main" id="{00000000-0008-0000-0300-000016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80" name="テキスト ボックス 279">
          <a:extLst>
            <a:ext uri="{FF2B5EF4-FFF2-40B4-BE49-F238E27FC236}">
              <a16:creationId xmlns:a16="http://schemas.microsoft.com/office/drawing/2014/main" id="{00000000-0008-0000-0300-000018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82" name="テキスト ボックス 281">
          <a:extLst>
            <a:ext uri="{FF2B5EF4-FFF2-40B4-BE49-F238E27FC236}">
              <a16:creationId xmlns:a16="http://schemas.microsoft.com/office/drawing/2014/main" id="{00000000-0008-0000-0300-00001A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96762</xdr:rowOff>
    </xdr:from>
    <xdr:to>
      <xdr:col>81</xdr:col>
      <xdr:colOff>95250</xdr:colOff>
      <xdr:row>87</xdr:row>
      <xdr:rowOff>26912</xdr:rowOff>
    </xdr:to>
    <xdr:sp macro="" textlink="">
      <xdr:nvSpPr>
        <xdr:cNvPr id="283" name="楕円 282">
          <a:extLst>
            <a:ext uri="{FF2B5EF4-FFF2-40B4-BE49-F238E27FC236}">
              <a16:creationId xmlns:a16="http://schemas.microsoft.com/office/drawing/2014/main" id="{00000000-0008-0000-0300-00001B010000}"/>
            </a:ext>
          </a:extLst>
        </xdr:cNvPr>
        <xdr:cNvSpPr/>
      </xdr:nvSpPr>
      <xdr:spPr>
        <a:xfrm>
          <a:off x="16967200" y="148414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86</xdr:row>
      <xdr:rowOff>68839</xdr:rowOff>
    </xdr:from>
    <xdr:ext cx="762000" cy="259045"/>
    <xdr:sp macro="" textlink="">
      <xdr:nvSpPr>
        <xdr:cNvPr id="284" name="給与水準   （国との比較）該当値テキスト">
          <a:extLst>
            <a:ext uri="{FF2B5EF4-FFF2-40B4-BE49-F238E27FC236}">
              <a16:creationId xmlns:a16="http://schemas.microsoft.com/office/drawing/2014/main" id="{00000000-0008-0000-0300-00001C010000}"/>
            </a:ext>
          </a:extLst>
        </xdr:cNvPr>
        <xdr:cNvSpPr txBox="1"/>
      </xdr:nvSpPr>
      <xdr:spPr>
        <a:xfrm>
          <a:off x="17106900" y="148135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86</xdr:row>
      <xdr:rowOff>73782</xdr:rowOff>
    </xdr:from>
    <xdr:to>
      <xdr:col>77</xdr:col>
      <xdr:colOff>95250</xdr:colOff>
      <xdr:row>87</xdr:row>
      <xdr:rowOff>3932</xdr:rowOff>
    </xdr:to>
    <xdr:sp macro="" textlink="">
      <xdr:nvSpPr>
        <xdr:cNvPr id="285" name="楕円 284">
          <a:extLst>
            <a:ext uri="{FF2B5EF4-FFF2-40B4-BE49-F238E27FC236}">
              <a16:creationId xmlns:a16="http://schemas.microsoft.com/office/drawing/2014/main" id="{00000000-0008-0000-0300-00001D010000}"/>
            </a:ext>
          </a:extLst>
        </xdr:cNvPr>
        <xdr:cNvSpPr/>
      </xdr:nvSpPr>
      <xdr:spPr>
        <a:xfrm>
          <a:off x="16129000" y="148184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160159</xdr:rowOff>
    </xdr:from>
    <xdr:ext cx="736600" cy="259045"/>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5798800" y="1490485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86</xdr:row>
      <xdr:rowOff>62291</xdr:rowOff>
    </xdr:from>
    <xdr:to>
      <xdr:col>73</xdr:col>
      <xdr:colOff>44450</xdr:colOff>
      <xdr:row>86</xdr:row>
      <xdr:rowOff>163891</xdr:rowOff>
    </xdr:to>
    <xdr:sp macro="" textlink="">
      <xdr:nvSpPr>
        <xdr:cNvPr id="287" name="楕円 286">
          <a:extLst>
            <a:ext uri="{FF2B5EF4-FFF2-40B4-BE49-F238E27FC236}">
              <a16:creationId xmlns:a16="http://schemas.microsoft.com/office/drawing/2014/main" id="{00000000-0008-0000-0300-00001F010000}"/>
            </a:ext>
          </a:extLst>
        </xdr:cNvPr>
        <xdr:cNvSpPr/>
      </xdr:nvSpPr>
      <xdr:spPr>
        <a:xfrm>
          <a:off x="15240000" y="148069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148668</xdr:rowOff>
    </xdr:from>
    <xdr:ext cx="762000" cy="259045"/>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4909800" y="148933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86</xdr:row>
      <xdr:rowOff>50800</xdr:rowOff>
    </xdr:from>
    <xdr:to>
      <xdr:col>68</xdr:col>
      <xdr:colOff>203200</xdr:colOff>
      <xdr:row>86</xdr:row>
      <xdr:rowOff>152400</xdr:rowOff>
    </xdr:to>
    <xdr:sp macro="" textlink="">
      <xdr:nvSpPr>
        <xdr:cNvPr id="289" name="楕円 288">
          <a:extLst>
            <a:ext uri="{FF2B5EF4-FFF2-40B4-BE49-F238E27FC236}">
              <a16:creationId xmlns:a16="http://schemas.microsoft.com/office/drawing/2014/main" id="{00000000-0008-0000-0300-000021010000}"/>
            </a:ext>
          </a:extLst>
        </xdr:cNvPr>
        <xdr:cNvSpPr/>
      </xdr:nvSpPr>
      <xdr:spPr>
        <a:xfrm>
          <a:off x="14351000" y="1479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86</xdr:row>
      <xdr:rowOff>137177</xdr:rowOff>
    </xdr:from>
    <xdr:ext cx="762000" cy="259045"/>
    <xdr:sp macro="" textlink="">
      <xdr:nvSpPr>
        <xdr:cNvPr id="290" name="テキスト ボックス 289">
          <a:extLst>
            <a:ext uri="{FF2B5EF4-FFF2-40B4-BE49-F238E27FC236}">
              <a16:creationId xmlns:a16="http://schemas.microsoft.com/office/drawing/2014/main" id="{00000000-0008-0000-0300-000022010000}"/>
            </a:ext>
          </a:extLst>
        </xdr:cNvPr>
        <xdr:cNvSpPr txBox="1"/>
      </xdr:nvSpPr>
      <xdr:spPr>
        <a:xfrm>
          <a:off x="14020800" y="1488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165705</xdr:rowOff>
    </xdr:from>
    <xdr:to>
      <xdr:col>64</xdr:col>
      <xdr:colOff>152400</xdr:colOff>
      <xdr:row>87</xdr:row>
      <xdr:rowOff>95855</xdr:rowOff>
    </xdr:to>
    <xdr:sp macro="" textlink="">
      <xdr:nvSpPr>
        <xdr:cNvPr id="291" name="楕円 290">
          <a:extLst>
            <a:ext uri="{FF2B5EF4-FFF2-40B4-BE49-F238E27FC236}">
              <a16:creationId xmlns:a16="http://schemas.microsoft.com/office/drawing/2014/main" id="{00000000-0008-0000-0300-000023010000}"/>
            </a:ext>
          </a:extLst>
        </xdr:cNvPr>
        <xdr:cNvSpPr/>
      </xdr:nvSpPr>
      <xdr:spPr>
        <a:xfrm>
          <a:off x="13462000" y="14910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80632</xdr:rowOff>
    </xdr:from>
    <xdr:ext cx="762000" cy="259045"/>
    <xdr:sp macro="" textlink="">
      <xdr:nvSpPr>
        <xdr:cNvPr id="292" name="テキスト ボックス 291">
          <a:extLst>
            <a:ext uri="{FF2B5EF4-FFF2-40B4-BE49-F238E27FC236}">
              <a16:creationId xmlns:a16="http://schemas.microsoft.com/office/drawing/2014/main" id="{00000000-0008-0000-0300-000024010000}"/>
            </a:ext>
          </a:extLst>
        </xdr:cNvPr>
        <xdr:cNvSpPr txBox="1"/>
      </xdr:nvSpPr>
      <xdr:spPr>
        <a:xfrm>
          <a:off x="13131800" y="149967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94" name="テキスト ボックス 293">
          <a:extLst>
            <a:ext uri="{FF2B5EF4-FFF2-40B4-BE49-F238E27FC236}">
              <a16:creationId xmlns:a16="http://schemas.microsoft.com/office/drawing/2014/main" id="{00000000-0008-0000-0300-000026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95" name="テキスト ボックス 294">
          <a:extLst>
            <a:ext uri="{FF2B5EF4-FFF2-40B4-BE49-F238E27FC236}">
              <a16:creationId xmlns:a16="http://schemas.microsoft.com/office/drawing/2014/main" id="{00000000-0008-0000-0300-000027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[7.44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8" name="正方形/長方形 297">
          <a:extLst>
            <a:ext uri="{FF2B5EF4-FFF2-40B4-BE49-F238E27FC236}">
              <a16:creationId xmlns:a16="http://schemas.microsoft.com/office/drawing/2014/main" id="{00000000-0008-0000-0300-00002A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9" name="正方形/長方形 298">
          <a:extLst>
            <a:ext uri="{FF2B5EF4-FFF2-40B4-BE49-F238E27FC236}">
              <a16:creationId xmlns:a16="http://schemas.microsoft.com/office/drawing/2014/main" id="{00000000-0008-0000-0300-00002B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300" name="正方形/長方形 299">
          <a:extLst>
            <a:ext uri="{FF2B5EF4-FFF2-40B4-BE49-F238E27FC236}">
              <a16:creationId xmlns:a16="http://schemas.microsoft.com/office/drawing/2014/main" id="{00000000-0008-0000-0300-00002C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301" name="正方形/長方形 300">
          <a:extLst>
            <a:ext uri="{FF2B5EF4-FFF2-40B4-BE49-F238E27FC236}">
              <a16:creationId xmlns:a16="http://schemas.microsoft.com/office/drawing/2014/main" id="{00000000-0008-0000-0300-00002D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302" name="正方形/長方形 301">
          <a:extLst>
            <a:ext uri="{FF2B5EF4-FFF2-40B4-BE49-F238E27FC236}">
              <a16:creationId xmlns:a16="http://schemas.microsoft.com/office/drawing/2014/main" id="{00000000-0008-0000-0300-00002E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303" name="正方形/長方形 302">
          <a:extLst>
            <a:ext uri="{FF2B5EF4-FFF2-40B4-BE49-F238E27FC236}">
              <a16:creationId xmlns:a16="http://schemas.microsoft.com/office/drawing/2014/main" id="{00000000-0008-0000-0300-00002F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304" name="正方形/長方形 303">
          <a:extLst>
            <a:ext uri="{FF2B5EF4-FFF2-40B4-BE49-F238E27FC236}">
              <a16:creationId xmlns:a16="http://schemas.microsoft.com/office/drawing/2014/main" id="{00000000-0008-0000-0300-000030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定員適正化計画に基づき、計画的に職員数の削減を図った結果、類似団体平均を大きく下回る数値で推移している。</a:t>
          </a:r>
        </a:p>
        <a:p>
          <a:r>
            <a:rPr kumimoji="1" lang="ja-JP" altLang="en-US" sz="1300">
              <a:latin typeface="ＭＳ Ｐゴシック" panose="020B0600070205080204" pitchFamily="50" charset="-128"/>
              <a:ea typeface="ＭＳ Ｐゴシック" panose="020B0600070205080204" pitchFamily="50" charset="-128"/>
            </a:rPr>
            <a:t>　定年延長に伴う定年退職者数の減少を見込んだうえで、住民サービスの水準を中長期的に確保するため、計画的な新規職員採用を行う必要がある。</a:t>
          </a:r>
        </a:p>
      </xdr:txBody>
    </xdr:sp>
    <xdr:clientData/>
  </xdr:twoCellAnchor>
  <xdr:oneCellAnchor>
    <xdr:from>
      <xdr:col>61</xdr:col>
      <xdr:colOff>6350</xdr:colOff>
      <xdr:row>54</xdr:row>
      <xdr:rowOff>139700</xdr:rowOff>
    </xdr:from>
    <xdr:ext cx="349839" cy="225703"/>
    <xdr:sp macro="" textlink="">
      <xdr:nvSpPr>
        <xdr:cNvPr id="306" name="テキスト ボックス 305">
          <a:extLst>
            <a:ext uri="{FF2B5EF4-FFF2-40B4-BE49-F238E27FC236}">
              <a16:creationId xmlns:a16="http://schemas.microsoft.com/office/drawing/2014/main" id="{00000000-0008-0000-0300-000032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7" name="直線コネクタ 306">
          <a:extLst>
            <a:ext uri="{FF2B5EF4-FFF2-40B4-BE49-F238E27FC236}">
              <a16:creationId xmlns:a16="http://schemas.microsoft.com/office/drawing/2014/main" id="{00000000-0008-0000-0300-000033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8" name="テキスト ボックス 307">
          <a:extLst>
            <a:ext uri="{FF2B5EF4-FFF2-40B4-BE49-F238E27FC236}">
              <a16:creationId xmlns:a16="http://schemas.microsoft.com/office/drawing/2014/main" id="{00000000-0008-0000-0300-000034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9" name="直線コネクタ 308">
          <a:extLst>
            <a:ext uri="{FF2B5EF4-FFF2-40B4-BE49-F238E27FC236}">
              <a16:creationId xmlns:a16="http://schemas.microsoft.com/office/drawing/2014/main" id="{00000000-0008-0000-0300-000035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10" name="テキスト ボックス 309">
          <a:extLst>
            <a:ext uri="{FF2B5EF4-FFF2-40B4-BE49-F238E27FC236}">
              <a16:creationId xmlns:a16="http://schemas.microsoft.com/office/drawing/2014/main" id="{00000000-0008-0000-0300-000036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12" name="テキスト ボックス 311">
          <a:extLst>
            <a:ext uri="{FF2B5EF4-FFF2-40B4-BE49-F238E27FC236}">
              <a16:creationId xmlns:a16="http://schemas.microsoft.com/office/drawing/2014/main" id="{00000000-0008-0000-0300-000038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14" name="テキスト ボックス 313">
          <a:extLst>
            <a:ext uri="{FF2B5EF4-FFF2-40B4-BE49-F238E27FC236}">
              <a16:creationId xmlns:a16="http://schemas.microsoft.com/office/drawing/2014/main" id="{00000000-0008-0000-0300-00003A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16" name="テキスト ボックス 315">
          <a:extLst>
            <a:ext uri="{FF2B5EF4-FFF2-40B4-BE49-F238E27FC236}">
              <a16:creationId xmlns:a16="http://schemas.microsoft.com/office/drawing/2014/main" id="{00000000-0008-0000-0300-00003C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18" name="テキスト ボックス 317">
          <a:extLst>
            <a:ext uri="{FF2B5EF4-FFF2-40B4-BE49-F238E27FC236}">
              <a16:creationId xmlns:a16="http://schemas.microsoft.com/office/drawing/2014/main" id="{00000000-0008-0000-0300-00003E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20" name="テキスト ボックス 319">
          <a:extLst>
            <a:ext uri="{FF2B5EF4-FFF2-40B4-BE49-F238E27FC236}">
              <a16:creationId xmlns:a16="http://schemas.microsoft.com/office/drawing/2014/main" id="{00000000-0008-0000-0300-000040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22" name="テキスト ボックス 321">
          <a:extLst>
            <a:ext uri="{FF2B5EF4-FFF2-40B4-BE49-F238E27FC236}">
              <a16:creationId xmlns:a16="http://schemas.microsoft.com/office/drawing/2014/main" id="{00000000-0008-0000-0300-000042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23" name="定員管理の状況グラフ枠">
          <a:extLst>
            <a:ext uri="{FF2B5EF4-FFF2-40B4-BE49-F238E27FC236}">
              <a16:creationId xmlns:a16="http://schemas.microsoft.com/office/drawing/2014/main" id="{00000000-0008-0000-0300-000043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91380</xdr:rowOff>
    </xdr:from>
    <xdr:to>
      <xdr:col>81</xdr:col>
      <xdr:colOff>44450</xdr:colOff>
      <xdr:row>66</xdr:row>
      <xdr:rowOff>158387</xdr:rowOff>
    </xdr:to>
    <xdr:cxnSp macro="">
      <xdr:nvCxnSpPr>
        <xdr:cNvPr id="324" name="直線コネクタ 323">
          <a:extLst>
            <a:ext uri="{FF2B5EF4-FFF2-40B4-BE49-F238E27FC236}">
              <a16:creationId xmlns:a16="http://schemas.microsoft.com/office/drawing/2014/main" id="{00000000-0008-0000-0300-000044010000}"/>
            </a:ext>
          </a:extLst>
        </xdr:cNvPr>
        <xdr:cNvCxnSpPr/>
      </xdr:nvCxnSpPr>
      <xdr:spPr>
        <a:xfrm flipV="1">
          <a:off x="17018000" y="10035480"/>
          <a:ext cx="0" cy="143860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130464</xdr:rowOff>
    </xdr:from>
    <xdr:ext cx="762000" cy="259045"/>
    <xdr:sp macro="" textlink="">
      <xdr:nvSpPr>
        <xdr:cNvPr id="325" name="定員管理の状況最小値テキスト">
          <a:extLst>
            <a:ext uri="{FF2B5EF4-FFF2-40B4-BE49-F238E27FC236}">
              <a16:creationId xmlns:a16="http://schemas.microsoft.com/office/drawing/2014/main" id="{00000000-0008-0000-0300-000045010000}"/>
            </a:ext>
          </a:extLst>
        </xdr:cNvPr>
        <xdr:cNvSpPr txBox="1"/>
      </xdr:nvSpPr>
      <xdr:spPr>
        <a:xfrm>
          <a:off x="17106900" y="114461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66</xdr:row>
      <xdr:rowOff>158387</xdr:rowOff>
    </xdr:from>
    <xdr:to>
      <xdr:col>81</xdr:col>
      <xdr:colOff>133350</xdr:colOff>
      <xdr:row>66</xdr:row>
      <xdr:rowOff>158387</xdr:rowOff>
    </xdr:to>
    <xdr:cxnSp macro="">
      <xdr:nvCxnSpPr>
        <xdr:cNvPr id="326" name="直線コネクタ 325">
          <a:extLst>
            <a:ext uri="{FF2B5EF4-FFF2-40B4-BE49-F238E27FC236}">
              <a16:creationId xmlns:a16="http://schemas.microsoft.com/office/drawing/2014/main" id="{00000000-0008-0000-0300-000046010000}"/>
            </a:ext>
          </a:extLst>
        </xdr:cNvPr>
        <xdr:cNvCxnSpPr/>
      </xdr:nvCxnSpPr>
      <xdr:spPr>
        <a:xfrm>
          <a:off x="16929100" y="114740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6307</xdr:rowOff>
    </xdr:from>
    <xdr:ext cx="762000" cy="259045"/>
    <xdr:sp macro="" textlink="">
      <xdr:nvSpPr>
        <xdr:cNvPr id="327" name="定員管理の状況最大値テキスト">
          <a:extLst>
            <a:ext uri="{FF2B5EF4-FFF2-40B4-BE49-F238E27FC236}">
              <a16:creationId xmlns:a16="http://schemas.microsoft.com/office/drawing/2014/main" id="{00000000-0008-0000-0300-000047010000}"/>
            </a:ext>
          </a:extLst>
        </xdr:cNvPr>
        <xdr:cNvSpPr txBox="1"/>
      </xdr:nvSpPr>
      <xdr:spPr>
        <a:xfrm>
          <a:off x="17106900" y="9778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91380</xdr:rowOff>
    </xdr:from>
    <xdr:to>
      <xdr:col>81</xdr:col>
      <xdr:colOff>133350</xdr:colOff>
      <xdr:row>58</xdr:row>
      <xdr:rowOff>91380</xdr:rowOff>
    </xdr:to>
    <xdr:cxnSp macro="">
      <xdr:nvCxnSpPr>
        <xdr:cNvPr id="328" name="直線コネクタ 327">
          <a:extLst>
            <a:ext uri="{FF2B5EF4-FFF2-40B4-BE49-F238E27FC236}">
              <a16:creationId xmlns:a16="http://schemas.microsoft.com/office/drawing/2014/main" id="{00000000-0008-0000-0300-000048010000}"/>
            </a:ext>
          </a:extLst>
        </xdr:cNvPr>
        <xdr:cNvCxnSpPr/>
      </xdr:nvCxnSpPr>
      <xdr:spPr>
        <a:xfrm>
          <a:off x="16929100" y="10035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58</xdr:row>
      <xdr:rowOff>154577</xdr:rowOff>
    </xdr:from>
    <xdr:to>
      <xdr:col>81</xdr:col>
      <xdr:colOff>44450</xdr:colOff>
      <xdr:row>58</xdr:row>
      <xdr:rowOff>166067</xdr:rowOff>
    </xdr:to>
    <xdr:cxnSp macro="">
      <xdr:nvCxnSpPr>
        <xdr:cNvPr id="329" name="直線コネクタ 328">
          <a:extLst>
            <a:ext uri="{FF2B5EF4-FFF2-40B4-BE49-F238E27FC236}">
              <a16:creationId xmlns:a16="http://schemas.microsoft.com/office/drawing/2014/main" id="{00000000-0008-0000-0300-000049010000}"/>
            </a:ext>
          </a:extLst>
        </xdr:cNvPr>
        <xdr:cNvCxnSpPr/>
      </xdr:nvCxnSpPr>
      <xdr:spPr>
        <a:xfrm flipV="1">
          <a:off x="16179800" y="10098677"/>
          <a:ext cx="838200" cy="11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121332</xdr:rowOff>
    </xdr:from>
    <xdr:ext cx="762000" cy="259045"/>
    <xdr:sp macro="" textlink="">
      <xdr:nvSpPr>
        <xdr:cNvPr id="330" name="定員管理の状況平均値テキスト">
          <a:extLst>
            <a:ext uri="{FF2B5EF4-FFF2-40B4-BE49-F238E27FC236}">
              <a16:creationId xmlns:a16="http://schemas.microsoft.com/office/drawing/2014/main" id="{00000000-0008-0000-0300-00004A010000}"/>
            </a:ext>
          </a:extLst>
        </xdr:cNvPr>
        <xdr:cNvSpPr txBox="1"/>
      </xdr:nvSpPr>
      <xdr:spPr>
        <a:xfrm>
          <a:off x="17106900" y="1040833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149255</xdr:rowOff>
    </xdr:from>
    <xdr:to>
      <xdr:col>81</xdr:col>
      <xdr:colOff>95250</xdr:colOff>
      <xdr:row>61</xdr:row>
      <xdr:rowOff>79405</xdr:rowOff>
    </xdr:to>
    <xdr:sp macro="" textlink="">
      <xdr:nvSpPr>
        <xdr:cNvPr id="331" name="フローチャート: 判断 330">
          <a:extLst>
            <a:ext uri="{FF2B5EF4-FFF2-40B4-BE49-F238E27FC236}">
              <a16:creationId xmlns:a16="http://schemas.microsoft.com/office/drawing/2014/main" id="{00000000-0008-0000-0300-00004B010000}"/>
            </a:ext>
          </a:extLst>
        </xdr:cNvPr>
        <xdr:cNvSpPr/>
      </xdr:nvSpPr>
      <xdr:spPr>
        <a:xfrm>
          <a:off x="16967200" y="10436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58</xdr:row>
      <xdr:rowOff>154577</xdr:rowOff>
    </xdr:from>
    <xdr:to>
      <xdr:col>77</xdr:col>
      <xdr:colOff>44450</xdr:colOff>
      <xdr:row>58</xdr:row>
      <xdr:rowOff>166067</xdr:rowOff>
    </xdr:to>
    <xdr:cxnSp macro="">
      <xdr:nvCxnSpPr>
        <xdr:cNvPr id="332" name="直線コネクタ 331">
          <a:extLst>
            <a:ext uri="{FF2B5EF4-FFF2-40B4-BE49-F238E27FC236}">
              <a16:creationId xmlns:a16="http://schemas.microsoft.com/office/drawing/2014/main" id="{00000000-0008-0000-0300-00004C010000}"/>
            </a:ext>
          </a:extLst>
        </xdr:cNvPr>
        <xdr:cNvCxnSpPr/>
      </xdr:nvCxnSpPr>
      <xdr:spPr>
        <a:xfrm>
          <a:off x="15290800" y="10098677"/>
          <a:ext cx="889000" cy="11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119380</xdr:rowOff>
    </xdr:from>
    <xdr:to>
      <xdr:col>77</xdr:col>
      <xdr:colOff>95250</xdr:colOff>
      <xdr:row>61</xdr:row>
      <xdr:rowOff>49530</xdr:rowOff>
    </xdr:to>
    <xdr:sp macro="" textlink="">
      <xdr:nvSpPr>
        <xdr:cNvPr id="333" name="フローチャート: 判断 332">
          <a:extLst>
            <a:ext uri="{FF2B5EF4-FFF2-40B4-BE49-F238E27FC236}">
              <a16:creationId xmlns:a16="http://schemas.microsoft.com/office/drawing/2014/main" id="{00000000-0008-0000-0300-00004D010000}"/>
            </a:ext>
          </a:extLst>
        </xdr:cNvPr>
        <xdr:cNvSpPr/>
      </xdr:nvSpPr>
      <xdr:spPr>
        <a:xfrm>
          <a:off x="16129000" y="10406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34307</xdr:rowOff>
    </xdr:from>
    <xdr:ext cx="7366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5798800" y="104927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58</xdr:row>
      <xdr:rowOff>143087</xdr:rowOff>
    </xdr:from>
    <xdr:to>
      <xdr:col>72</xdr:col>
      <xdr:colOff>203200</xdr:colOff>
      <xdr:row>58</xdr:row>
      <xdr:rowOff>154577</xdr:rowOff>
    </xdr:to>
    <xdr:cxnSp macro="">
      <xdr:nvCxnSpPr>
        <xdr:cNvPr id="335" name="直線コネクタ 334">
          <a:extLst>
            <a:ext uri="{FF2B5EF4-FFF2-40B4-BE49-F238E27FC236}">
              <a16:creationId xmlns:a16="http://schemas.microsoft.com/office/drawing/2014/main" id="{00000000-0008-0000-0300-00004F010000}"/>
            </a:ext>
          </a:extLst>
        </xdr:cNvPr>
        <xdr:cNvCxnSpPr/>
      </xdr:nvCxnSpPr>
      <xdr:spPr>
        <a:xfrm>
          <a:off x="14401800" y="10087187"/>
          <a:ext cx="889000" cy="11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106741</xdr:rowOff>
    </xdr:from>
    <xdr:to>
      <xdr:col>73</xdr:col>
      <xdr:colOff>44450</xdr:colOff>
      <xdr:row>61</xdr:row>
      <xdr:rowOff>36891</xdr:rowOff>
    </xdr:to>
    <xdr:sp macro="" textlink="">
      <xdr:nvSpPr>
        <xdr:cNvPr id="336" name="フローチャート: 判断 335">
          <a:extLst>
            <a:ext uri="{FF2B5EF4-FFF2-40B4-BE49-F238E27FC236}">
              <a16:creationId xmlns:a16="http://schemas.microsoft.com/office/drawing/2014/main" id="{00000000-0008-0000-0300-000050010000}"/>
            </a:ext>
          </a:extLst>
        </xdr:cNvPr>
        <xdr:cNvSpPr/>
      </xdr:nvSpPr>
      <xdr:spPr>
        <a:xfrm>
          <a:off x="15240000" y="103937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21668</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4909800" y="104801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58</xdr:row>
      <xdr:rowOff>104019</xdr:rowOff>
    </xdr:from>
    <xdr:to>
      <xdr:col>68</xdr:col>
      <xdr:colOff>152400</xdr:colOff>
      <xdr:row>58</xdr:row>
      <xdr:rowOff>143087</xdr:rowOff>
    </xdr:to>
    <xdr:cxnSp macro="">
      <xdr:nvCxnSpPr>
        <xdr:cNvPr id="338" name="直線コネクタ 337">
          <a:extLst>
            <a:ext uri="{FF2B5EF4-FFF2-40B4-BE49-F238E27FC236}">
              <a16:creationId xmlns:a16="http://schemas.microsoft.com/office/drawing/2014/main" id="{00000000-0008-0000-0300-000052010000}"/>
            </a:ext>
          </a:extLst>
        </xdr:cNvPr>
        <xdr:cNvCxnSpPr/>
      </xdr:nvCxnSpPr>
      <xdr:spPr>
        <a:xfrm>
          <a:off x="13512800" y="10048119"/>
          <a:ext cx="889000" cy="390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73418</xdr:rowOff>
    </xdr:from>
    <xdr:to>
      <xdr:col>68</xdr:col>
      <xdr:colOff>203200</xdr:colOff>
      <xdr:row>61</xdr:row>
      <xdr:rowOff>3568</xdr:rowOff>
    </xdr:to>
    <xdr:sp macro="" textlink="">
      <xdr:nvSpPr>
        <xdr:cNvPr id="339" name="フローチャート: 判断 338">
          <a:extLst>
            <a:ext uri="{FF2B5EF4-FFF2-40B4-BE49-F238E27FC236}">
              <a16:creationId xmlns:a16="http://schemas.microsoft.com/office/drawing/2014/main" id="{00000000-0008-0000-0300-000053010000}"/>
            </a:ext>
          </a:extLst>
        </xdr:cNvPr>
        <xdr:cNvSpPr/>
      </xdr:nvSpPr>
      <xdr:spPr>
        <a:xfrm>
          <a:off x="14351000" y="103604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159795</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4020800" y="104467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122827</xdr:rowOff>
    </xdr:from>
    <xdr:to>
      <xdr:col>64</xdr:col>
      <xdr:colOff>152400</xdr:colOff>
      <xdr:row>61</xdr:row>
      <xdr:rowOff>52977</xdr:rowOff>
    </xdr:to>
    <xdr:sp macro="" textlink="">
      <xdr:nvSpPr>
        <xdr:cNvPr id="341" name="フローチャート: 判断 340">
          <a:extLst>
            <a:ext uri="{FF2B5EF4-FFF2-40B4-BE49-F238E27FC236}">
              <a16:creationId xmlns:a16="http://schemas.microsoft.com/office/drawing/2014/main" id="{00000000-0008-0000-0300-000055010000}"/>
            </a:ext>
          </a:extLst>
        </xdr:cNvPr>
        <xdr:cNvSpPr/>
      </xdr:nvSpPr>
      <xdr:spPr>
        <a:xfrm>
          <a:off x="13462000" y="104098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61</xdr:row>
      <xdr:rowOff>37754</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3131800" y="104962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43" name="テキスト ボックス 342">
          <a:extLst>
            <a:ext uri="{FF2B5EF4-FFF2-40B4-BE49-F238E27FC236}">
              <a16:creationId xmlns:a16="http://schemas.microsoft.com/office/drawing/2014/main" id="{00000000-0008-0000-0300-000057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45" name="テキスト ボックス 344">
          <a:extLst>
            <a:ext uri="{FF2B5EF4-FFF2-40B4-BE49-F238E27FC236}">
              <a16:creationId xmlns:a16="http://schemas.microsoft.com/office/drawing/2014/main" id="{00000000-0008-0000-0300-000059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7" name="テキスト ボックス 346">
          <a:extLst>
            <a:ext uri="{FF2B5EF4-FFF2-40B4-BE49-F238E27FC236}">
              <a16:creationId xmlns:a16="http://schemas.microsoft.com/office/drawing/2014/main" id="{00000000-0008-0000-0300-00005B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58</xdr:row>
      <xdr:rowOff>103777</xdr:rowOff>
    </xdr:from>
    <xdr:to>
      <xdr:col>81</xdr:col>
      <xdr:colOff>95250</xdr:colOff>
      <xdr:row>59</xdr:row>
      <xdr:rowOff>33927</xdr:rowOff>
    </xdr:to>
    <xdr:sp macro="" textlink="">
      <xdr:nvSpPr>
        <xdr:cNvPr id="348" name="楕円 347">
          <a:extLst>
            <a:ext uri="{FF2B5EF4-FFF2-40B4-BE49-F238E27FC236}">
              <a16:creationId xmlns:a16="http://schemas.microsoft.com/office/drawing/2014/main" id="{00000000-0008-0000-0300-00005C010000}"/>
            </a:ext>
          </a:extLst>
        </xdr:cNvPr>
        <xdr:cNvSpPr/>
      </xdr:nvSpPr>
      <xdr:spPr>
        <a:xfrm>
          <a:off x="16967200" y="10047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25054</xdr:rowOff>
    </xdr:from>
    <xdr:ext cx="762000" cy="259045"/>
    <xdr:sp macro="" textlink="">
      <xdr:nvSpPr>
        <xdr:cNvPr id="349" name="定員管理の状況該当値テキスト">
          <a:extLst>
            <a:ext uri="{FF2B5EF4-FFF2-40B4-BE49-F238E27FC236}">
              <a16:creationId xmlns:a16="http://schemas.microsoft.com/office/drawing/2014/main" id="{00000000-0008-0000-0300-00005D010000}"/>
            </a:ext>
          </a:extLst>
        </xdr:cNvPr>
        <xdr:cNvSpPr txBox="1"/>
      </xdr:nvSpPr>
      <xdr:spPr>
        <a:xfrm>
          <a:off x="17106900" y="99691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58</xdr:row>
      <xdr:rowOff>115267</xdr:rowOff>
    </xdr:from>
    <xdr:to>
      <xdr:col>77</xdr:col>
      <xdr:colOff>95250</xdr:colOff>
      <xdr:row>59</xdr:row>
      <xdr:rowOff>45417</xdr:rowOff>
    </xdr:to>
    <xdr:sp macro="" textlink="">
      <xdr:nvSpPr>
        <xdr:cNvPr id="350" name="楕円 349">
          <a:extLst>
            <a:ext uri="{FF2B5EF4-FFF2-40B4-BE49-F238E27FC236}">
              <a16:creationId xmlns:a16="http://schemas.microsoft.com/office/drawing/2014/main" id="{00000000-0008-0000-0300-00005E010000}"/>
            </a:ext>
          </a:extLst>
        </xdr:cNvPr>
        <xdr:cNvSpPr/>
      </xdr:nvSpPr>
      <xdr:spPr>
        <a:xfrm>
          <a:off x="16129000" y="100593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55594</xdr:rowOff>
    </xdr:from>
    <xdr:ext cx="736600" cy="259045"/>
    <xdr:sp macro="" textlink="">
      <xdr:nvSpPr>
        <xdr:cNvPr id="351" name="テキスト ボックス 350">
          <a:extLst>
            <a:ext uri="{FF2B5EF4-FFF2-40B4-BE49-F238E27FC236}">
              <a16:creationId xmlns:a16="http://schemas.microsoft.com/office/drawing/2014/main" id="{00000000-0008-0000-0300-00005F010000}"/>
            </a:ext>
          </a:extLst>
        </xdr:cNvPr>
        <xdr:cNvSpPr txBox="1"/>
      </xdr:nvSpPr>
      <xdr:spPr>
        <a:xfrm>
          <a:off x="15798800" y="98282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58</xdr:row>
      <xdr:rowOff>103777</xdr:rowOff>
    </xdr:from>
    <xdr:to>
      <xdr:col>73</xdr:col>
      <xdr:colOff>44450</xdr:colOff>
      <xdr:row>59</xdr:row>
      <xdr:rowOff>33927</xdr:rowOff>
    </xdr:to>
    <xdr:sp macro="" textlink="">
      <xdr:nvSpPr>
        <xdr:cNvPr id="352" name="楕円 351">
          <a:extLst>
            <a:ext uri="{FF2B5EF4-FFF2-40B4-BE49-F238E27FC236}">
              <a16:creationId xmlns:a16="http://schemas.microsoft.com/office/drawing/2014/main" id="{00000000-0008-0000-0300-000060010000}"/>
            </a:ext>
          </a:extLst>
        </xdr:cNvPr>
        <xdr:cNvSpPr/>
      </xdr:nvSpPr>
      <xdr:spPr>
        <a:xfrm>
          <a:off x="15240000" y="10047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44104</xdr:rowOff>
    </xdr:from>
    <xdr:ext cx="762000" cy="259045"/>
    <xdr:sp macro="" textlink="">
      <xdr:nvSpPr>
        <xdr:cNvPr id="353" name="テキスト ボックス 352">
          <a:extLst>
            <a:ext uri="{FF2B5EF4-FFF2-40B4-BE49-F238E27FC236}">
              <a16:creationId xmlns:a16="http://schemas.microsoft.com/office/drawing/2014/main" id="{00000000-0008-0000-0300-000061010000}"/>
            </a:ext>
          </a:extLst>
        </xdr:cNvPr>
        <xdr:cNvSpPr txBox="1"/>
      </xdr:nvSpPr>
      <xdr:spPr>
        <a:xfrm>
          <a:off x="14909800" y="98167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58</xdr:row>
      <xdr:rowOff>92287</xdr:rowOff>
    </xdr:from>
    <xdr:to>
      <xdr:col>68</xdr:col>
      <xdr:colOff>203200</xdr:colOff>
      <xdr:row>59</xdr:row>
      <xdr:rowOff>22437</xdr:rowOff>
    </xdr:to>
    <xdr:sp macro="" textlink="">
      <xdr:nvSpPr>
        <xdr:cNvPr id="354" name="楕円 353">
          <a:extLst>
            <a:ext uri="{FF2B5EF4-FFF2-40B4-BE49-F238E27FC236}">
              <a16:creationId xmlns:a16="http://schemas.microsoft.com/office/drawing/2014/main" id="{00000000-0008-0000-0300-000062010000}"/>
            </a:ext>
          </a:extLst>
        </xdr:cNvPr>
        <xdr:cNvSpPr/>
      </xdr:nvSpPr>
      <xdr:spPr>
        <a:xfrm>
          <a:off x="14351000" y="10036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32614</xdr:rowOff>
    </xdr:from>
    <xdr:ext cx="762000" cy="259045"/>
    <xdr:sp macro="" textlink="">
      <xdr:nvSpPr>
        <xdr:cNvPr id="355" name="テキスト ボックス 354">
          <a:extLst>
            <a:ext uri="{FF2B5EF4-FFF2-40B4-BE49-F238E27FC236}">
              <a16:creationId xmlns:a16="http://schemas.microsoft.com/office/drawing/2014/main" id="{00000000-0008-0000-0300-000063010000}"/>
            </a:ext>
          </a:extLst>
        </xdr:cNvPr>
        <xdr:cNvSpPr txBox="1"/>
      </xdr:nvSpPr>
      <xdr:spPr>
        <a:xfrm>
          <a:off x="14020800" y="98052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53219</xdr:rowOff>
    </xdr:from>
    <xdr:to>
      <xdr:col>64</xdr:col>
      <xdr:colOff>152400</xdr:colOff>
      <xdr:row>58</xdr:row>
      <xdr:rowOff>154819</xdr:rowOff>
    </xdr:to>
    <xdr:sp macro="" textlink="">
      <xdr:nvSpPr>
        <xdr:cNvPr id="356" name="楕円 355">
          <a:extLst>
            <a:ext uri="{FF2B5EF4-FFF2-40B4-BE49-F238E27FC236}">
              <a16:creationId xmlns:a16="http://schemas.microsoft.com/office/drawing/2014/main" id="{00000000-0008-0000-0300-000064010000}"/>
            </a:ext>
          </a:extLst>
        </xdr:cNvPr>
        <xdr:cNvSpPr/>
      </xdr:nvSpPr>
      <xdr:spPr>
        <a:xfrm>
          <a:off x="13462000" y="99973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56</xdr:row>
      <xdr:rowOff>164996</xdr:rowOff>
    </xdr:from>
    <xdr:ext cx="762000" cy="259045"/>
    <xdr:sp macro="" textlink="">
      <xdr:nvSpPr>
        <xdr:cNvPr id="357" name="テキスト ボックス 356">
          <a:extLst>
            <a:ext uri="{FF2B5EF4-FFF2-40B4-BE49-F238E27FC236}">
              <a16:creationId xmlns:a16="http://schemas.microsoft.com/office/drawing/2014/main" id="{00000000-0008-0000-0300-000065010000}"/>
            </a:ext>
          </a:extLst>
        </xdr:cNvPr>
        <xdr:cNvSpPr txBox="1"/>
      </xdr:nvSpPr>
      <xdr:spPr>
        <a:xfrm>
          <a:off x="13131800" y="97661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61" name="正方形/長方形 360">
          <a:extLst>
            <a:ext uri="{FF2B5EF4-FFF2-40B4-BE49-F238E27FC236}">
              <a16:creationId xmlns:a16="http://schemas.microsoft.com/office/drawing/2014/main" id="{00000000-0008-0000-0300-000069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62" name="正方形/長方形 361">
          <a:extLst>
            <a:ext uri="{FF2B5EF4-FFF2-40B4-BE49-F238E27FC236}">
              <a16:creationId xmlns:a16="http://schemas.microsoft.com/office/drawing/2014/main" id="{00000000-0008-0000-0300-00006A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63" name="正方形/長方形 362">
          <a:extLst>
            <a:ext uri="{FF2B5EF4-FFF2-40B4-BE49-F238E27FC236}">
              <a16:creationId xmlns:a16="http://schemas.microsoft.com/office/drawing/2014/main" id="{00000000-0008-0000-0300-00006B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64" name="正方形/長方形 363">
          <a:extLst>
            <a:ext uri="{FF2B5EF4-FFF2-40B4-BE49-F238E27FC236}">
              <a16:creationId xmlns:a16="http://schemas.microsoft.com/office/drawing/2014/main" id="{00000000-0008-0000-0300-00006C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65" name="正方形/長方形 364">
          <a:extLst>
            <a:ext uri="{FF2B5EF4-FFF2-40B4-BE49-F238E27FC236}">
              <a16:creationId xmlns:a16="http://schemas.microsoft.com/office/drawing/2014/main" id="{00000000-0008-0000-0300-00006D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66" name="正方形/長方形 365">
          <a:extLst>
            <a:ext uri="{FF2B5EF4-FFF2-40B4-BE49-F238E27FC236}">
              <a16:creationId xmlns:a16="http://schemas.microsoft.com/office/drawing/2014/main" id="{00000000-0008-0000-0300-00006E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7" name="正方形/長方形 366">
          <a:extLst>
            <a:ext uri="{FF2B5EF4-FFF2-40B4-BE49-F238E27FC236}">
              <a16:creationId xmlns:a16="http://schemas.microsoft.com/office/drawing/2014/main" id="{00000000-0008-0000-0300-00006F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8" name="正方形/長方形 367">
          <a:extLst>
            <a:ext uri="{FF2B5EF4-FFF2-40B4-BE49-F238E27FC236}">
              <a16:creationId xmlns:a16="http://schemas.microsoft.com/office/drawing/2014/main" id="{00000000-0008-0000-0300-000070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9" name="正方形/長方形 368">
          <a:extLst>
            <a:ext uri="{FF2B5EF4-FFF2-40B4-BE49-F238E27FC236}">
              <a16:creationId xmlns:a16="http://schemas.microsoft.com/office/drawing/2014/main" id="{00000000-0008-0000-0300-000071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法人住民税・個人住民税（所得割）等の地方税の増額により、標準財政規模が増加したことに加え、町債に係る元利償還金が減額となったことが影響し、単年度では前年比で約</a:t>
          </a:r>
          <a:r>
            <a:rPr kumimoji="1" lang="en-US" altLang="ja-JP" sz="1300">
              <a:latin typeface="ＭＳ Ｐゴシック" panose="020B0600070205080204" pitchFamily="50" charset="-128"/>
              <a:ea typeface="ＭＳ Ｐゴシック" panose="020B0600070205080204" pitchFamily="50" charset="-128"/>
            </a:rPr>
            <a:t>0.4</a:t>
          </a:r>
          <a:r>
            <a:rPr kumimoji="1" lang="ja-JP" altLang="en-US" sz="1300">
              <a:latin typeface="ＭＳ Ｐゴシック" panose="020B0600070205080204" pitchFamily="50" charset="-128"/>
              <a:ea typeface="ＭＳ Ｐゴシック" panose="020B0600070205080204" pitchFamily="50" charset="-128"/>
            </a:rPr>
            <a:t>ポイント減少しましたが、３か年平均では</a:t>
          </a:r>
          <a:r>
            <a:rPr kumimoji="1" lang="en-US" altLang="ja-JP" sz="1300">
              <a:latin typeface="ＭＳ Ｐゴシック" panose="020B0600070205080204" pitchFamily="50" charset="-128"/>
              <a:ea typeface="ＭＳ Ｐゴシック" panose="020B0600070205080204" pitchFamily="50" charset="-128"/>
            </a:rPr>
            <a:t>0.3</a:t>
          </a:r>
          <a:r>
            <a:rPr kumimoji="1" lang="ja-JP" altLang="en-US" sz="1300">
              <a:latin typeface="ＭＳ Ｐゴシック" panose="020B0600070205080204" pitchFamily="50" charset="-128"/>
              <a:ea typeface="ＭＳ Ｐゴシック" panose="020B0600070205080204" pitchFamily="50" charset="-128"/>
            </a:rPr>
            <a:t>ポイントの悪化となった。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今後も公共施設の解体及び長寿命化に伴う公債費の増額が懸念されているため、地方債の新規発行を抑制しつつ、効率的な事業実施や計画的な予算措置に努めていく。</a:t>
          </a:r>
        </a:p>
      </xdr:txBody>
    </xdr:sp>
    <xdr:clientData/>
  </xdr:twoCellAnchor>
  <xdr:oneCellAnchor>
    <xdr:from>
      <xdr:col>61</xdr:col>
      <xdr:colOff>6350</xdr:colOff>
      <xdr:row>32</xdr:row>
      <xdr:rowOff>101600</xdr:rowOff>
    </xdr:from>
    <xdr:ext cx="298543" cy="225703"/>
    <xdr:sp macro="" textlink="">
      <xdr:nvSpPr>
        <xdr:cNvPr id="371" name="テキスト ボックス 370">
          <a:extLst>
            <a:ext uri="{FF2B5EF4-FFF2-40B4-BE49-F238E27FC236}">
              <a16:creationId xmlns:a16="http://schemas.microsoft.com/office/drawing/2014/main" id="{00000000-0008-0000-0300-000073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73" name="テキスト ボックス 372">
          <a:extLst>
            <a:ext uri="{FF2B5EF4-FFF2-40B4-BE49-F238E27FC236}">
              <a16:creationId xmlns:a16="http://schemas.microsoft.com/office/drawing/2014/main" id="{00000000-0008-0000-0300-000075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46</xdr:row>
      <xdr:rowOff>3175</xdr:rowOff>
    </xdr:from>
    <xdr:to>
      <xdr:col>85</xdr:col>
      <xdr:colOff>95250</xdr:colOff>
      <xdr:row>46</xdr:row>
      <xdr:rowOff>3175</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2827000" y="78898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45</xdr:row>
      <xdr:rowOff>32402</xdr:rowOff>
    </xdr:from>
    <xdr:ext cx="762000" cy="259045"/>
    <xdr:sp macro="" textlink="">
      <xdr:nvSpPr>
        <xdr:cNvPr id="375" name="テキスト ボックス 374">
          <a:extLst>
            <a:ext uri="{FF2B5EF4-FFF2-40B4-BE49-F238E27FC236}">
              <a16:creationId xmlns:a16="http://schemas.microsoft.com/office/drawing/2014/main" id="{00000000-0008-0000-0300-000077010000}"/>
            </a:ext>
          </a:extLst>
        </xdr:cNvPr>
        <xdr:cNvSpPr txBox="1"/>
      </xdr:nvSpPr>
      <xdr:spPr>
        <a:xfrm>
          <a:off x="12065000" y="7747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44450</xdr:rowOff>
    </xdr:from>
    <xdr:to>
      <xdr:col>85</xdr:col>
      <xdr:colOff>95250</xdr:colOff>
      <xdr:row>44</xdr:row>
      <xdr:rowOff>44450</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2827000" y="758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43</xdr:row>
      <xdr:rowOff>73677</xdr:rowOff>
    </xdr:from>
    <xdr:ext cx="762000" cy="259045"/>
    <xdr:sp macro="" textlink="">
      <xdr:nvSpPr>
        <xdr:cNvPr id="377" name="テキスト ボックス 376">
          <a:extLst>
            <a:ext uri="{FF2B5EF4-FFF2-40B4-BE49-F238E27FC236}">
              <a16:creationId xmlns:a16="http://schemas.microsoft.com/office/drawing/2014/main" id="{00000000-0008-0000-0300-000079010000}"/>
            </a:ext>
          </a:extLst>
        </xdr:cNvPr>
        <xdr:cNvSpPr txBox="1"/>
      </xdr:nvSpPr>
      <xdr:spPr>
        <a:xfrm>
          <a:off x="12065000" y="744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85725</xdr:rowOff>
    </xdr:from>
    <xdr:to>
      <xdr:col>85</xdr:col>
      <xdr:colOff>95250</xdr:colOff>
      <xdr:row>42</xdr:row>
      <xdr:rowOff>85725</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2827000" y="72866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114952</xdr:rowOff>
    </xdr:from>
    <xdr:ext cx="762000" cy="259045"/>
    <xdr:sp macro="" textlink="">
      <xdr:nvSpPr>
        <xdr:cNvPr id="379" name="テキスト ボックス 378">
          <a:extLst>
            <a:ext uri="{FF2B5EF4-FFF2-40B4-BE49-F238E27FC236}">
              <a16:creationId xmlns:a16="http://schemas.microsoft.com/office/drawing/2014/main" id="{00000000-0008-0000-0300-00007B010000}"/>
            </a:ext>
          </a:extLst>
        </xdr:cNvPr>
        <xdr:cNvSpPr txBox="1"/>
      </xdr:nvSpPr>
      <xdr:spPr>
        <a:xfrm>
          <a:off x="12065000" y="7144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81" name="テキスト ボックス 380">
          <a:extLst>
            <a:ext uri="{FF2B5EF4-FFF2-40B4-BE49-F238E27FC236}">
              <a16:creationId xmlns:a16="http://schemas.microsoft.com/office/drawing/2014/main" id="{00000000-0008-0000-0300-00007D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168275</xdr:rowOff>
    </xdr:from>
    <xdr:to>
      <xdr:col>85</xdr:col>
      <xdr:colOff>95250</xdr:colOff>
      <xdr:row>38</xdr:row>
      <xdr:rowOff>168275</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a:off x="12827000" y="66833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26052</xdr:rowOff>
    </xdr:from>
    <xdr:ext cx="762000" cy="259045"/>
    <xdr:sp macro="" textlink="">
      <xdr:nvSpPr>
        <xdr:cNvPr id="383" name="テキスト ボックス 382">
          <a:extLst>
            <a:ext uri="{FF2B5EF4-FFF2-40B4-BE49-F238E27FC236}">
              <a16:creationId xmlns:a16="http://schemas.microsoft.com/office/drawing/2014/main" id="{00000000-0008-0000-0300-00007F010000}"/>
            </a:ext>
          </a:extLst>
        </xdr:cNvPr>
        <xdr:cNvSpPr txBox="1"/>
      </xdr:nvSpPr>
      <xdr:spPr>
        <a:xfrm>
          <a:off x="12065000" y="6541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37</xdr:row>
      <xdr:rowOff>38100</xdr:rowOff>
    </xdr:from>
    <xdr:to>
      <xdr:col>85</xdr:col>
      <xdr:colOff>95250</xdr:colOff>
      <xdr:row>37</xdr:row>
      <xdr:rowOff>38100</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a:off x="12827000" y="638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36</xdr:row>
      <xdr:rowOff>67327</xdr:rowOff>
    </xdr:from>
    <xdr:ext cx="762000" cy="259045"/>
    <xdr:sp macro="" textlink="">
      <xdr:nvSpPr>
        <xdr:cNvPr id="385" name="テキスト ボックス 384">
          <a:extLst>
            <a:ext uri="{FF2B5EF4-FFF2-40B4-BE49-F238E27FC236}">
              <a16:creationId xmlns:a16="http://schemas.microsoft.com/office/drawing/2014/main" id="{00000000-0008-0000-0300-000081010000}"/>
            </a:ext>
          </a:extLst>
        </xdr:cNvPr>
        <xdr:cNvSpPr txBox="1"/>
      </xdr:nvSpPr>
      <xdr:spPr>
        <a:xfrm>
          <a:off x="12065000" y="623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35</xdr:row>
      <xdr:rowOff>79375</xdr:rowOff>
    </xdr:from>
    <xdr:to>
      <xdr:col>85</xdr:col>
      <xdr:colOff>95250</xdr:colOff>
      <xdr:row>35</xdr:row>
      <xdr:rowOff>79375</xdr:rowOff>
    </xdr:to>
    <xdr:cxnSp macro="">
      <xdr:nvCxnSpPr>
        <xdr:cNvPr id="386" name="直線コネクタ 385">
          <a:extLst>
            <a:ext uri="{FF2B5EF4-FFF2-40B4-BE49-F238E27FC236}">
              <a16:creationId xmlns:a16="http://schemas.microsoft.com/office/drawing/2014/main" id="{00000000-0008-0000-0300-000082010000}"/>
            </a:ext>
          </a:extLst>
        </xdr:cNvPr>
        <xdr:cNvCxnSpPr/>
      </xdr:nvCxnSpPr>
      <xdr:spPr>
        <a:xfrm>
          <a:off x="12827000" y="60801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34</xdr:row>
      <xdr:rowOff>108602</xdr:rowOff>
    </xdr:from>
    <xdr:ext cx="762000" cy="259045"/>
    <xdr:sp macro="" textlink="">
      <xdr:nvSpPr>
        <xdr:cNvPr id="387" name="テキスト ボックス 386">
          <a:extLst>
            <a:ext uri="{FF2B5EF4-FFF2-40B4-BE49-F238E27FC236}">
              <a16:creationId xmlns:a16="http://schemas.microsoft.com/office/drawing/2014/main" id="{00000000-0008-0000-0300-000083010000}"/>
            </a:ext>
          </a:extLst>
        </xdr:cNvPr>
        <xdr:cNvSpPr txBox="1"/>
      </xdr:nvSpPr>
      <xdr:spPr>
        <a:xfrm>
          <a:off x="12065000" y="5937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88" name="直線コネクタ 387">
          <a:extLst>
            <a:ext uri="{FF2B5EF4-FFF2-40B4-BE49-F238E27FC236}">
              <a16:creationId xmlns:a16="http://schemas.microsoft.com/office/drawing/2014/main" id="{00000000-0008-0000-0300-000084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89" name="公債費負担の状況グラフ枠">
          <a:extLst>
            <a:ext uri="{FF2B5EF4-FFF2-40B4-BE49-F238E27FC236}">
              <a16:creationId xmlns:a16="http://schemas.microsoft.com/office/drawing/2014/main" id="{00000000-0008-0000-0300-000085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68792</xdr:rowOff>
    </xdr:from>
    <xdr:to>
      <xdr:col>81</xdr:col>
      <xdr:colOff>44450</xdr:colOff>
      <xdr:row>44</xdr:row>
      <xdr:rowOff>124883</xdr:rowOff>
    </xdr:to>
    <xdr:cxnSp macro="">
      <xdr:nvCxnSpPr>
        <xdr:cNvPr id="390" name="直線コネクタ 389">
          <a:extLst>
            <a:ext uri="{FF2B5EF4-FFF2-40B4-BE49-F238E27FC236}">
              <a16:creationId xmlns:a16="http://schemas.microsoft.com/office/drawing/2014/main" id="{00000000-0008-0000-0300-000086010000}"/>
            </a:ext>
          </a:extLst>
        </xdr:cNvPr>
        <xdr:cNvCxnSpPr/>
      </xdr:nvCxnSpPr>
      <xdr:spPr>
        <a:xfrm flipV="1">
          <a:off x="17018000" y="6240992"/>
          <a:ext cx="0" cy="142769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44</xdr:row>
      <xdr:rowOff>96960</xdr:rowOff>
    </xdr:from>
    <xdr:ext cx="762000" cy="259045"/>
    <xdr:sp macro="" textlink="">
      <xdr:nvSpPr>
        <xdr:cNvPr id="391" name="公債費負担の状況最小値テキスト">
          <a:extLst>
            <a:ext uri="{FF2B5EF4-FFF2-40B4-BE49-F238E27FC236}">
              <a16:creationId xmlns:a16="http://schemas.microsoft.com/office/drawing/2014/main" id="{00000000-0008-0000-0300-000087010000}"/>
            </a:ext>
          </a:extLst>
        </xdr:cNvPr>
        <xdr:cNvSpPr txBox="1"/>
      </xdr:nvSpPr>
      <xdr:spPr>
        <a:xfrm>
          <a:off x="17106900" y="76407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44</xdr:row>
      <xdr:rowOff>124883</xdr:rowOff>
    </xdr:from>
    <xdr:to>
      <xdr:col>81</xdr:col>
      <xdr:colOff>133350</xdr:colOff>
      <xdr:row>44</xdr:row>
      <xdr:rowOff>124883</xdr:rowOff>
    </xdr:to>
    <xdr:cxnSp macro="">
      <xdr:nvCxnSpPr>
        <xdr:cNvPr id="392" name="直線コネクタ 391">
          <a:extLst>
            <a:ext uri="{FF2B5EF4-FFF2-40B4-BE49-F238E27FC236}">
              <a16:creationId xmlns:a16="http://schemas.microsoft.com/office/drawing/2014/main" id="{00000000-0008-0000-0300-000088010000}"/>
            </a:ext>
          </a:extLst>
        </xdr:cNvPr>
        <xdr:cNvCxnSpPr/>
      </xdr:nvCxnSpPr>
      <xdr:spPr>
        <a:xfrm>
          <a:off x="16929100" y="76686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155169</xdr:rowOff>
    </xdr:from>
    <xdr:ext cx="762000" cy="259045"/>
    <xdr:sp macro="" textlink="">
      <xdr:nvSpPr>
        <xdr:cNvPr id="393" name="公債費負担の状況最大値テキスト">
          <a:extLst>
            <a:ext uri="{FF2B5EF4-FFF2-40B4-BE49-F238E27FC236}">
              <a16:creationId xmlns:a16="http://schemas.microsoft.com/office/drawing/2014/main" id="{00000000-0008-0000-0300-000089010000}"/>
            </a:ext>
          </a:extLst>
        </xdr:cNvPr>
        <xdr:cNvSpPr txBox="1"/>
      </xdr:nvSpPr>
      <xdr:spPr>
        <a:xfrm>
          <a:off x="17106900" y="59844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68792</xdr:rowOff>
    </xdr:from>
    <xdr:to>
      <xdr:col>81</xdr:col>
      <xdr:colOff>133350</xdr:colOff>
      <xdr:row>36</xdr:row>
      <xdr:rowOff>68792</xdr:rowOff>
    </xdr:to>
    <xdr:cxnSp macro="">
      <xdr:nvCxnSpPr>
        <xdr:cNvPr id="394" name="直線コネクタ 393">
          <a:extLst>
            <a:ext uri="{FF2B5EF4-FFF2-40B4-BE49-F238E27FC236}">
              <a16:creationId xmlns:a16="http://schemas.microsoft.com/office/drawing/2014/main" id="{00000000-0008-0000-0300-00008A010000}"/>
            </a:ext>
          </a:extLst>
        </xdr:cNvPr>
        <xdr:cNvCxnSpPr/>
      </xdr:nvCxnSpPr>
      <xdr:spPr>
        <a:xfrm>
          <a:off x="16929100" y="62409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26458</xdr:rowOff>
    </xdr:from>
    <xdr:to>
      <xdr:col>81</xdr:col>
      <xdr:colOff>44450</xdr:colOff>
      <xdr:row>40</xdr:row>
      <xdr:rowOff>56621</xdr:rowOff>
    </xdr:to>
    <xdr:cxnSp macro="">
      <xdr:nvCxnSpPr>
        <xdr:cNvPr id="395" name="直線コネクタ 394">
          <a:extLst>
            <a:ext uri="{FF2B5EF4-FFF2-40B4-BE49-F238E27FC236}">
              <a16:creationId xmlns:a16="http://schemas.microsoft.com/office/drawing/2014/main" id="{00000000-0008-0000-0300-00008B010000}"/>
            </a:ext>
          </a:extLst>
        </xdr:cNvPr>
        <xdr:cNvCxnSpPr/>
      </xdr:nvCxnSpPr>
      <xdr:spPr>
        <a:xfrm>
          <a:off x="16179800" y="6884458"/>
          <a:ext cx="838200" cy="301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39</xdr:row>
      <xdr:rowOff>169456</xdr:rowOff>
    </xdr:from>
    <xdr:ext cx="762000" cy="259045"/>
    <xdr:sp macro="" textlink="">
      <xdr:nvSpPr>
        <xdr:cNvPr id="396" name="公債費負担の状況平均値テキスト">
          <a:extLst>
            <a:ext uri="{FF2B5EF4-FFF2-40B4-BE49-F238E27FC236}">
              <a16:creationId xmlns:a16="http://schemas.microsoft.com/office/drawing/2014/main" id="{00000000-0008-0000-0300-00008C010000}"/>
            </a:ext>
          </a:extLst>
        </xdr:cNvPr>
        <xdr:cNvSpPr txBox="1"/>
      </xdr:nvSpPr>
      <xdr:spPr>
        <a:xfrm>
          <a:off x="17106900" y="685600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25929</xdr:rowOff>
    </xdr:from>
    <xdr:to>
      <xdr:col>81</xdr:col>
      <xdr:colOff>95250</xdr:colOff>
      <xdr:row>40</xdr:row>
      <xdr:rowOff>127529</xdr:rowOff>
    </xdr:to>
    <xdr:sp macro="" textlink="">
      <xdr:nvSpPr>
        <xdr:cNvPr id="397" name="フローチャート: 判断 396">
          <a:extLst>
            <a:ext uri="{FF2B5EF4-FFF2-40B4-BE49-F238E27FC236}">
              <a16:creationId xmlns:a16="http://schemas.microsoft.com/office/drawing/2014/main" id="{00000000-0008-0000-0300-00008D010000}"/>
            </a:ext>
          </a:extLst>
        </xdr:cNvPr>
        <xdr:cNvSpPr/>
      </xdr:nvSpPr>
      <xdr:spPr>
        <a:xfrm>
          <a:off x="16967200" y="68839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39</xdr:row>
      <xdr:rowOff>157692</xdr:rowOff>
    </xdr:from>
    <xdr:to>
      <xdr:col>77</xdr:col>
      <xdr:colOff>44450</xdr:colOff>
      <xdr:row>40</xdr:row>
      <xdr:rowOff>26458</xdr:rowOff>
    </xdr:to>
    <xdr:cxnSp macro="">
      <xdr:nvCxnSpPr>
        <xdr:cNvPr id="398" name="直線コネクタ 397">
          <a:extLst>
            <a:ext uri="{FF2B5EF4-FFF2-40B4-BE49-F238E27FC236}">
              <a16:creationId xmlns:a16="http://schemas.microsoft.com/office/drawing/2014/main" id="{00000000-0008-0000-0300-00008E010000}"/>
            </a:ext>
          </a:extLst>
        </xdr:cNvPr>
        <xdr:cNvCxnSpPr/>
      </xdr:nvCxnSpPr>
      <xdr:spPr>
        <a:xfrm>
          <a:off x="15290800" y="6844242"/>
          <a:ext cx="889000" cy="40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40</xdr:row>
      <xdr:rowOff>15875</xdr:rowOff>
    </xdr:from>
    <xdr:to>
      <xdr:col>77</xdr:col>
      <xdr:colOff>95250</xdr:colOff>
      <xdr:row>40</xdr:row>
      <xdr:rowOff>117475</xdr:rowOff>
    </xdr:to>
    <xdr:sp macro="" textlink="">
      <xdr:nvSpPr>
        <xdr:cNvPr id="399" name="フローチャート: 判断 398">
          <a:extLst>
            <a:ext uri="{FF2B5EF4-FFF2-40B4-BE49-F238E27FC236}">
              <a16:creationId xmlns:a16="http://schemas.microsoft.com/office/drawing/2014/main" id="{00000000-0008-0000-0300-00008F010000}"/>
            </a:ext>
          </a:extLst>
        </xdr:cNvPr>
        <xdr:cNvSpPr/>
      </xdr:nvSpPr>
      <xdr:spPr>
        <a:xfrm>
          <a:off x="16129000" y="6873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40</xdr:row>
      <xdr:rowOff>102252</xdr:rowOff>
    </xdr:from>
    <xdr:ext cx="7366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5798800" y="69602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39</xdr:row>
      <xdr:rowOff>107421</xdr:rowOff>
    </xdr:from>
    <xdr:to>
      <xdr:col>72</xdr:col>
      <xdr:colOff>203200</xdr:colOff>
      <xdr:row>39</xdr:row>
      <xdr:rowOff>157692</xdr:rowOff>
    </xdr:to>
    <xdr:cxnSp macro="">
      <xdr:nvCxnSpPr>
        <xdr:cNvPr id="401" name="直線コネクタ 400">
          <a:extLst>
            <a:ext uri="{FF2B5EF4-FFF2-40B4-BE49-F238E27FC236}">
              <a16:creationId xmlns:a16="http://schemas.microsoft.com/office/drawing/2014/main" id="{00000000-0008-0000-0300-000091010000}"/>
            </a:ext>
          </a:extLst>
        </xdr:cNvPr>
        <xdr:cNvCxnSpPr/>
      </xdr:nvCxnSpPr>
      <xdr:spPr>
        <a:xfrm>
          <a:off x="14401800" y="6793971"/>
          <a:ext cx="889000" cy="502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39</xdr:row>
      <xdr:rowOff>167217</xdr:rowOff>
    </xdr:from>
    <xdr:to>
      <xdr:col>73</xdr:col>
      <xdr:colOff>44450</xdr:colOff>
      <xdr:row>40</xdr:row>
      <xdr:rowOff>97367</xdr:rowOff>
    </xdr:to>
    <xdr:sp macro="" textlink="">
      <xdr:nvSpPr>
        <xdr:cNvPr id="402" name="フローチャート: 判断 401">
          <a:extLst>
            <a:ext uri="{FF2B5EF4-FFF2-40B4-BE49-F238E27FC236}">
              <a16:creationId xmlns:a16="http://schemas.microsoft.com/office/drawing/2014/main" id="{00000000-0008-0000-0300-000092010000}"/>
            </a:ext>
          </a:extLst>
        </xdr:cNvPr>
        <xdr:cNvSpPr/>
      </xdr:nvSpPr>
      <xdr:spPr>
        <a:xfrm>
          <a:off x="15240000" y="68537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40</xdr:row>
      <xdr:rowOff>82144</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4909800" y="69401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39</xdr:row>
      <xdr:rowOff>47096</xdr:rowOff>
    </xdr:from>
    <xdr:to>
      <xdr:col>68</xdr:col>
      <xdr:colOff>152400</xdr:colOff>
      <xdr:row>39</xdr:row>
      <xdr:rowOff>107421</xdr:rowOff>
    </xdr:to>
    <xdr:cxnSp macro="">
      <xdr:nvCxnSpPr>
        <xdr:cNvPr id="404" name="直線コネクタ 403">
          <a:extLst>
            <a:ext uri="{FF2B5EF4-FFF2-40B4-BE49-F238E27FC236}">
              <a16:creationId xmlns:a16="http://schemas.microsoft.com/office/drawing/2014/main" id="{00000000-0008-0000-0300-000094010000}"/>
            </a:ext>
          </a:extLst>
        </xdr:cNvPr>
        <xdr:cNvCxnSpPr/>
      </xdr:nvCxnSpPr>
      <xdr:spPr>
        <a:xfrm>
          <a:off x="13512800" y="6733646"/>
          <a:ext cx="889000" cy="603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40</xdr:row>
      <xdr:rowOff>35983</xdr:rowOff>
    </xdr:from>
    <xdr:to>
      <xdr:col>68</xdr:col>
      <xdr:colOff>203200</xdr:colOff>
      <xdr:row>40</xdr:row>
      <xdr:rowOff>137583</xdr:rowOff>
    </xdr:to>
    <xdr:sp macro="" textlink="">
      <xdr:nvSpPr>
        <xdr:cNvPr id="405" name="フローチャート: 判断 404">
          <a:extLst>
            <a:ext uri="{FF2B5EF4-FFF2-40B4-BE49-F238E27FC236}">
              <a16:creationId xmlns:a16="http://schemas.microsoft.com/office/drawing/2014/main" id="{00000000-0008-0000-0300-000095010000}"/>
            </a:ext>
          </a:extLst>
        </xdr:cNvPr>
        <xdr:cNvSpPr/>
      </xdr:nvSpPr>
      <xdr:spPr>
        <a:xfrm>
          <a:off x="14351000" y="68939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40</xdr:row>
      <xdr:rowOff>122360</xdr:rowOff>
    </xdr:from>
    <xdr:ext cx="762000" cy="259045"/>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4020800" y="69803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96308</xdr:rowOff>
    </xdr:from>
    <xdr:to>
      <xdr:col>64</xdr:col>
      <xdr:colOff>152400</xdr:colOff>
      <xdr:row>41</xdr:row>
      <xdr:rowOff>26458</xdr:rowOff>
    </xdr:to>
    <xdr:sp macro="" textlink="">
      <xdr:nvSpPr>
        <xdr:cNvPr id="407" name="フローチャート: 判断 406">
          <a:extLst>
            <a:ext uri="{FF2B5EF4-FFF2-40B4-BE49-F238E27FC236}">
              <a16:creationId xmlns:a16="http://schemas.microsoft.com/office/drawing/2014/main" id="{00000000-0008-0000-0300-000097010000}"/>
            </a:ext>
          </a:extLst>
        </xdr:cNvPr>
        <xdr:cNvSpPr/>
      </xdr:nvSpPr>
      <xdr:spPr>
        <a:xfrm>
          <a:off x="13462000" y="6954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11235</xdr:rowOff>
    </xdr:from>
    <xdr:ext cx="762000" cy="259045"/>
    <xdr:sp macro="" textlink="">
      <xdr:nvSpPr>
        <xdr:cNvPr id="408" name="テキスト ボックス 407">
          <a:extLst>
            <a:ext uri="{FF2B5EF4-FFF2-40B4-BE49-F238E27FC236}">
              <a16:creationId xmlns:a16="http://schemas.microsoft.com/office/drawing/2014/main" id="{00000000-0008-0000-0300-000098010000}"/>
            </a:ext>
          </a:extLst>
        </xdr:cNvPr>
        <xdr:cNvSpPr txBox="1"/>
      </xdr:nvSpPr>
      <xdr:spPr>
        <a:xfrm>
          <a:off x="13131800" y="7040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410" name="テキスト ボックス 409">
          <a:extLst>
            <a:ext uri="{FF2B5EF4-FFF2-40B4-BE49-F238E27FC236}">
              <a16:creationId xmlns:a16="http://schemas.microsoft.com/office/drawing/2014/main" id="{00000000-0008-0000-0300-00009A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412" name="テキスト ボックス 411">
          <a:extLst>
            <a:ext uri="{FF2B5EF4-FFF2-40B4-BE49-F238E27FC236}">
              <a16:creationId xmlns:a16="http://schemas.microsoft.com/office/drawing/2014/main" id="{00000000-0008-0000-0300-00009C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413" name="テキスト ボックス 412">
          <a:extLst>
            <a:ext uri="{FF2B5EF4-FFF2-40B4-BE49-F238E27FC236}">
              <a16:creationId xmlns:a16="http://schemas.microsoft.com/office/drawing/2014/main" id="{00000000-0008-0000-0300-00009D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5821</xdr:rowOff>
    </xdr:from>
    <xdr:to>
      <xdr:col>81</xdr:col>
      <xdr:colOff>95250</xdr:colOff>
      <xdr:row>40</xdr:row>
      <xdr:rowOff>107421</xdr:rowOff>
    </xdr:to>
    <xdr:sp macro="" textlink="">
      <xdr:nvSpPr>
        <xdr:cNvPr id="414" name="楕円 413">
          <a:extLst>
            <a:ext uri="{FF2B5EF4-FFF2-40B4-BE49-F238E27FC236}">
              <a16:creationId xmlns:a16="http://schemas.microsoft.com/office/drawing/2014/main" id="{00000000-0008-0000-0300-00009E010000}"/>
            </a:ext>
          </a:extLst>
        </xdr:cNvPr>
        <xdr:cNvSpPr/>
      </xdr:nvSpPr>
      <xdr:spPr>
        <a:xfrm>
          <a:off x="16967200" y="68638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22348</xdr:rowOff>
    </xdr:from>
    <xdr:ext cx="762000" cy="259045"/>
    <xdr:sp macro="" textlink="">
      <xdr:nvSpPr>
        <xdr:cNvPr id="415" name="公債費負担の状況該当値テキスト">
          <a:extLst>
            <a:ext uri="{FF2B5EF4-FFF2-40B4-BE49-F238E27FC236}">
              <a16:creationId xmlns:a16="http://schemas.microsoft.com/office/drawing/2014/main" id="{00000000-0008-0000-0300-00009F010000}"/>
            </a:ext>
          </a:extLst>
        </xdr:cNvPr>
        <xdr:cNvSpPr txBox="1"/>
      </xdr:nvSpPr>
      <xdr:spPr>
        <a:xfrm>
          <a:off x="17106900" y="67088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39</xdr:row>
      <xdr:rowOff>147108</xdr:rowOff>
    </xdr:from>
    <xdr:to>
      <xdr:col>77</xdr:col>
      <xdr:colOff>95250</xdr:colOff>
      <xdr:row>40</xdr:row>
      <xdr:rowOff>77258</xdr:rowOff>
    </xdr:to>
    <xdr:sp macro="" textlink="">
      <xdr:nvSpPr>
        <xdr:cNvPr id="416" name="楕円 415">
          <a:extLst>
            <a:ext uri="{FF2B5EF4-FFF2-40B4-BE49-F238E27FC236}">
              <a16:creationId xmlns:a16="http://schemas.microsoft.com/office/drawing/2014/main" id="{00000000-0008-0000-0300-0000A0010000}"/>
            </a:ext>
          </a:extLst>
        </xdr:cNvPr>
        <xdr:cNvSpPr/>
      </xdr:nvSpPr>
      <xdr:spPr>
        <a:xfrm>
          <a:off x="16129000" y="68336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87435</xdr:rowOff>
    </xdr:from>
    <xdr:ext cx="736600" cy="259045"/>
    <xdr:sp macro="" textlink="">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5798800" y="660253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39</xdr:row>
      <xdr:rowOff>106892</xdr:rowOff>
    </xdr:from>
    <xdr:to>
      <xdr:col>73</xdr:col>
      <xdr:colOff>44450</xdr:colOff>
      <xdr:row>40</xdr:row>
      <xdr:rowOff>37042</xdr:rowOff>
    </xdr:to>
    <xdr:sp macro="" textlink="">
      <xdr:nvSpPr>
        <xdr:cNvPr id="418" name="楕円 417">
          <a:extLst>
            <a:ext uri="{FF2B5EF4-FFF2-40B4-BE49-F238E27FC236}">
              <a16:creationId xmlns:a16="http://schemas.microsoft.com/office/drawing/2014/main" id="{00000000-0008-0000-0300-0000A2010000}"/>
            </a:ext>
          </a:extLst>
        </xdr:cNvPr>
        <xdr:cNvSpPr/>
      </xdr:nvSpPr>
      <xdr:spPr>
        <a:xfrm>
          <a:off x="15240000" y="67934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47219</xdr:rowOff>
    </xdr:from>
    <xdr:ext cx="762000" cy="259045"/>
    <xdr:sp macro="" textlink="">
      <xdr:nvSpPr>
        <xdr:cNvPr id="419" name="テキスト ボックス 418">
          <a:extLst>
            <a:ext uri="{FF2B5EF4-FFF2-40B4-BE49-F238E27FC236}">
              <a16:creationId xmlns:a16="http://schemas.microsoft.com/office/drawing/2014/main" id="{00000000-0008-0000-0300-0000A3010000}"/>
            </a:ext>
          </a:extLst>
        </xdr:cNvPr>
        <xdr:cNvSpPr txBox="1"/>
      </xdr:nvSpPr>
      <xdr:spPr>
        <a:xfrm>
          <a:off x="14909800" y="65623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39</xdr:row>
      <xdr:rowOff>56621</xdr:rowOff>
    </xdr:from>
    <xdr:to>
      <xdr:col>68</xdr:col>
      <xdr:colOff>203200</xdr:colOff>
      <xdr:row>39</xdr:row>
      <xdr:rowOff>158221</xdr:rowOff>
    </xdr:to>
    <xdr:sp macro="" textlink="">
      <xdr:nvSpPr>
        <xdr:cNvPr id="420" name="楕円 419">
          <a:extLst>
            <a:ext uri="{FF2B5EF4-FFF2-40B4-BE49-F238E27FC236}">
              <a16:creationId xmlns:a16="http://schemas.microsoft.com/office/drawing/2014/main" id="{00000000-0008-0000-0300-0000A4010000}"/>
            </a:ext>
          </a:extLst>
        </xdr:cNvPr>
        <xdr:cNvSpPr/>
      </xdr:nvSpPr>
      <xdr:spPr>
        <a:xfrm>
          <a:off x="14351000" y="6743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37</xdr:row>
      <xdr:rowOff>168398</xdr:rowOff>
    </xdr:from>
    <xdr:ext cx="762000" cy="259045"/>
    <xdr:sp macro="" textlink="">
      <xdr:nvSpPr>
        <xdr:cNvPr id="421" name="テキスト ボックス 420">
          <a:extLst>
            <a:ext uri="{FF2B5EF4-FFF2-40B4-BE49-F238E27FC236}">
              <a16:creationId xmlns:a16="http://schemas.microsoft.com/office/drawing/2014/main" id="{00000000-0008-0000-0300-0000A5010000}"/>
            </a:ext>
          </a:extLst>
        </xdr:cNvPr>
        <xdr:cNvSpPr txBox="1"/>
      </xdr:nvSpPr>
      <xdr:spPr>
        <a:xfrm>
          <a:off x="14020800" y="65120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38</xdr:row>
      <xdr:rowOff>167746</xdr:rowOff>
    </xdr:from>
    <xdr:to>
      <xdr:col>64</xdr:col>
      <xdr:colOff>152400</xdr:colOff>
      <xdr:row>39</xdr:row>
      <xdr:rowOff>97896</xdr:rowOff>
    </xdr:to>
    <xdr:sp macro="" textlink="">
      <xdr:nvSpPr>
        <xdr:cNvPr id="422" name="楕円 421">
          <a:extLst>
            <a:ext uri="{FF2B5EF4-FFF2-40B4-BE49-F238E27FC236}">
              <a16:creationId xmlns:a16="http://schemas.microsoft.com/office/drawing/2014/main" id="{00000000-0008-0000-0300-0000A6010000}"/>
            </a:ext>
          </a:extLst>
        </xdr:cNvPr>
        <xdr:cNvSpPr/>
      </xdr:nvSpPr>
      <xdr:spPr>
        <a:xfrm>
          <a:off x="13462000" y="66828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37</xdr:row>
      <xdr:rowOff>108073</xdr:rowOff>
    </xdr:from>
    <xdr:ext cx="762000" cy="259045"/>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3131800" y="64517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24" name="正方形/長方形 423">
          <a:extLst>
            <a:ext uri="{FF2B5EF4-FFF2-40B4-BE49-F238E27FC236}">
              <a16:creationId xmlns:a16="http://schemas.microsoft.com/office/drawing/2014/main" id="{00000000-0008-0000-0300-0000A8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[11.2%]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27" name="正方形/長方形 426">
          <a:extLst>
            <a:ext uri="{FF2B5EF4-FFF2-40B4-BE49-F238E27FC236}">
              <a16:creationId xmlns:a16="http://schemas.microsoft.com/office/drawing/2014/main" id="{00000000-0008-0000-0300-0000AB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28" name="正方形/長方形 427">
          <a:extLst>
            <a:ext uri="{FF2B5EF4-FFF2-40B4-BE49-F238E27FC236}">
              <a16:creationId xmlns:a16="http://schemas.microsoft.com/office/drawing/2014/main" id="{00000000-0008-0000-0300-0000AC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29" name="正方形/長方形 428">
          <a:extLst>
            <a:ext uri="{FF2B5EF4-FFF2-40B4-BE49-F238E27FC236}">
              <a16:creationId xmlns:a16="http://schemas.microsoft.com/office/drawing/2014/main" id="{00000000-0008-0000-0300-0000AD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30" name="正方形/長方形 429">
          <a:extLst>
            <a:ext uri="{FF2B5EF4-FFF2-40B4-BE49-F238E27FC236}">
              <a16:creationId xmlns:a16="http://schemas.microsoft.com/office/drawing/2014/main" id="{00000000-0008-0000-0300-0000AE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31" name="正方形/長方形 430">
          <a:extLst>
            <a:ext uri="{FF2B5EF4-FFF2-40B4-BE49-F238E27FC236}">
              <a16:creationId xmlns:a16="http://schemas.microsoft.com/office/drawing/2014/main" id="{00000000-0008-0000-0300-0000AF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32" name="正方形/長方形 431">
          <a:extLst>
            <a:ext uri="{FF2B5EF4-FFF2-40B4-BE49-F238E27FC236}">
              <a16:creationId xmlns:a16="http://schemas.microsoft.com/office/drawing/2014/main" id="{00000000-0008-0000-0300-0000B0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33" name="正方形/長方形 432">
          <a:extLst>
            <a:ext uri="{FF2B5EF4-FFF2-40B4-BE49-F238E27FC236}">
              <a16:creationId xmlns:a16="http://schemas.microsoft.com/office/drawing/2014/main" id="{00000000-0008-0000-0300-0000B1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34" name="正方形/長方形 433">
          <a:extLst>
            <a:ext uri="{FF2B5EF4-FFF2-40B4-BE49-F238E27FC236}">
              <a16:creationId xmlns:a16="http://schemas.microsoft.com/office/drawing/2014/main" id="{00000000-0008-0000-0300-0000B2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35" name="正方形/長方形 434">
          <a:extLst>
            <a:ext uri="{FF2B5EF4-FFF2-40B4-BE49-F238E27FC236}">
              <a16:creationId xmlns:a16="http://schemas.microsoft.com/office/drawing/2014/main" id="{00000000-0008-0000-0300-0000B3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36" name="テキスト ボックス 435">
          <a:extLst>
            <a:ext uri="{FF2B5EF4-FFF2-40B4-BE49-F238E27FC236}">
              <a16:creationId xmlns:a16="http://schemas.microsoft.com/office/drawing/2014/main" id="{00000000-0008-0000-0300-0000B4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将来負担比率は、富岡甘楽広域市町村圏振興整備組合での衛生管理センター建設に係る地方債残高の増額が影響し、前年度比</a:t>
          </a:r>
          <a:r>
            <a:rPr kumimoji="1" lang="en-US" altLang="ja-JP" sz="1300">
              <a:latin typeface="ＭＳ Ｐゴシック" panose="020B0600070205080204" pitchFamily="50" charset="-128"/>
              <a:ea typeface="ＭＳ Ｐゴシック" panose="020B0600070205080204" pitchFamily="50" charset="-128"/>
            </a:rPr>
            <a:t>1.9</a:t>
          </a:r>
          <a:r>
            <a:rPr kumimoji="1" lang="ja-JP" altLang="en-US" sz="1300">
              <a:latin typeface="ＭＳ Ｐゴシック" panose="020B0600070205080204" pitchFamily="50" charset="-128"/>
              <a:ea typeface="ＭＳ Ｐゴシック" panose="020B0600070205080204" pitchFamily="50" charset="-128"/>
            </a:rPr>
            <a:t>ポイントの増加となった。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将来負担比率は地方債の発行が大きな影響を与えることから、財政的に有利なものを優先的に活用し、残高の管理を適正に行うことで、将来負担比率の軽減を図る。</a:t>
          </a:r>
        </a:p>
      </xdr:txBody>
    </xdr:sp>
    <xdr:clientData/>
  </xdr:twoCellAnchor>
  <xdr:oneCellAnchor>
    <xdr:from>
      <xdr:col>61</xdr:col>
      <xdr:colOff>6350</xdr:colOff>
      <xdr:row>10</xdr:row>
      <xdr:rowOff>63500</xdr:rowOff>
    </xdr:from>
    <xdr:ext cx="298543" cy="225703"/>
    <xdr:sp macro="" textlink="">
      <xdr:nvSpPr>
        <xdr:cNvPr id="437" name="テキスト ボックス 436">
          <a:extLst>
            <a:ext uri="{FF2B5EF4-FFF2-40B4-BE49-F238E27FC236}">
              <a16:creationId xmlns:a16="http://schemas.microsoft.com/office/drawing/2014/main" id="{00000000-0008-0000-0300-0000B5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39" name="テキスト ボックス 438">
          <a:extLst>
            <a:ext uri="{FF2B5EF4-FFF2-40B4-BE49-F238E27FC236}">
              <a16:creationId xmlns:a16="http://schemas.microsoft.com/office/drawing/2014/main" id="{00000000-0008-0000-0300-0000B7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41" name="テキスト ボックス 440">
          <a:extLst>
            <a:ext uri="{FF2B5EF4-FFF2-40B4-BE49-F238E27FC236}">
              <a16:creationId xmlns:a16="http://schemas.microsoft.com/office/drawing/2014/main" id="{00000000-0008-0000-0300-0000B9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43" name="テキスト ボックス 442">
          <a:extLst>
            <a:ext uri="{FF2B5EF4-FFF2-40B4-BE49-F238E27FC236}">
              <a16:creationId xmlns:a16="http://schemas.microsoft.com/office/drawing/2014/main" id="{00000000-0008-0000-0300-0000BB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45" name="テキスト ボックス 444">
          <a:extLst>
            <a:ext uri="{FF2B5EF4-FFF2-40B4-BE49-F238E27FC236}">
              <a16:creationId xmlns:a16="http://schemas.microsoft.com/office/drawing/2014/main" id="{00000000-0008-0000-0300-0000BD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46" name="直線コネクタ 445">
          <a:extLst>
            <a:ext uri="{FF2B5EF4-FFF2-40B4-BE49-F238E27FC236}">
              <a16:creationId xmlns:a16="http://schemas.microsoft.com/office/drawing/2014/main" id="{00000000-0008-0000-0300-0000BE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47" name="テキスト ボックス 446">
          <a:extLst>
            <a:ext uri="{FF2B5EF4-FFF2-40B4-BE49-F238E27FC236}">
              <a16:creationId xmlns:a16="http://schemas.microsoft.com/office/drawing/2014/main" id="{00000000-0008-0000-0300-0000BF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48" name="直線コネクタ 447">
          <a:extLst>
            <a:ext uri="{FF2B5EF4-FFF2-40B4-BE49-F238E27FC236}">
              <a16:creationId xmlns:a16="http://schemas.microsoft.com/office/drawing/2014/main" id="{00000000-0008-0000-0300-0000C0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50" name="直線コネクタ 449">
          <a:extLst>
            <a:ext uri="{FF2B5EF4-FFF2-40B4-BE49-F238E27FC236}">
              <a16:creationId xmlns:a16="http://schemas.microsoft.com/office/drawing/2014/main" id="{00000000-0008-0000-0300-0000C2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52" name="直線コネクタ 451">
          <a:extLst>
            <a:ext uri="{FF2B5EF4-FFF2-40B4-BE49-F238E27FC236}">
              <a16:creationId xmlns:a16="http://schemas.microsoft.com/office/drawing/2014/main" id="{00000000-0008-0000-0300-0000C4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53" name="将来負担の状況グラフ枠">
          <a:extLst>
            <a:ext uri="{FF2B5EF4-FFF2-40B4-BE49-F238E27FC236}">
              <a16:creationId xmlns:a16="http://schemas.microsoft.com/office/drawing/2014/main" id="{00000000-0008-0000-0300-0000C5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147683</xdr:rowOff>
    </xdr:to>
    <xdr:cxnSp macro="">
      <xdr:nvCxnSpPr>
        <xdr:cNvPr id="454" name="直線コネクタ 453">
          <a:extLst>
            <a:ext uri="{FF2B5EF4-FFF2-40B4-BE49-F238E27FC236}">
              <a16:creationId xmlns:a16="http://schemas.microsoft.com/office/drawing/2014/main" id="{00000000-0008-0000-0300-0000C6010000}"/>
            </a:ext>
          </a:extLst>
        </xdr:cNvPr>
        <xdr:cNvCxnSpPr/>
      </xdr:nvCxnSpPr>
      <xdr:spPr>
        <a:xfrm flipV="1">
          <a:off x="17018000" y="2313214"/>
          <a:ext cx="0" cy="160636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119760</xdr:rowOff>
    </xdr:from>
    <xdr:ext cx="762000" cy="259045"/>
    <xdr:sp macro="" textlink="">
      <xdr:nvSpPr>
        <xdr:cNvPr id="455" name="将来負担の状況最小値テキスト">
          <a:extLst>
            <a:ext uri="{FF2B5EF4-FFF2-40B4-BE49-F238E27FC236}">
              <a16:creationId xmlns:a16="http://schemas.microsoft.com/office/drawing/2014/main" id="{00000000-0008-0000-0300-0000C7010000}"/>
            </a:ext>
          </a:extLst>
        </xdr:cNvPr>
        <xdr:cNvSpPr txBox="1"/>
      </xdr:nvSpPr>
      <xdr:spPr>
        <a:xfrm>
          <a:off x="17106900" y="38916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147683</xdr:rowOff>
    </xdr:from>
    <xdr:to>
      <xdr:col>81</xdr:col>
      <xdr:colOff>133350</xdr:colOff>
      <xdr:row>22</xdr:row>
      <xdr:rowOff>147683</xdr:rowOff>
    </xdr:to>
    <xdr:cxnSp macro="">
      <xdr:nvCxnSpPr>
        <xdr:cNvPr id="456" name="直線コネクタ 455">
          <a:extLst>
            <a:ext uri="{FF2B5EF4-FFF2-40B4-BE49-F238E27FC236}">
              <a16:creationId xmlns:a16="http://schemas.microsoft.com/office/drawing/2014/main" id="{00000000-0008-0000-0300-0000C8010000}"/>
            </a:ext>
          </a:extLst>
        </xdr:cNvPr>
        <xdr:cNvCxnSpPr/>
      </xdr:nvCxnSpPr>
      <xdr:spPr>
        <a:xfrm>
          <a:off x="16929100" y="3919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57" name="将来負担の状況最大値テキスト">
          <a:extLst>
            <a:ext uri="{FF2B5EF4-FFF2-40B4-BE49-F238E27FC236}">
              <a16:creationId xmlns:a16="http://schemas.microsoft.com/office/drawing/2014/main" id="{00000000-0008-0000-0300-0000C9010000}"/>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58" name="直線コネクタ 457">
          <a:extLst>
            <a:ext uri="{FF2B5EF4-FFF2-40B4-BE49-F238E27FC236}">
              <a16:creationId xmlns:a16="http://schemas.microsoft.com/office/drawing/2014/main" id="{00000000-0008-0000-0300-0000CA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14</xdr:row>
      <xdr:rowOff>19776</xdr:rowOff>
    </xdr:from>
    <xdr:to>
      <xdr:col>81</xdr:col>
      <xdr:colOff>44450</xdr:colOff>
      <xdr:row>14</xdr:row>
      <xdr:rowOff>41608</xdr:rowOff>
    </xdr:to>
    <xdr:cxnSp macro="">
      <xdr:nvCxnSpPr>
        <xdr:cNvPr id="459" name="直線コネクタ 458">
          <a:extLst>
            <a:ext uri="{FF2B5EF4-FFF2-40B4-BE49-F238E27FC236}">
              <a16:creationId xmlns:a16="http://schemas.microsoft.com/office/drawing/2014/main" id="{00000000-0008-0000-0300-0000CB010000}"/>
            </a:ext>
          </a:extLst>
        </xdr:cNvPr>
        <xdr:cNvCxnSpPr/>
      </xdr:nvCxnSpPr>
      <xdr:spPr>
        <a:xfrm>
          <a:off x="16179800" y="2420076"/>
          <a:ext cx="838200" cy="218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62791</xdr:rowOff>
    </xdr:from>
    <xdr:ext cx="762000" cy="259045"/>
    <xdr:sp macro="" textlink="">
      <xdr:nvSpPr>
        <xdr:cNvPr id="460" name="将来負担の状況平均値テキスト">
          <a:extLst>
            <a:ext uri="{FF2B5EF4-FFF2-40B4-BE49-F238E27FC236}">
              <a16:creationId xmlns:a16="http://schemas.microsoft.com/office/drawing/2014/main" id="{00000000-0008-0000-0300-0000CC010000}"/>
            </a:ext>
          </a:extLst>
        </xdr:cNvPr>
        <xdr:cNvSpPr txBox="1"/>
      </xdr:nvSpPr>
      <xdr:spPr>
        <a:xfrm>
          <a:off x="17106900" y="21201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61" name="フローチャート: 判断 460">
          <a:extLst>
            <a:ext uri="{FF2B5EF4-FFF2-40B4-BE49-F238E27FC236}">
              <a16:creationId xmlns:a16="http://schemas.microsoft.com/office/drawing/2014/main" id="{00000000-0008-0000-0300-0000CD010000}"/>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14</xdr:row>
      <xdr:rowOff>19776</xdr:rowOff>
    </xdr:from>
    <xdr:to>
      <xdr:col>77</xdr:col>
      <xdr:colOff>44450</xdr:colOff>
      <xdr:row>14</xdr:row>
      <xdr:rowOff>62290</xdr:rowOff>
    </xdr:to>
    <xdr:cxnSp macro="">
      <xdr:nvCxnSpPr>
        <xdr:cNvPr id="462" name="直線コネクタ 461">
          <a:extLst>
            <a:ext uri="{FF2B5EF4-FFF2-40B4-BE49-F238E27FC236}">
              <a16:creationId xmlns:a16="http://schemas.microsoft.com/office/drawing/2014/main" id="{00000000-0008-0000-0300-0000CE010000}"/>
            </a:ext>
          </a:extLst>
        </xdr:cNvPr>
        <xdr:cNvCxnSpPr/>
      </xdr:nvCxnSpPr>
      <xdr:spPr>
        <a:xfrm flipV="1">
          <a:off x="15290800" y="2420076"/>
          <a:ext cx="889000" cy="42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63" name="フローチャート: 判断 462">
          <a:extLst>
            <a:ext uri="{FF2B5EF4-FFF2-40B4-BE49-F238E27FC236}">
              <a16:creationId xmlns:a16="http://schemas.microsoft.com/office/drawing/2014/main" id="{00000000-0008-0000-0300-0000CF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14</xdr:row>
      <xdr:rowOff>62290</xdr:rowOff>
    </xdr:from>
    <xdr:to>
      <xdr:col>72</xdr:col>
      <xdr:colOff>203200</xdr:colOff>
      <xdr:row>14</xdr:row>
      <xdr:rowOff>158810</xdr:rowOff>
    </xdr:to>
    <xdr:cxnSp macro="">
      <xdr:nvCxnSpPr>
        <xdr:cNvPr id="465" name="直線コネクタ 464">
          <a:extLst>
            <a:ext uri="{FF2B5EF4-FFF2-40B4-BE49-F238E27FC236}">
              <a16:creationId xmlns:a16="http://schemas.microsoft.com/office/drawing/2014/main" id="{00000000-0008-0000-0300-0000D1010000}"/>
            </a:ext>
          </a:extLst>
        </xdr:cNvPr>
        <xdr:cNvCxnSpPr/>
      </xdr:nvCxnSpPr>
      <xdr:spPr>
        <a:xfrm flipV="1">
          <a:off x="14401800" y="2462590"/>
          <a:ext cx="889000" cy="96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13</xdr:row>
      <xdr:rowOff>131233</xdr:rowOff>
    </xdr:from>
    <xdr:to>
      <xdr:col>73</xdr:col>
      <xdr:colOff>44450</xdr:colOff>
      <xdr:row>14</xdr:row>
      <xdr:rowOff>61383</xdr:rowOff>
    </xdr:to>
    <xdr:sp macro="" textlink="">
      <xdr:nvSpPr>
        <xdr:cNvPr id="466" name="フローチャート: 判断 465">
          <a:extLst>
            <a:ext uri="{FF2B5EF4-FFF2-40B4-BE49-F238E27FC236}">
              <a16:creationId xmlns:a16="http://schemas.microsoft.com/office/drawing/2014/main" id="{00000000-0008-0000-0300-0000D2010000}"/>
            </a:ext>
          </a:extLst>
        </xdr:cNvPr>
        <xdr:cNvSpPr/>
      </xdr:nvSpPr>
      <xdr:spPr>
        <a:xfrm>
          <a:off x="15240000" y="2360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71560</xdr:rowOff>
    </xdr:from>
    <xdr:ext cx="762000" cy="259045"/>
    <xdr:sp macro="" textlink="">
      <xdr:nvSpPr>
        <xdr:cNvPr id="467" name="テキスト ボックス 466">
          <a:extLst>
            <a:ext uri="{FF2B5EF4-FFF2-40B4-BE49-F238E27FC236}">
              <a16:creationId xmlns:a16="http://schemas.microsoft.com/office/drawing/2014/main" id="{00000000-0008-0000-0300-0000D3010000}"/>
            </a:ext>
          </a:extLst>
        </xdr:cNvPr>
        <xdr:cNvSpPr txBox="1"/>
      </xdr:nvSpPr>
      <xdr:spPr>
        <a:xfrm>
          <a:off x="14909800" y="21289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14</xdr:row>
      <xdr:rowOff>158810</xdr:rowOff>
    </xdr:from>
    <xdr:to>
      <xdr:col>68</xdr:col>
      <xdr:colOff>152400</xdr:colOff>
      <xdr:row>15</xdr:row>
      <xdr:rowOff>110309</xdr:rowOff>
    </xdr:to>
    <xdr:cxnSp macro="">
      <xdr:nvCxnSpPr>
        <xdr:cNvPr id="468" name="直線コネクタ 467">
          <a:extLst>
            <a:ext uri="{FF2B5EF4-FFF2-40B4-BE49-F238E27FC236}">
              <a16:creationId xmlns:a16="http://schemas.microsoft.com/office/drawing/2014/main" id="{00000000-0008-0000-0300-0000D4010000}"/>
            </a:ext>
          </a:extLst>
        </xdr:cNvPr>
        <xdr:cNvCxnSpPr/>
      </xdr:nvCxnSpPr>
      <xdr:spPr>
        <a:xfrm flipV="1">
          <a:off x="13512800" y="2559110"/>
          <a:ext cx="889000" cy="1229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14</xdr:row>
      <xdr:rowOff>132140</xdr:rowOff>
    </xdr:from>
    <xdr:to>
      <xdr:col>68</xdr:col>
      <xdr:colOff>203200</xdr:colOff>
      <xdr:row>15</xdr:row>
      <xdr:rowOff>62290</xdr:rowOff>
    </xdr:to>
    <xdr:sp macro="" textlink="">
      <xdr:nvSpPr>
        <xdr:cNvPr id="469" name="フローチャート: 判断 468">
          <a:extLst>
            <a:ext uri="{FF2B5EF4-FFF2-40B4-BE49-F238E27FC236}">
              <a16:creationId xmlns:a16="http://schemas.microsoft.com/office/drawing/2014/main" id="{00000000-0008-0000-0300-0000D5010000}"/>
            </a:ext>
          </a:extLst>
        </xdr:cNvPr>
        <xdr:cNvSpPr/>
      </xdr:nvSpPr>
      <xdr:spPr>
        <a:xfrm>
          <a:off x="14351000" y="2532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15</xdr:row>
      <xdr:rowOff>47067</xdr:rowOff>
    </xdr:from>
    <xdr:ext cx="762000" cy="259045"/>
    <xdr:sp macro="" textlink="">
      <xdr:nvSpPr>
        <xdr:cNvPr id="470" name="テキスト ボックス 469">
          <a:extLst>
            <a:ext uri="{FF2B5EF4-FFF2-40B4-BE49-F238E27FC236}">
              <a16:creationId xmlns:a16="http://schemas.microsoft.com/office/drawing/2014/main" id="{00000000-0008-0000-0300-0000D6010000}"/>
            </a:ext>
          </a:extLst>
        </xdr:cNvPr>
        <xdr:cNvSpPr txBox="1"/>
      </xdr:nvSpPr>
      <xdr:spPr>
        <a:xfrm>
          <a:off x="14020800" y="2618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103414</xdr:rowOff>
    </xdr:from>
    <xdr:to>
      <xdr:col>64</xdr:col>
      <xdr:colOff>152400</xdr:colOff>
      <xdr:row>15</xdr:row>
      <xdr:rowOff>33564</xdr:rowOff>
    </xdr:to>
    <xdr:sp macro="" textlink="">
      <xdr:nvSpPr>
        <xdr:cNvPr id="471" name="フローチャート: 判断 470">
          <a:extLst>
            <a:ext uri="{FF2B5EF4-FFF2-40B4-BE49-F238E27FC236}">
              <a16:creationId xmlns:a16="http://schemas.microsoft.com/office/drawing/2014/main" id="{00000000-0008-0000-0300-0000D7010000}"/>
            </a:ext>
          </a:extLst>
        </xdr:cNvPr>
        <xdr:cNvSpPr/>
      </xdr:nvSpPr>
      <xdr:spPr>
        <a:xfrm>
          <a:off x="13462000" y="25037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43741</xdr:rowOff>
    </xdr:from>
    <xdr:ext cx="762000" cy="259045"/>
    <xdr:sp macro="" textlink="">
      <xdr:nvSpPr>
        <xdr:cNvPr id="472" name="テキスト ボックス 471">
          <a:extLst>
            <a:ext uri="{FF2B5EF4-FFF2-40B4-BE49-F238E27FC236}">
              <a16:creationId xmlns:a16="http://schemas.microsoft.com/office/drawing/2014/main" id="{00000000-0008-0000-0300-0000D8010000}"/>
            </a:ext>
          </a:extLst>
        </xdr:cNvPr>
        <xdr:cNvSpPr txBox="1"/>
      </xdr:nvSpPr>
      <xdr:spPr>
        <a:xfrm>
          <a:off x="13131800" y="22725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73" name="テキスト ボックス 472">
          <a:extLst>
            <a:ext uri="{FF2B5EF4-FFF2-40B4-BE49-F238E27FC236}">
              <a16:creationId xmlns:a16="http://schemas.microsoft.com/office/drawing/2014/main" id="{00000000-0008-0000-0300-0000D9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74" name="テキスト ボックス 473">
          <a:extLst>
            <a:ext uri="{FF2B5EF4-FFF2-40B4-BE49-F238E27FC236}">
              <a16:creationId xmlns:a16="http://schemas.microsoft.com/office/drawing/2014/main" id="{00000000-0008-0000-0300-0000DA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75" name="テキスト ボックス 474">
          <a:extLst>
            <a:ext uri="{FF2B5EF4-FFF2-40B4-BE49-F238E27FC236}">
              <a16:creationId xmlns:a16="http://schemas.microsoft.com/office/drawing/2014/main" id="{00000000-0008-0000-0300-0000DB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76" name="テキスト ボックス 475">
          <a:extLst>
            <a:ext uri="{FF2B5EF4-FFF2-40B4-BE49-F238E27FC236}">
              <a16:creationId xmlns:a16="http://schemas.microsoft.com/office/drawing/2014/main" id="{00000000-0008-0000-0300-0000DC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77" name="テキスト ボックス 476">
          <a:extLst>
            <a:ext uri="{FF2B5EF4-FFF2-40B4-BE49-F238E27FC236}">
              <a16:creationId xmlns:a16="http://schemas.microsoft.com/office/drawing/2014/main" id="{00000000-0008-0000-0300-0000DD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162258</xdr:rowOff>
    </xdr:from>
    <xdr:to>
      <xdr:col>81</xdr:col>
      <xdr:colOff>95250</xdr:colOff>
      <xdr:row>14</xdr:row>
      <xdr:rowOff>92408</xdr:rowOff>
    </xdr:to>
    <xdr:sp macro="" textlink="">
      <xdr:nvSpPr>
        <xdr:cNvPr id="478" name="楕円 477">
          <a:extLst>
            <a:ext uri="{FF2B5EF4-FFF2-40B4-BE49-F238E27FC236}">
              <a16:creationId xmlns:a16="http://schemas.microsoft.com/office/drawing/2014/main" id="{00000000-0008-0000-0300-0000DE010000}"/>
            </a:ext>
          </a:extLst>
        </xdr:cNvPr>
        <xdr:cNvSpPr/>
      </xdr:nvSpPr>
      <xdr:spPr>
        <a:xfrm>
          <a:off x="16967200" y="2391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13</xdr:row>
      <xdr:rowOff>134335</xdr:rowOff>
    </xdr:from>
    <xdr:ext cx="762000" cy="259045"/>
    <xdr:sp macro="" textlink="">
      <xdr:nvSpPr>
        <xdr:cNvPr id="479" name="将来負担の状況該当値テキスト">
          <a:extLst>
            <a:ext uri="{FF2B5EF4-FFF2-40B4-BE49-F238E27FC236}">
              <a16:creationId xmlns:a16="http://schemas.microsoft.com/office/drawing/2014/main" id="{00000000-0008-0000-0300-0000DF010000}"/>
            </a:ext>
          </a:extLst>
        </xdr:cNvPr>
        <xdr:cNvSpPr txBox="1"/>
      </xdr:nvSpPr>
      <xdr:spPr>
        <a:xfrm>
          <a:off x="17106900" y="2363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13</xdr:row>
      <xdr:rowOff>140426</xdr:rowOff>
    </xdr:from>
    <xdr:to>
      <xdr:col>77</xdr:col>
      <xdr:colOff>95250</xdr:colOff>
      <xdr:row>14</xdr:row>
      <xdr:rowOff>70576</xdr:rowOff>
    </xdr:to>
    <xdr:sp macro="" textlink="">
      <xdr:nvSpPr>
        <xdr:cNvPr id="480" name="楕円 479">
          <a:extLst>
            <a:ext uri="{FF2B5EF4-FFF2-40B4-BE49-F238E27FC236}">
              <a16:creationId xmlns:a16="http://schemas.microsoft.com/office/drawing/2014/main" id="{00000000-0008-0000-0300-0000E0010000}"/>
            </a:ext>
          </a:extLst>
        </xdr:cNvPr>
        <xdr:cNvSpPr/>
      </xdr:nvSpPr>
      <xdr:spPr>
        <a:xfrm>
          <a:off x="16129000" y="2369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14</xdr:row>
      <xdr:rowOff>55353</xdr:rowOff>
    </xdr:from>
    <xdr:ext cx="736600" cy="259045"/>
    <xdr:sp macro="" textlink="">
      <xdr:nvSpPr>
        <xdr:cNvPr id="481" name="テキスト ボックス 480">
          <a:extLst>
            <a:ext uri="{FF2B5EF4-FFF2-40B4-BE49-F238E27FC236}">
              <a16:creationId xmlns:a16="http://schemas.microsoft.com/office/drawing/2014/main" id="{00000000-0008-0000-0300-0000E1010000}"/>
            </a:ext>
          </a:extLst>
        </xdr:cNvPr>
        <xdr:cNvSpPr txBox="1"/>
      </xdr:nvSpPr>
      <xdr:spPr>
        <a:xfrm>
          <a:off x="15798800" y="24556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14</xdr:row>
      <xdr:rowOff>11490</xdr:rowOff>
    </xdr:from>
    <xdr:to>
      <xdr:col>73</xdr:col>
      <xdr:colOff>44450</xdr:colOff>
      <xdr:row>14</xdr:row>
      <xdr:rowOff>113090</xdr:rowOff>
    </xdr:to>
    <xdr:sp macro="" textlink="">
      <xdr:nvSpPr>
        <xdr:cNvPr id="482" name="楕円 481">
          <a:extLst>
            <a:ext uri="{FF2B5EF4-FFF2-40B4-BE49-F238E27FC236}">
              <a16:creationId xmlns:a16="http://schemas.microsoft.com/office/drawing/2014/main" id="{00000000-0008-0000-0300-0000E2010000}"/>
            </a:ext>
          </a:extLst>
        </xdr:cNvPr>
        <xdr:cNvSpPr/>
      </xdr:nvSpPr>
      <xdr:spPr>
        <a:xfrm>
          <a:off x="15240000" y="24117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14</xdr:row>
      <xdr:rowOff>97867</xdr:rowOff>
    </xdr:from>
    <xdr:ext cx="762000" cy="259045"/>
    <xdr:sp macro="" textlink="">
      <xdr:nvSpPr>
        <xdr:cNvPr id="483" name="テキスト ボックス 482">
          <a:extLst>
            <a:ext uri="{FF2B5EF4-FFF2-40B4-BE49-F238E27FC236}">
              <a16:creationId xmlns:a16="http://schemas.microsoft.com/office/drawing/2014/main" id="{00000000-0008-0000-0300-0000E3010000}"/>
            </a:ext>
          </a:extLst>
        </xdr:cNvPr>
        <xdr:cNvSpPr txBox="1"/>
      </xdr:nvSpPr>
      <xdr:spPr>
        <a:xfrm>
          <a:off x="14909800" y="24981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14</xdr:row>
      <xdr:rowOff>108010</xdr:rowOff>
    </xdr:from>
    <xdr:to>
      <xdr:col>68</xdr:col>
      <xdr:colOff>203200</xdr:colOff>
      <xdr:row>15</xdr:row>
      <xdr:rowOff>38160</xdr:rowOff>
    </xdr:to>
    <xdr:sp macro="" textlink="">
      <xdr:nvSpPr>
        <xdr:cNvPr id="484" name="楕円 483">
          <a:extLst>
            <a:ext uri="{FF2B5EF4-FFF2-40B4-BE49-F238E27FC236}">
              <a16:creationId xmlns:a16="http://schemas.microsoft.com/office/drawing/2014/main" id="{00000000-0008-0000-0300-0000E4010000}"/>
            </a:ext>
          </a:extLst>
        </xdr:cNvPr>
        <xdr:cNvSpPr/>
      </xdr:nvSpPr>
      <xdr:spPr>
        <a:xfrm>
          <a:off x="14351000" y="25083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13</xdr:row>
      <xdr:rowOff>48337</xdr:rowOff>
    </xdr:from>
    <xdr:ext cx="762000" cy="259045"/>
    <xdr:sp macro="" textlink="">
      <xdr:nvSpPr>
        <xdr:cNvPr id="485" name="テキスト ボックス 484">
          <a:extLst>
            <a:ext uri="{FF2B5EF4-FFF2-40B4-BE49-F238E27FC236}">
              <a16:creationId xmlns:a16="http://schemas.microsoft.com/office/drawing/2014/main" id="{00000000-0008-0000-0300-0000E5010000}"/>
            </a:ext>
          </a:extLst>
        </xdr:cNvPr>
        <xdr:cNvSpPr txBox="1"/>
      </xdr:nvSpPr>
      <xdr:spPr>
        <a:xfrm>
          <a:off x="14020800" y="2277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15</xdr:row>
      <xdr:rowOff>59509</xdr:rowOff>
    </xdr:from>
    <xdr:to>
      <xdr:col>64</xdr:col>
      <xdr:colOff>152400</xdr:colOff>
      <xdr:row>15</xdr:row>
      <xdr:rowOff>161109</xdr:rowOff>
    </xdr:to>
    <xdr:sp macro="" textlink="">
      <xdr:nvSpPr>
        <xdr:cNvPr id="486" name="楕円 485">
          <a:extLst>
            <a:ext uri="{FF2B5EF4-FFF2-40B4-BE49-F238E27FC236}">
              <a16:creationId xmlns:a16="http://schemas.microsoft.com/office/drawing/2014/main" id="{00000000-0008-0000-0300-0000E6010000}"/>
            </a:ext>
          </a:extLst>
        </xdr:cNvPr>
        <xdr:cNvSpPr/>
      </xdr:nvSpPr>
      <xdr:spPr>
        <a:xfrm>
          <a:off x="13462000" y="2631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15</xdr:row>
      <xdr:rowOff>145886</xdr:rowOff>
    </xdr:from>
    <xdr:ext cx="762000" cy="259045"/>
    <xdr:sp macro="" textlink="">
      <xdr:nvSpPr>
        <xdr:cNvPr id="487" name="テキスト ボックス 486">
          <a:extLst>
            <a:ext uri="{FF2B5EF4-FFF2-40B4-BE49-F238E27FC236}">
              <a16:creationId xmlns:a16="http://schemas.microsoft.com/office/drawing/2014/main" id="{00000000-0008-0000-0300-0000E7010000}"/>
            </a:ext>
          </a:extLst>
        </xdr:cNvPr>
        <xdr:cNvSpPr txBox="1"/>
      </xdr:nvSpPr>
      <xdr:spPr>
        <a:xfrm>
          <a:off x="13131800" y="27176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12,494
12,286
58.61
7,333,427
6,971,184
344,563
3,790,630
4,853,182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8.3
11.2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建設工事の増加により、人件費を普通建設費に支弁したため人件費が減少したことで、前年度比</a:t>
          </a:r>
          <a:r>
            <a:rPr kumimoji="1" lang="en-US" altLang="ja-JP" sz="1300">
              <a:latin typeface="ＭＳ Ｐゴシック" panose="020B0600070205080204" pitchFamily="50" charset="-128"/>
              <a:ea typeface="ＭＳ Ｐゴシック" panose="020B0600070205080204" pitchFamily="50" charset="-128"/>
            </a:rPr>
            <a:t>1.6</a:t>
          </a:r>
          <a:r>
            <a:rPr kumimoji="1" lang="ja-JP" altLang="en-US" sz="1300">
              <a:latin typeface="ＭＳ Ｐゴシック" panose="020B0600070205080204" pitchFamily="50" charset="-128"/>
              <a:ea typeface="ＭＳ Ｐゴシック" panose="020B0600070205080204" pitchFamily="50" charset="-128"/>
            </a:rPr>
            <a:t>ポイント減少し、類似団体平均を下回った。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今後も適正な人員配置により事業の効率化を図ることで、人件費の抑制に努める。</a:t>
          </a:r>
          <a:endParaRPr kumimoji="1" lang="en-US" altLang="ja-JP" sz="1300">
            <a:latin typeface="ＭＳ Ｐゴシック" panose="020B0600070205080204" pitchFamily="50" charset="-128"/>
            <a:ea typeface="ＭＳ Ｐゴシック" panose="020B0600070205080204" pitchFamily="50" charset="-128"/>
          </a:endParaRPr>
        </a:p>
        <a:p>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146050</xdr:rowOff>
    </xdr:from>
    <xdr:to>
      <xdr:col>24</xdr:col>
      <xdr:colOff>25400</xdr:colOff>
      <xdr:row>41</xdr:row>
      <xdr:rowOff>153670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803900"/>
          <a:ext cx="0" cy="13792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41</xdr:row>
      <xdr:rowOff>125747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7155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153670</xdr:rowOff>
    </xdr:from>
    <xdr:to>
      <xdr:col>24</xdr:col>
      <xdr:colOff>114300</xdr:colOff>
      <xdr:row>41</xdr:row>
      <xdr:rowOff>153670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7183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60977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547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146050</xdr:rowOff>
    </xdr:from>
    <xdr:to>
      <xdr:col>24</xdr:col>
      <xdr:colOff>114300</xdr:colOff>
      <xdr:row>33</xdr:row>
      <xdr:rowOff>146050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803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35</xdr:row>
      <xdr:rowOff>146050</xdr:rowOff>
    </xdr:from>
    <xdr:to>
      <xdr:col>24</xdr:col>
      <xdr:colOff>25400</xdr:colOff>
      <xdr:row>36</xdr:row>
      <xdr:rowOff>96520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flipV="1">
          <a:off x="3987800" y="6146800"/>
          <a:ext cx="838200" cy="1219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78757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62509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106680</xdr:rowOff>
    </xdr:from>
    <xdr:to>
      <xdr:col>24</xdr:col>
      <xdr:colOff>76200</xdr:colOff>
      <xdr:row>37</xdr:row>
      <xdr:rowOff>36830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278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96520</xdr:rowOff>
    </xdr:from>
    <xdr:to>
      <xdr:col>19</xdr:col>
      <xdr:colOff>187325</xdr:colOff>
      <xdr:row>37</xdr:row>
      <xdr:rowOff>24130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flipV="1">
          <a:off x="3098800" y="6268720"/>
          <a:ext cx="889000" cy="990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68580</xdr:rowOff>
    </xdr:from>
    <xdr:to>
      <xdr:col>20</xdr:col>
      <xdr:colOff>38100</xdr:colOff>
      <xdr:row>36</xdr:row>
      <xdr:rowOff>170180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240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36</xdr:row>
      <xdr:rowOff>154957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63271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37</xdr:row>
      <xdr:rowOff>16510</xdr:rowOff>
    </xdr:from>
    <xdr:to>
      <xdr:col>15</xdr:col>
      <xdr:colOff>98425</xdr:colOff>
      <xdr:row>37</xdr:row>
      <xdr:rowOff>24130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a:off x="2209800" y="6360160"/>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38100</xdr:rowOff>
    </xdr:from>
    <xdr:to>
      <xdr:col>15</xdr:col>
      <xdr:colOff>149225</xdr:colOff>
      <xdr:row>36</xdr:row>
      <xdr:rowOff>139700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21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149877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597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107950</xdr:rowOff>
    </xdr:from>
    <xdr:to>
      <xdr:col>11</xdr:col>
      <xdr:colOff>9525</xdr:colOff>
      <xdr:row>37</xdr:row>
      <xdr:rowOff>16510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a:off x="1320800" y="6108700"/>
          <a:ext cx="889000" cy="2514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129540</xdr:rowOff>
    </xdr:from>
    <xdr:to>
      <xdr:col>11</xdr:col>
      <xdr:colOff>60325</xdr:colOff>
      <xdr:row>37</xdr:row>
      <xdr:rowOff>59690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301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69867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6070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163830</xdr:rowOff>
    </xdr:from>
    <xdr:to>
      <xdr:col>6</xdr:col>
      <xdr:colOff>171450</xdr:colOff>
      <xdr:row>36</xdr:row>
      <xdr:rowOff>93980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164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78757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6250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95250</xdr:rowOff>
    </xdr:from>
    <xdr:to>
      <xdr:col>24</xdr:col>
      <xdr:colOff>76200</xdr:colOff>
      <xdr:row>36</xdr:row>
      <xdr:rowOff>25400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609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111777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5941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45720</xdr:rowOff>
    </xdr:from>
    <xdr:to>
      <xdr:col>20</xdr:col>
      <xdr:colOff>38100</xdr:colOff>
      <xdr:row>36</xdr:row>
      <xdr:rowOff>147320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6217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157497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5986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144780</xdr:rowOff>
    </xdr:from>
    <xdr:to>
      <xdr:col>15</xdr:col>
      <xdr:colOff>149225</xdr:colOff>
      <xdr:row>37</xdr:row>
      <xdr:rowOff>74930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6316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59707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6403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137160</xdr:rowOff>
    </xdr:from>
    <xdr:to>
      <xdr:col>11</xdr:col>
      <xdr:colOff>60325</xdr:colOff>
      <xdr:row>37</xdr:row>
      <xdr:rowOff>67310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6309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52087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6395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57150</xdr:rowOff>
    </xdr:from>
    <xdr:to>
      <xdr:col>6</xdr:col>
      <xdr:colOff>171450</xdr:colOff>
      <xdr:row>35</xdr:row>
      <xdr:rowOff>158750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6057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168927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5826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物価高騰の影響により、前年度比</a:t>
          </a:r>
          <a:r>
            <a:rPr kumimoji="1" lang="en-US" altLang="ja-JP" sz="1300">
              <a:latin typeface="ＭＳ Ｐゴシック" panose="020B0600070205080204" pitchFamily="50" charset="-128"/>
              <a:ea typeface="ＭＳ Ｐゴシック" panose="020B0600070205080204" pitchFamily="50" charset="-128"/>
            </a:rPr>
            <a:t>0.3</a:t>
          </a:r>
          <a:r>
            <a:rPr kumimoji="1" lang="ja-JP" altLang="en-US" sz="1300">
              <a:latin typeface="ＭＳ Ｐゴシック" panose="020B0600070205080204" pitchFamily="50" charset="-128"/>
              <a:ea typeface="ＭＳ Ｐゴシック" panose="020B0600070205080204" pitchFamily="50" charset="-128"/>
            </a:rPr>
            <a:t>ポイントの増となった。</a:t>
          </a:r>
        </a:p>
        <a:p>
          <a:r>
            <a:rPr kumimoji="1" lang="ja-JP" altLang="en-US" sz="1300">
              <a:latin typeface="ＭＳ Ｐゴシック" panose="020B0600070205080204" pitchFamily="50" charset="-128"/>
              <a:ea typeface="ＭＳ Ｐゴシック" panose="020B0600070205080204" pitchFamily="50" charset="-128"/>
            </a:rPr>
            <a:t>　類似団体平均を上回る状況が続いているため、公共施設等総合管理計画や行財政改革により、物件費の抑制に努める。</a:t>
          </a: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127000</xdr:rowOff>
    </xdr:from>
    <xdr:to>
      <xdr:col>85</xdr:col>
      <xdr:colOff>66675</xdr:colOff>
      <xdr:row>20</xdr:row>
      <xdr:rowOff>127000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556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156227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413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12700</xdr:rowOff>
    </xdr:from>
    <xdr:to>
      <xdr:col>85</xdr:col>
      <xdr:colOff>66675</xdr:colOff>
      <xdr:row>14</xdr:row>
      <xdr:rowOff>12700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41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41927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27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7" name="物件費グラフ枠">
          <a:extLst>
            <a:ext uri="{FF2B5EF4-FFF2-40B4-BE49-F238E27FC236}">
              <a16:creationId xmlns:a16="http://schemas.microsoft.com/office/drawing/2014/main" id="{00000000-0008-0000-0400-000075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81280</xdr:rowOff>
    </xdr:from>
    <xdr:to>
      <xdr:col>82</xdr:col>
      <xdr:colOff>107950</xdr:colOff>
      <xdr:row>20</xdr:row>
      <xdr:rowOff>161290</xdr:rowOff>
    </xdr:to>
    <xdr:cxnSp macro="">
      <xdr:nvCxnSpPr>
        <xdr:cNvPr id="118" name="直線コネクタ 117">
          <a:extLst>
            <a:ext uri="{FF2B5EF4-FFF2-40B4-BE49-F238E27FC236}">
              <a16:creationId xmlns:a16="http://schemas.microsoft.com/office/drawing/2014/main" id="{00000000-0008-0000-0400-000076000000}"/>
            </a:ext>
          </a:extLst>
        </xdr:cNvPr>
        <xdr:cNvCxnSpPr/>
      </xdr:nvCxnSpPr>
      <xdr:spPr>
        <a:xfrm flipV="1">
          <a:off x="16510000" y="2310130"/>
          <a:ext cx="0" cy="12801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133367</xdr:rowOff>
    </xdr:from>
    <xdr:ext cx="762000" cy="259045"/>
    <xdr:sp macro="" textlink="">
      <xdr:nvSpPr>
        <xdr:cNvPr id="119" name="物件費最小値テキスト">
          <a:extLst>
            <a:ext uri="{FF2B5EF4-FFF2-40B4-BE49-F238E27FC236}">
              <a16:creationId xmlns:a16="http://schemas.microsoft.com/office/drawing/2014/main" id="{00000000-0008-0000-0400-000077000000}"/>
            </a:ext>
          </a:extLst>
        </xdr:cNvPr>
        <xdr:cNvSpPr txBox="1"/>
      </xdr:nvSpPr>
      <xdr:spPr>
        <a:xfrm>
          <a:off x="16598900" y="35623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161290</xdr:rowOff>
    </xdr:from>
    <xdr:to>
      <xdr:col>82</xdr:col>
      <xdr:colOff>196850</xdr:colOff>
      <xdr:row>20</xdr:row>
      <xdr:rowOff>161290</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a:off x="16421100" y="35902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167657</xdr:rowOff>
    </xdr:from>
    <xdr:ext cx="762000" cy="259045"/>
    <xdr:sp macro="" textlink="">
      <xdr:nvSpPr>
        <xdr:cNvPr id="121" name="物件費最大値テキスト">
          <a:extLst>
            <a:ext uri="{FF2B5EF4-FFF2-40B4-BE49-F238E27FC236}">
              <a16:creationId xmlns:a16="http://schemas.microsoft.com/office/drawing/2014/main" id="{00000000-0008-0000-0400-000079000000}"/>
            </a:ext>
          </a:extLst>
        </xdr:cNvPr>
        <xdr:cNvSpPr txBox="1"/>
      </xdr:nvSpPr>
      <xdr:spPr>
        <a:xfrm>
          <a:off x="16598900" y="20536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81280</xdr:rowOff>
    </xdr:from>
    <xdr:to>
      <xdr:col>82</xdr:col>
      <xdr:colOff>196850</xdr:colOff>
      <xdr:row>13</xdr:row>
      <xdr:rowOff>81280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6421100" y="23101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92710</xdr:rowOff>
    </xdr:from>
    <xdr:to>
      <xdr:col>82</xdr:col>
      <xdr:colOff>107950</xdr:colOff>
      <xdr:row>16</xdr:row>
      <xdr:rowOff>109855</xdr:rowOff>
    </xdr:to>
    <xdr:cxnSp macro="">
      <xdr:nvCxnSpPr>
        <xdr:cNvPr id="123" name="直線コネクタ 122">
          <a:extLst>
            <a:ext uri="{FF2B5EF4-FFF2-40B4-BE49-F238E27FC236}">
              <a16:creationId xmlns:a16="http://schemas.microsoft.com/office/drawing/2014/main" id="{00000000-0008-0000-0400-00007B000000}"/>
            </a:ext>
          </a:extLst>
        </xdr:cNvPr>
        <xdr:cNvCxnSpPr/>
      </xdr:nvCxnSpPr>
      <xdr:spPr>
        <a:xfrm>
          <a:off x="15671800" y="2835910"/>
          <a:ext cx="8382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14</xdr:row>
      <xdr:rowOff>75582</xdr:rowOff>
    </xdr:from>
    <xdr:ext cx="762000" cy="259045"/>
    <xdr:sp macro="" textlink="">
      <xdr:nvSpPr>
        <xdr:cNvPr id="124" name="物件費平均値テキスト">
          <a:extLst>
            <a:ext uri="{FF2B5EF4-FFF2-40B4-BE49-F238E27FC236}">
              <a16:creationId xmlns:a16="http://schemas.microsoft.com/office/drawing/2014/main" id="{00000000-0008-0000-0400-00007C000000}"/>
            </a:ext>
          </a:extLst>
        </xdr:cNvPr>
        <xdr:cNvSpPr txBox="1"/>
      </xdr:nvSpPr>
      <xdr:spPr>
        <a:xfrm>
          <a:off x="16598900" y="247588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59055</xdr:rowOff>
    </xdr:from>
    <xdr:to>
      <xdr:col>82</xdr:col>
      <xdr:colOff>158750</xdr:colOff>
      <xdr:row>15</xdr:row>
      <xdr:rowOff>160655</xdr:rowOff>
    </xdr:to>
    <xdr:sp macro="" textlink="">
      <xdr:nvSpPr>
        <xdr:cNvPr id="125" name="フローチャート: 判断 124">
          <a:extLst>
            <a:ext uri="{FF2B5EF4-FFF2-40B4-BE49-F238E27FC236}">
              <a16:creationId xmlns:a16="http://schemas.microsoft.com/office/drawing/2014/main" id="{00000000-0008-0000-0400-00007D000000}"/>
            </a:ext>
          </a:extLst>
        </xdr:cNvPr>
        <xdr:cNvSpPr/>
      </xdr:nvSpPr>
      <xdr:spPr>
        <a:xfrm>
          <a:off x="16459200" y="2630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104140</xdr:rowOff>
    </xdr:from>
    <xdr:to>
      <xdr:col>78</xdr:col>
      <xdr:colOff>69850</xdr:colOff>
      <xdr:row>16</xdr:row>
      <xdr:rowOff>92710</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a:off x="14782800" y="2675890"/>
          <a:ext cx="889000" cy="160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13335</xdr:rowOff>
    </xdr:from>
    <xdr:to>
      <xdr:col>78</xdr:col>
      <xdr:colOff>120650</xdr:colOff>
      <xdr:row>15</xdr:row>
      <xdr:rowOff>114935</xdr:rowOff>
    </xdr:to>
    <xdr:sp macro="" textlink="">
      <xdr:nvSpPr>
        <xdr:cNvPr id="127" name="フローチャート: 判断 126">
          <a:extLst>
            <a:ext uri="{FF2B5EF4-FFF2-40B4-BE49-F238E27FC236}">
              <a16:creationId xmlns:a16="http://schemas.microsoft.com/office/drawing/2014/main" id="{00000000-0008-0000-0400-00007F000000}"/>
            </a:ext>
          </a:extLst>
        </xdr:cNvPr>
        <xdr:cNvSpPr/>
      </xdr:nvSpPr>
      <xdr:spPr>
        <a:xfrm>
          <a:off x="15621000" y="2585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125112</xdr:rowOff>
    </xdr:from>
    <xdr:ext cx="736600" cy="259045"/>
    <xdr:sp macro="" textlink="">
      <xdr:nvSpPr>
        <xdr:cNvPr id="128" name="テキスト ボックス 127">
          <a:extLst>
            <a:ext uri="{FF2B5EF4-FFF2-40B4-BE49-F238E27FC236}">
              <a16:creationId xmlns:a16="http://schemas.microsoft.com/office/drawing/2014/main" id="{00000000-0008-0000-0400-000080000000}"/>
            </a:ext>
          </a:extLst>
        </xdr:cNvPr>
        <xdr:cNvSpPr txBox="1"/>
      </xdr:nvSpPr>
      <xdr:spPr>
        <a:xfrm>
          <a:off x="15290800" y="23539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15</xdr:row>
      <xdr:rowOff>104140</xdr:rowOff>
    </xdr:from>
    <xdr:to>
      <xdr:col>73</xdr:col>
      <xdr:colOff>180975</xdr:colOff>
      <xdr:row>16</xdr:row>
      <xdr:rowOff>35560</xdr:rowOff>
    </xdr:to>
    <xdr:cxnSp macro="">
      <xdr:nvCxnSpPr>
        <xdr:cNvPr id="129" name="直線コネクタ 128">
          <a:extLst>
            <a:ext uri="{FF2B5EF4-FFF2-40B4-BE49-F238E27FC236}">
              <a16:creationId xmlns:a16="http://schemas.microsoft.com/office/drawing/2014/main" id="{00000000-0008-0000-0400-000081000000}"/>
            </a:ext>
          </a:extLst>
        </xdr:cNvPr>
        <xdr:cNvCxnSpPr/>
      </xdr:nvCxnSpPr>
      <xdr:spPr>
        <a:xfrm flipV="1">
          <a:off x="13893800" y="2675890"/>
          <a:ext cx="889000" cy="1028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14</xdr:row>
      <xdr:rowOff>121920</xdr:rowOff>
    </xdr:from>
    <xdr:to>
      <xdr:col>74</xdr:col>
      <xdr:colOff>31750</xdr:colOff>
      <xdr:row>15</xdr:row>
      <xdr:rowOff>52070</xdr:rowOff>
    </xdr:to>
    <xdr:sp macro="" textlink="">
      <xdr:nvSpPr>
        <xdr:cNvPr id="130" name="フローチャート: 判断 129">
          <a:extLst>
            <a:ext uri="{FF2B5EF4-FFF2-40B4-BE49-F238E27FC236}">
              <a16:creationId xmlns:a16="http://schemas.microsoft.com/office/drawing/2014/main" id="{00000000-0008-0000-0400-000082000000}"/>
            </a:ext>
          </a:extLst>
        </xdr:cNvPr>
        <xdr:cNvSpPr/>
      </xdr:nvSpPr>
      <xdr:spPr>
        <a:xfrm>
          <a:off x="14732000" y="252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13</xdr:row>
      <xdr:rowOff>62247</xdr:rowOff>
    </xdr:from>
    <xdr:ext cx="762000" cy="259045"/>
    <xdr:sp macro="" textlink="">
      <xdr:nvSpPr>
        <xdr:cNvPr id="131" name="テキスト ボックス 130">
          <a:extLst>
            <a:ext uri="{FF2B5EF4-FFF2-40B4-BE49-F238E27FC236}">
              <a16:creationId xmlns:a16="http://schemas.microsoft.com/office/drawing/2014/main" id="{00000000-0008-0000-0400-000083000000}"/>
            </a:ext>
          </a:extLst>
        </xdr:cNvPr>
        <xdr:cNvSpPr txBox="1"/>
      </xdr:nvSpPr>
      <xdr:spPr>
        <a:xfrm>
          <a:off x="14401800" y="2291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35560</xdr:rowOff>
    </xdr:from>
    <xdr:to>
      <xdr:col>69</xdr:col>
      <xdr:colOff>92075</xdr:colOff>
      <xdr:row>17</xdr:row>
      <xdr:rowOff>52705</xdr:rowOff>
    </xdr:to>
    <xdr:cxnSp macro="">
      <xdr:nvCxnSpPr>
        <xdr:cNvPr id="132" name="直線コネクタ 131">
          <a:extLst>
            <a:ext uri="{FF2B5EF4-FFF2-40B4-BE49-F238E27FC236}">
              <a16:creationId xmlns:a16="http://schemas.microsoft.com/office/drawing/2014/main" id="{00000000-0008-0000-0400-000084000000}"/>
            </a:ext>
          </a:extLst>
        </xdr:cNvPr>
        <xdr:cNvCxnSpPr/>
      </xdr:nvCxnSpPr>
      <xdr:spPr>
        <a:xfrm flipV="1">
          <a:off x="13004800" y="2778760"/>
          <a:ext cx="889000" cy="1885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14</xdr:row>
      <xdr:rowOff>144780</xdr:rowOff>
    </xdr:from>
    <xdr:to>
      <xdr:col>69</xdr:col>
      <xdr:colOff>142875</xdr:colOff>
      <xdr:row>15</xdr:row>
      <xdr:rowOff>74930</xdr:rowOff>
    </xdr:to>
    <xdr:sp macro=""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3843000" y="2545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13</xdr:row>
      <xdr:rowOff>85107</xdr:rowOff>
    </xdr:from>
    <xdr:ext cx="762000" cy="259045"/>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3512800" y="2313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116205</xdr:rowOff>
    </xdr:from>
    <xdr:to>
      <xdr:col>65</xdr:col>
      <xdr:colOff>53975</xdr:colOff>
      <xdr:row>16</xdr:row>
      <xdr:rowOff>46355</xdr:rowOff>
    </xdr:to>
    <xdr:sp macro="" textlink="">
      <xdr:nvSpPr>
        <xdr:cNvPr id="135" name="フローチャート: 判断 134">
          <a:extLst>
            <a:ext uri="{FF2B5EF4-FFF2-40B4-BE49-F238E27FC236}">
              <a16:creationId xmlns:a16="http://schemas.microsoft.com/office/drawing/2014/main" id="{00000000-0008-0000-0400-000087000000}"/>
            </a:ext>
          </a:extLst>
        </xdr:cNvPr>
        <xdr:cNvSpPr/>
      </xdr:nvSpPr>
      <xdr:spPr>
        <a:xfrm>
          <a:off x="12954000" y="2687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56532</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2623800" y="24568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59055</xdr:rowOff>
    </xdr:from>
    <xdr:to>
      <xdr:col>82</xdr:col>
      <xdr:colOff>158750</xdr:colOff>
      <xdr:row>16</xdr:row>
      <xdr:rowOff>160655</xdr:rowOff>
    </xdr:to>
    <xdr:sp macro="" textlink="">
      <xdr:nvSpPr>
        <xdr:cNvPr id="142" name="楕円 141">
          <a:extLst>
            <a:ext uri="{FF2B5EF4-FFF2-40B4-BE49-F238E27FC236}">
              <a16:creationId xmlns:a16="http://schemas.microsoft.com/office/drawing/2014/main" id="{00000000-0008-0000-0400-00008E000000}"/>
            </a:ext>
          </a:extLst>
        </xdr:cNvPr>
        <xdr:cNvSpPr/>
      </xdr:nvSpPr>
      <xdr:spPr>
        <a:xfrm>
          <a:off x="16459200" y="2802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16</xdr:row>
      <xdr:rowOff>31132</xdr:rowOff>
    </xdr:from>
    <xdr:ext cx="762000" cy="259045"/>
    <xdr:sp macro="" textlink="">
      <xdr:nvSpPr>
        <xdr:cNvPr id="143" name="物件費該当値テキスト">
          <a:extLst>
            <a:ext uri="{FF2B5EF4-FFF2-40B4-BE49-F238E27FC236}">
              <a16:creationId xmlns:a16="http://schemas.microsoft.com/office/drawing/2014/main" id="{00000000-0008-0000-0400-00008F000000}"/>
            </a:ext>
          </a:extLst>
        </xdr:cNvPr>
        <xdr:cNvSpPr txBox="1"/>
      </xdr:nvSpPr>
      <xdr:spPr>
        <a:xfrm>
          <a:off x="16598900" y="27743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41910</xdr:rowOff>
    </xdr:from>
    <xdr:to>
      <xdr:col>78</xdr:col>
      <xdr:colOff>120650</xdr:colOff>
      <xdr:row>16</xdr:row>
      <xdr:rowOff>143510</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5621000" y="2785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16</xdr:row>
      <xdr:rowOff>128287</xdr:rowOff>
    </xdr:from>
    <xdr:ext cx="7366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5290800" y="28714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53340</xdr:rowOff>
    </xdr:from>
    <xdr:to>
      <xdr:col>74</xdr:col>
      <xdr:colOff>31750</xdr:colOff>
      <xdr:row>15</xdr:row>
      <xdr:rowOff>154940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4732000" y="2625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139717</xdr:rowOff>
    </xdr:from>
    <xdr:ext cx="7620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4401800" y="27114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156210</xdr:rowOff>
    </xdr:from>
    <xdr:to>
      <xdr:col>69</xdr:col>
      <xdr:colOff>142875</xdr:colOff>
      <xdr:row>16</xdr:row>
      <xdr:rowOff>86360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3843000" y="2727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16</xdr:row>
      <xdr:rowOff>71137</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3512800" y="2814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1905</xdr:rowOff>
    </xdr:from>
    <xdr:to>
      <xdr:col>65</xdr:col>
      <xdr:colOff>53975</xdr:colOff>
      <xdr:row>17</xdr:row>
      <xdr:rowOff>103505</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2954000" y="2916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88282</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2623800" y="30029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2" name="正方形/長方形 151">
          <a:extLst>
            <a:ext uri="{FF2B5EF4-FFF2-40B4-BE49-F238E27FC236}">
              <a16:creationId xmlns:a16="http://schemas.microsoft.com/office/drawing/2014/main" id="{00000000-0008-0000-0400-000098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2" name="テキスト ボックス 161">
          <a:extLst>
            <a:ext uri="{FF2B5EF4-FFF2-40B4-BE49-F238E27FC236}">
              <a16:creationId xmlns:a16="http://schemas.microsoft.com/office/drawing/2014/main" id="{00000000-0008-0000-0400-0000A2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障害者自立支援事業に係る支援費や給付費の増加した一方で、価格高騰緊急支援給付金の皆減となったため、前年度比</a:t>
          </a:r>
          <a:r>
            <a:rPr kumimoji="1" lang="en-US" altLang="ja-JP" sz="1300">
              <a:latin typeface="ＭＳ Ｐゴシック" panose="020B0600070205080204" pitchFamily="50" charset="-128"/>
              <a:ea typeface="ＭＳ Ｐゴシック" panose="020B0600070205080204" pitchFamily="50" charset="-128"/>
            </a:rPr>
            <a:t>0.4</a:t>
          </a:r>
          <a:r>
            <a:rPr kumimoji="1" lang="ja-JP" altLang="en-US" sz="1300">
              <a:latin typeface="ＭＳ Ｐゴシック" panose="020B0600070205080204" pitchFamily="50" charset="-128"/>
              <a:ea typeface="ＭＳ Ｐゴシック" panose="020B0600070205080204" pitchFamily="50" charset="-128"/>
            </a:rPr>
            <a:t>ポイントの減となった。</a:t>
          </a:r>
        </a:p>
        <a:p>
          <a:r>
            <a:rPr kumimoji="1" lang="ja-JP" altLang="en-US" sz="1300">
              <a:latin typeface="ＭＳ Ｐゴシック" panose="020B0600070205080204" pitchFamily="50" charset="-128"/>
              <a:ea typeface="ＭＳ Ｐゴシック" panose="020B0600070205080204" pitchFamily="50" charset="-128"/>
            </a:rPr>
            <a:t>　障害者支援や高齢者援助に係る経費は、町民と行政の信頼関係を築く観点から簡単に削減することは難しいが、適正な財政運営を推進していく。</a:t>
          </a:r>
        </a:p>
      </xdr:txBody>
    </xdr:sp>
    <xdr:clientData/>
  </xdr:twoCellAnchor>
  <xdr:oneCellAnchor>
    <xdr:from>
      <xdr:col>3</xdr:col>
      <xdr:colOff>123825</xdr:colOff>
      <xdr:row>49</xdr:row>
      <xdr:rowOff>107950</xdr:rowOff>
    </xdr:from>
    <xdr:ext cx="298543" cy="225703"/>
    <xdr:sp macro="" textlink="">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4" name="直線コネクタ 163">
          <a:extLst>
            <a:ext uri="{FF2B5EF4-FFF2-40B4-BE49-F238E27FC236}">
              <a16:creationId xmlns:a16="http://schemas.microsoft.com/office/drawing/2014/main" id="{00000000-0008-0000-0400-0000A4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78" name="扶助費グラフ枠">
          <a:extLst>
            <a:ext uri="{FF2B5EF4-FFF2-40B4-BE49-F238E27FC236}">
              <a16:creationId xmlns:a16="http://schemas.microsoft.com/office/drawing/2014/main" id="{00000000-0008-0000-0400-0000B2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31750</xdr:rowOff>
    </xdr:from>
    <xdr:to>
      <xdr:col>24</xdr:col>
      <xdr:colOff>25400</xdr:colOff>
      <xdr:row>62</xdr:row>
      <xdr:rowOff>31750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flipV="1">
          <a:off x="4826000" y="9118600"/>
          <a:ext cx="0" cy="15430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62</xdr:row>
      <xdr:rowOff>3827</xdr:rowOff>
    </xdr:from>
    <xdr:ext cx="762000" cy="259045"/>
    <xdr:sp macro="" textlink="">
      <xdr:nvSpPr>
        <xdr:cNvPr id="180" name="扶助費最小値テキスト">
          <a:extLst>
            <a:ext uri="{FF2B5EF4-FFF2-40B4-BE49-F238E27FC236}">
              <a16:creationId xmlns:a16="http://schemas.microsoft.com/office/drawing/2014/main" id="{00000000-0008-0000-0400-0000B4000000}"/>
            </a:ext>
          </a:extLst>
        </xdr:cNvPr>
        <xdr:cNvSpPr txBox="1"/>
      </xdr:nvSpPr>
      <xdr:spPr>
        <a:xfrm>
          <a:off x="4914900" y="10633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31750</xdr:rowOff>
    </xdr:from>
    <xdr:to>
      <xdr:col>24</xdr:col>
      <xdr:colOff>114300</xdr:colOff>
      <xdr:row>62</xdr:row>
      <xdr:rowOff>31750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a:off x="4737100" y="106616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118127</xdr:rowOff>
    </xdr:from>
    <xdr:ext cx="762000" cy="259045"/>
    <xdr:sp macro="" textlink="">
      <xdr:nvSpPr>
        <xdr:cNvPr id="182" name="扶助費最大値テキスト">
          <a:extLst>
            <a:ext uri="{FF2B5EF4-FFF2-40B4-BE49-F238E27FC236}">
              <a16:creationId xmlns:a16="http://schemas.microsoft.com/office/drawing/2014/main" id="{00000000-0008-0000-0400-0000B6000000}"/>
            </a:ext>
          </a:extLst>
        </xdr:cNvPr>
        <xdr:cNvSpPr txBox="1"/>
      </xdr:nvSpPr>
      <xdr:spPr>
        <a:xfrm>
          <a:off x="4914900" y="8862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31750</xdr:rowOff>
    </xdr:from>
    <xdr:to>
      <xdr:col>24</xdr:col>
      <xdr:colOff>114300</xdr:colOff>
      <xdr:row>53</xdr:row>
      <xdr:rowOff>31750</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4737100" y="9118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58</xdr:row>
      <xdr:rowOff>12700</xdr:rowOff>
    </xdr:from>
    <xdr:to>
      <xdr:col>24</xdr:col>
      <xdr:colOff>25400</xdr:colOff>
      <xdr:row>58</xdr:row>
      <xdr:rowOff>88900</xdr:rowOff>
    </xdr:to>
    <xdr:cxnSp macro="">
      <xdr:nvCxnSpPr>
        <xdr:cNvPr id="184" name="直線コネクタ 183">
          <a:extLst>
            <a:ext uri="{FF2B5EF4-FFF2-40B4-BE49-F238E27FC236}">
              <a16:creationId xmlns:a16="http://schemas.microsoft.com/office/drawing/2014/main" id="{00000000-0008-0000-0400-0000B8000000}"/>
            </a:ext>
          </a:extLst>
        </xdr:cNvPr>
        <xdr:cNvCxnSpPr/>
      </xdr:nvCxnSpPr>
      <xdr:spPr>
        <a:xfrm flipV="1">
          <a:off x="3987800" y="9956800"/>
          <a:ext cx="8382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54627</xdr:rowOff>
    </xdr:from>
    <xdr:ext cx="762000" cy="259045"/>
    <xdr:sp macro="" textlink="">
      <xdr:nvSpPr>
        <xdr:cNvPr id="185" name="扶助費平均値テキスト">
          <a:extLst>
            <a:ext uri="{FF2B5EF4-FFF2-40B4-BE49-F238E27FC236}">
              <a16:creationId xmlns:a16="http://schemas.microsoft.com/office/drawing/2014/main" id="{00000000-0008-0000-0400-0000B9000000}"/>
            </a:ext>
          </a:extLst>
        </xdr:cNvPr>
        <xdr:cNvSpPr txBox="1"/>
      </xdr:nvSpPr>
      <xdr:spPr>
        <a:xfrm>
          <a:off x="4914900" y="94843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38100</xdr:rowOff>
    </xdr:from>
    <xdr:to>
      <xdr:col>24</xdr:col>
      <xdr:colOff>76200</xdr:colOff>
      <xdr:row>56</xdr:row>
      <xdr:rowOff>139700</xdr:rowOff>
    </xdr:to>
    <xdr:sp macro="" textlink="">
      <xdr:nvSpPr>
        <xdr:cNvPr id="186" name="フローチャート: 判断 185">
          <a:extLst>
            <a:ext uri="{FF2B5EF4-FFF2-40B4-BE49-F238E27FC236}">
              <a16:creationId xmlns:a16="http://schemas.microsoft.com/office/drawing/2014/main" id="{00000000-0008-0000-0400-0000BA000000}"/>
            </a:ext>
          </a:extLst>
        </xdr:cNvPr>
        <xdr:cNvSpPr/>
      </xdr:nvSpPr>
      <xdr:spPr>
        <a:xfrm>
          <a:off x="47752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55</xdr:row>
      <xdr:rowOff>165100</xdr:rowOff>
    </xdr:from>
    <xdr:to>
      <xdr:col>19</xdr:col>
      <xdr:colOff>187325</xdr:colOff>
      <xdr:row>58</xdr:row>
      <xdr:rowOff>88900</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a:off x="3098800" y="9594850"/>
          <a:ext cx="889000" cy="438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152400</xdr:rowOff>
    </xdr:from>
    <xdr:to>
      <xdr:col>20</xdr:col>
      <xdr:colOff>38100</xdr:colOff>
      <xdr:row>56</xdr:row>
      <xdr:rowOff>82550</xdr:rowOff>
    </xdr:to>
    <xdr:sp macro="" textlink="">
      <xdr:nvSpPr>
        <xdr:cNvPr id="188" name="フローチャート: 判断 187">
          <a:extLst>
            <a:ext uri="{FF2B5EF4-FFF2-40B4-BE49-F238E27FC236}">
              <a16:creationId xmlns:a16="http://schemas.microsoft.com/office/drawing/2014/main" id="{00000000-0008-0000-0400-0000BC000000}"/>
            </a:ext>
          </a:extLst>
        </xdr:cNvPr>
        <xdr:cNvSpPr/>
      </xdr:nvSpPr>
      <xdr:spPr>
        <a:xfrm>
          <a:off x="3937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54</xdr:row>
      <xdr:rowOff>92727</xdr:rowOff>
    </xdr:from>
    <xdr:ext cx="736600" cy="259045"/>
    <xdr:sp macro="" textlink="">
      <xdr:nvSpPr>
        <xdr:cNvPr id="189" name="テキスト ボックス 188">
          <a:extLst>
            <a:ext uri="{FF2B5EF4-FFF2-40B4-BE49-F238E27FC236}">
              <a16:creationId xmlns:a16="http://schemas.microsoft.com/office/drawing/2014/main" id="{00000000-0008-0000-0400-0000BD000000}"/>
            </a:ext>
          </a:extLst>
        </xdr:cNvPr>
        <xdr:cNvSpPr txBox="1"/>
      </xdr:nvSpPr>
      <xdr:spPr>
        <a:xfrm>
          <a:off x="3606800" y="93510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55</xdr:row>
      <xdr:rowOff>165100</xdr:rowOff>
    </xdr:from>
    <xdr:to>
      <xdr:col>15</xdr:col>
      <xdr:colOff>98425</xdr:colOff>
      <xdr:row>56</xdr:row>
      <xdr:rowOff>50800</xdr:rowOff>
    </xdr:to>
    <xdr:cxnSp macro="">
      <xdr:nvCxnSpPr>
        <xdr:cNvPr id="190" name="直線コネクタ 189">
          <a:extLst>
            <a:ext uri="{FF2B5EF4-FFF2-40B4-BE49-F238E27FC236}">
              <a16:creationId xmlns:a16="http://schemas.microsoft.com/office/drawing/2014/main" id="{00000000-0008-0000-0400-0000BE000000}"/>
            </a:ext>
          </a:extLst>
        </xdr:cNvPr>
        <xdr:cNvCxnSpPr/>
      </xdr:nvCxnSpPr>
      <xdr:spPr>
        <a:xfrm flipV="1">
          <a:off x="2209800" y="9594850"/>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152400</xdr:rowOff>
    </xdr:from>
    <xdr:to>
      <xdr:col>15</xdr:col>
      <xdr:colOff>149225</xdr:colOff>
      <xdr:row>56</xdr:row>
      <xdr:rowOff>82550</xdr:rowOff>
    </xdr:to>
    <xdr:sp macro="" textlink="">
      <xdr:nvSpPr>
        <xdr:cNvPr id="191" name="フローチャート: 判断 190">
          <a:extLst>
            <a:ext uri="{FF2B5EF4-FFF2-40B4-BE49-F238E27FC236}">
              <a16:creationId xmlns:a16="http://schemas.microsoft.com/office/drawing/2014/main" id="{00000000-0008-0000-0400-0000BF000000}"/>
            </a:ext>
          </a:extLst>
        </xdr:cNvPr>
        <xdr:cNvSpPr/>
      </xdr:nvSpPr>
      <xdr:spPr>
        <a:xfrm>
          <a:off x="3048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67327</xdr:rowOff>
    </xdr:from>
    <xdr:ext cx="762000" cy="259045"/>
    <xdr:sp macro="" textlink="">
      <xdr:nvSpPr>
        <xdr:cNvPr id="192" name="テキスト ボックス 191">
          <a:extLst>
            <a:ext uri="{FF2B5EF4-FFF2-40B4-BE49-F238E27FC236}">
              <a16:creationId xmlns:a16="http://schemas.microsoft.com/office/drawing/2014/main" id="{00000000-0008-0000-0400-0000C0000000}"/>
            </a:ext>
          </a:extLst>
        </xdr:cNvPr>
        <xdr:cNvSpPr txBox="1"/>
      </xdr:nvSpPr>
      <xdr:spPr>
        <a:xfrm>
          <a:off x="2717800" y="9668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56</xdr:row>
      <xdr:rowOff>50800</xdr:rowOff>
    </xdr:from>
    <xdr:to>
      <xdr:col>11</xdr:col>
      <xdr:colOff>9525</xdr:colOff>
      <xdr:row>56</xdr:row>
      <xdr:rowOff>127000</xdr:rowOff>
    </xdr:to>
    <xdr:cxnSp macro="">
      <xdr:nvCxnSpPr>
        <xdr:cNvPr id="193" name="直線コネクタ 192">
          <a:extLst>
            <a:ext uri="{FF2B5EF4-FFF2-40B4-BE49-F238E27FC236}">
              <a16:creationId xmlns:a16="http://schemas.microsoft.com/office/drawing/2014/main" id="{00000000-0008-0000-0400-0000C1000000}"/>
            </a:ext>
          </a:extLst>
        </xdr:cNvPr>
        <xdr:cNvCxnSpPr/>
      </xdr:nvCxnSpPr>
      <xdr:spPr>
        <a:xfrm flipV="1">
          <a:off x="1320800" y="965200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57150</xdr:rowOff>
    </xdr:from>
    <xdr:to>
      <xdr:col>11</xdr:col>
      <xdr:colOff>60325</xdr:colOff>
      <xdr:row>56</xdr:row>
      <xdr:rowOff>158750</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2159000" y="9658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143527</xdr:rowOff>
    </xdr:from>
    <xdr:ext cx="7620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1828800" y="9744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114300</xdr:rowOff>
    </xdr:from>
    <xdr:to>
      <xdr:col>6</xdr:col>
      <xdr:colOff>171450</xdr:colOff>
      <xdr:row>57</xdr:row>
      <xdr:rowOff>44450</xdr:rowOff>
    </xdr:to>
    <xdr:sp macro="" textlink="">
      <xdr:nvSpPr>
        <xdr:cNvPr id="196" name="フローチャート: 判断 195">
          <a:extLst>
            <a:ext uri="{FF2B5EF4-FFF2-40B4-BE49-F238E27FC236}">
              <a16:creationId xmlns:a16="http://schemas.microsoft.com/office/drawing/2014/main" id="{00000000-0008-0000-0400-0000C4000000}"/>
            </a:ext>
          </a:extLst>
        </xdr:cNvPr>
        <xdr:cNvSpPr/>
      </xdr:nvSpPr>
      <xdr:spPr>
        <a:xfrm>
          <a:off x="1270000" y="971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57</xdr:row>
      <xdr:rowOff>29227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939800" y="980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57</xdr:row>
      <xdr:rowOff>133350</xdr:rowOff>
    </xdr:from>
    <xdr:to>
      <xdr:col>24</xdr:col>
      <xdr:colOff>76200</xdr:colOff>
      <xdr:row>58</xdr:row>
      <xdr:rowOff>63500</xdr:rowOff>
    </xdr:to>
    <xdr:sp macro="" textlink="">
      <xdr:nvSpPr>
        <xdr:cNvPr id="203" name="楕円 202">
          <a:extLst>
            <a:ext uri="{FF2B5EF4-FFF2-40B4-BE49-F238E27FC236}">
              <a16:creationId xmlns:a16="http://schemas.microsoft.com/office/drawing/2014/main" id="{00000000-0008-0000-0400-0000CB000000}"/>
            </a:ext>
          </a:extLst>
        </xdr:cNvPr>
        <xdr:cNvSpPr/>
      </xdr:nvSpPr>
      <xdr:spPr>
        <a:xfrm>
          <a:off x="4775200" y="990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105427</xdr:rowOff>
    </xdr:from>
    <xdr:ext cx="762000" cy="259045"/>
    <xdr:sp macro="" textlink="">
      <xdr:nvSpPr>
        <xdr:cNvPr id="204" name="扶助費該当値テキスト">
          <a:extLst>
            <a:ext uri="{FF2B5EF4-FFF2-40B4-BE49-F238E27FC236}">
              <a16:creationId xmlns:a16="http://schemas.microsoft.com/office/drawing/2014/main" id="{00000000-0008-0000-0400-0000CC000000}"/>
            </a:ext>
          </a:extLst>
        </xdr:cNvPr>
        <xdr:cNvSpPr txBox="1"/>
      </xdr:nvSpPr>
      <xdr:spPr>
        <a:xfrm>
          <a:off x="4914900" y="9878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58</xdr:row>
      <xdr:rowOff>38100</xdr:rowOff>
    </xdr:from>
    <xdr:to>
      <xdr:col>20</xdr:col>
      <xdr:colOff>38100</xdr:colOff>
      <xdr:row>58</xdr:row>
      <xdr:rowOff>139700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3937000" y="998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58</xdr:row>
      <xdr:rowOff>124477</xdr:rowOff>
    </xdr:from>
    <xdr:ext cx="7366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3606800" y="10068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55</xdr:row>
      <xdr:rowOff>114300</xdr:rowOff>
    </xdr:from>
    <xdr:to>
      <xdr:col>15</xdr:col>
      <xdr:colOff>149225</xdr:colOff>
      <xdr:row>56</xdr:row>
      <xdr:rowOff>44450</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3048000" y="9544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54627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2717800" y="9312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56</xdr:row>
      <xdr:rowOff>0</xdr:rowOff>
    </xdr:from>
    <xdr:to>
      <xdr:col>11</xdr:col>
      <xdr:colOff>60325</xdr:colOff>
      <xdr:row>56</xdr:row>
      <xdr:rowOff>101600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2159000" y="9601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111777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1828800" y="9370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76200</xdr:rowOff>
    </xdr:from>
    <xdr:to>
      <xdr:col>6</xdr:col>
      <xdr:colOff>171450</xdr:colOff>
      <xdr:row>57</xdr:row>
      <xdr:rowOff>6350</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1270000" y="9677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16527</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9398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3" name="テキスト ボックス 222">
          <a:extLst>
            <a:ext uri="{FF2B5EF4-FFF2-40B4-BE49-F238E27FC236}">
              <a16:creationId xmlns:a16="http://schemas.microsoft.com/office/drawing/2014/main" id="{00000000-0008-0000-0400-0000DF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その他に係る経常収支比率が類似団体平均を上回っているのは、特別会計への繰出金の増加が主な要因である。国民健康保険事業・介護保険事業への繰出金は避けられない状況であり、抑制は困難である。</a:t>
          </a:r>
        </a:p>
        <a:p>
          <a:r>
            <a:rPr kumimoji="1" lang="ja-JP" altLang="en-US" sz="1300">
              <a:latin typeface="ＭＳ Ｐゴシック" panose="020B0600070205080204" pitchFamily="50" charset="-128"/>
              <a:ea typeface="ＭＳ Ｐゴシック" panose="020B0600070205080204" pitchFamily="50" charset="-128"/>
            </a:rPr>
            <a:t>　令和６年度からは下水道事業及び農業集落排水事業が法適化により企業会計方式へ移行されるため、経営状況の明確化及び使用料の適正化による操出金の縮減が見込まれる。</a:t>
          </a:r>
        </a:p>
      </xdr:txBody>
    </xdr:sp>
    <xdr:clientData/>
  </xdr:twoCellAnchor>
  <xdr:oneCellAnchor>
    <xdr:from>
      <xdr:col>62</xdr:col>
      <xdr:colOff>6350</xdr:colOff>
      <xdr:row>49</xdr:row>
      <xdr:rowOff>107950</xdr:rowOff>
    </xdr:from>
    <xdr:ext cx="298543" cy="225703"/>
    <xdr:sp macro="" textlink="">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5" name="直線コネクタ 224">
          <a:extLst>
            <a:ext uri="{FF2B5EF4-FFF2-40B4-BE49-F238E27FC236}">
              <a16:creationId xmlns:a16="http://schemas.microsoft.com/office/drawing/2014/main" id="{00000000-0008-0000-0400-0000E1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1" name="その他グラフ枠">
          <a:extLst>
            <a:ext uri="{FF2B5EF4-FFF2-40B4-BE49-F238E27FC236}">
              <a16:creationId xmlns:a16="http://schemas.microsoft.com/office/drawing/2014/main" id="{00000000-0008-0000-0400-0000F1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52</xdr:row>
      <xdr:rowOff>143328</xdr:rowOff>
    </xdr:from>
    <xdr:to>
      <xdr:col>82</xdr:col>
      <xdr:colOff>107950</xdr:colOff>
      <xdr:row>62</xdr:row>
      <xdr:rowOff>50800</xdr:rowOff>
    </xdr:to>
    <xdr:cxnSp macro="">
      <xdr:nvCxnSpPr>
        <xdr:cNvPr id="242" name="直線コネクタ 241">
          <a:extLst>
            <a:ext uri="{FF2B5EF4-FFF2-40B4-BE49-F238E27FC236}">
              <a16:creationId xmlns:a16="http://schemas.microsoft.com/office/drawing/2014/main" id="{00000000-0008-0000-0400-0000F2000000}"/>
            </a:ext>
          </a:extLst>
        </xdr:cNvPr>
        <xdr:cNvCxnSpPr/>
      </xdr:nvCxnSpPr>
      <xdr:spPr>
        <a:xfrm flipV="1">
          <a:off x="16510000" y="9058728"/>
          <a:ext cx="0" cy="16219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62</xdr:row>
      <xdr:rowOff>22877</xdr:rowOff>
    </xdr:from>
    <xdr:ext cx="762000" cy="259045"/>
    <xdr:sp macro="" textlink="">
      <xdr:nvSpPr>
        <xdr:cNvPr id="243" name="その他最小値テキスト">
          <a:extLst>
            <a:ext uri="{FF2B5EF4-FFF2-40B4-BE49-F238E27FC236}">
              <a16:creationId xmlns:a16="http://schemas.microsoft.com/office/drawing/2014/main" id="{00000000-0008-0000-0400-0000F3000000}"/>
            </a:ext>
          </a:extLst>
        </xdr:cNvPr>
        <xdr:cNvSpPr txBox="1"/>
      </xdr:nvSpPr>
      <xdr:spPr>
        <a:xfrm>
          <a:off x="165989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62</xdr:row>
      <xdr:rowOff>50800</xdr:rowOff>
    </xdr:from>
    <xdr:to>
      <xdr:col>82</xdr:col>
      <xdr:colOff>196850</xdr:colOff>
      <xdr:row>62</xdr:row>
      <xdr:rowOff>50800</xdr:rowOff>
    </xdr:to>
    <xdr:cxnSp macro="">
      <xdr:nvCxnSpPr>
        <xdr:cNvPr id="244" name="直線コネクタ 243">
          <a:extLst>
            <a:ext uri="{FF2B5EF4-FFF2-40B4-BE49-F238E27FC236}">
              <a16:creationId xmlns:a16="http://schemas.microsoft.com/office/drawing/2014/main" id="{00000000-0008-0000-0400-0000F4000000}"/>
            </a:ext>
          </a:extLst>
        </xdr:cNvPr>
        <xdr:cNvCxnSpPr/>
      </xdr:nvCxnSpPr>
      <xdr:spPr>
        <a:xfrm>
          <a:off x="16421100" y="10680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58255</xdr:rowOff>
    </xdr:from>
    <xdr:ext cx="762000" cy="259045"/>
    <xdr:sp macro="" textlink="">
      <xdr:nvSpPr>
        <xdr:cNvPr id="245" name="その他最大値テキスト">
          <a:extLst>
            <a:ext uri="{FF2B5EF4-FFF2-40B4-BE49-F238E27FC236}">
              <a16:creationId xmlns:a16="http://schemas.microsoft.com/office/drawing/2014/main" id="{00000000-0008-0000-0400-0000F5000000}"/>
            </a:ext>
          </a:extLst>
        </xdr:cNvPr>
        <xdr:cNvSpPr txBox="1"/>
      </xdr:nvSpPr>
      <xdr:spPr>
        <a:xfrm>
          <a:off x="16598900" y="8802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52</xdr:row>
      <xdr:rowOff>143328</xdr:rowOff>
    </xdr:from>
    <xdr:to>
      <xdr:col>82</xdr:col>
      <xdr:colOff>196850</xdr:colOff>
      <xdr:row>52</xdr:row>
      <xdr:rowOff>143328</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a:off x="16421100" y="90587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59</xdr:row>
      <xdr:rowOff>42635</xdr:rowOff>
    </xdr:from>
    <xdr:to>
      <xdr:col>82</xdr:col>
      <xdr:colOff>107950</xdr:colOff>
      <xdr:row>59</xdr:row>
      <xdr:rowOff>107950</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flipV="1">
          <a:off x="15671800" y="10158185"/>
          <a:ext cx="838200" cy="653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55</xdr:row>
      <xdr:rowOff>119942</xdr:rowOff>
    </xdr:from>
    <xdr:ext cx="762000" cy="259045"/>
    <xdr:sp macro="" textlink="">
      <xdr:nvSpPr>
        <xdr:cNvPr id="248" name="その他平均値テキスト">
          <a:extLst>
            <a:ext uri="{FF2B5EF4-FFF2-40B4-BE49-F238E27FC236}">
              <a16:creationId xmlns:a16="http://schemas.microsoft.com/office/drawing/2014/main" id="{00000000-0008-0000-0400-0000F8000000}"/>
            </a:ext>
          </a:extLst>
        </xdr:cNvPr>
        <xdr:cNvSpPr txBox="1"/>
      </xdr:nvSpPr>
      <xdr:spPr>
        <a:xfrm>
          <a:off x="16598900" y="95496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103415</xdr:rowOff>
    </xdr:from>
    <xdr:to>
      <xdr:col>82</xdr:col>
      <xdr:colOff>158750</xdr:colOff>
      <xdr:row>57</xdr:row>
      <xdr:rowOff>33565</xdr:rowOff>
    </xdr:to>
    <xdr:sp macro="" textlink="">
      <xdr:nvSpPr>
        <xdr:cNvPr id="249" name="フローチャート: 判断 248">
          <a:extLst>
            <a:ext uri="{FF2B5EF4-FFF2-40B4-BE49-F238E27FC236}">
              <a16:creationId xmlns:a16="http://schemas.microsoft.com/office/drawing/2014/main" id="{00000000-0008-0000-0400-0000F9000000}"/>
            </a:ext>
          </a:extLst>
        </xdr:cNvPr>
        <xdr:cNvSpPr/>
      </xdr:nvSpPr>
      <xdr:spPr>
        <a:xfrm>
          <a:off x="16459200" y="9704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58</xdr:row>
      <xdr:rowOff>127000</xdr:rowOff>
    </xdr:from>
    <xdr:to>
      <xdr:col>78</xdr:col>
      <xdr:colOff>69850</xdr:colOff>
      <xdr:row>59</xdr:row>
      <xdr:rowOff>107950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4782800" y="10071100"/>
          <a:ext cx="8890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40822</xdr:rowOff>
    </xdr:from>
    <xdr:to>
      <xdr:col>78</xdr:col>
      <xdr:colOff>120650</xdr:colOff>
      <xdr:row>57</xdr:row>
      <xdr:rowOff>142422</xdr:rowOff>
    </xdr:to>
    <xdr:sp macro="" textlink="">
      <xdr:nvSpPr>
        <xdr:cNvPr id="251" name="フローチャート: 判断 250">
          <a:extLst>
            <a:ext uri="{FF2B5EF4-FFF2-40B4-BE49-F238E27FC236}">
              <a16:creationId xmlns:a16="http://schemas.microsoft.com/office/drawing/2014/main" id="{00000000-0008-0000-0400-0000FB000000}"/>
            </a:ext>
          </a:extLst>
        </xdr:cNvPr>
        <xdr:cNvSpPr/>
      </xdr:nvSpPr>
      <xdr:spPr>
        <a:xfrm>
          <a:off x="15621000" y="98134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152599</xdr:rowOff>
    </xdr:from>
    <xdr:ext cx="736600" cy="259045"/>
    <xdr:sp macro="" textlink="">
      <xdr:nvSpPr>
        <xdr:cNvPr id="252" name="テキスト ボックス 251">
          <a:extLst>
            <a:ext uri="{FF2B5EF4-FFF2-40B4-BE49-F238E27FC236}">
              <a16:creationId xmlns:a16="http://schemas.microsoft.com/office/drawing/2014/main" id="{00000000-0008-0000-0400-0000FC000000}"/>
            </a:ext>
          </a:extLst>
        </xdr:cNvPr>
        <xdr:cNvSpPr txBox="1"/>
      </xdr:nvSpPr>
      <xdr:spPr>
        <a:xfrm>
          <a:off x="15290800" y="95823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58</xdr:row>
      <xdr:rowOff>127000</xdr:rowOff>
    </xdr:from>
    <xdr:to>
      <xdr:col>73</xdr:col>
      <xdr:colOff>180975</xdr:colOff>
      <xdr:row>59</xdr:row>
      <xdr:rowOff>107950</xdr:rowOff>
    </xdr:to>
    <xdr:cxnSp macro="">
      <xdr:nvCxnSpPr>
        <xdr:cNvPr id="253" name="直線コネクタ 252">
          <a:extLst>
            <a:ext uri="{FF2B5EF4-FFF2-40B4-BE49-F238E27FC236}">
              <a16:creationId xmlns:a16="http://schemas.microsoft.com/office/drawing/2014/main" id="{00000000-0008-0000-0400-0000FD000000}"/>
            </a:ext>
          </a:extLst>
        </xdr:cNvPr>
        <xdr:cNvCxnSpPr/>
      </xdr:nvCxnSpPr>
      <xdr:spPr>
        <a:xfrm flipV="1">
          <a:off x="13893800" y="10071100"/>
          <a:ext cx="8890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8165</xdr:rowOff>
    </xdr:from>
    <xdr:to>
      <xdr:col>74</xdr:col>
      <xdr:colOff>31750</xdr:colOff>
      <xdr:row>57</xdr:row>
      <xdr:rowOff>109765</xdr:rowOff>
    </xdr:to>
    <xdr:sp macro="" textlink="">
      <xdr:nvSpPr>
        <xdr:cNvPr id="254" name="フローチャート: 判断 253">
          <a:extLst>
            <a:ext uri="{FF2B5EF4-FFF2-40B4-BE49-F238E27FC236}">
              <a16:creationId xmlns:a16="http://schemas.microsoft.com/office/drawing/2014/main" id="{00000000-0008-0000-0400-0000FE000000}"/>
            </a:ext>
          </a:extLst>
        </xdr:cNvPr>
        <xdr:cNvSpPr/>
      </xdr:nvSpPr>
      <xdr:spPr>
        <a:xfrm>
          <a:off x="14732000" y="9780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119942</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4401800" y="95496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59</xdr:row>
      <xdr:rowOff>97065</xdr:rowOff>
    </xdr:from>
    <xdr:to>
      <xdr:col>69</xdr:col>
      <xdr:colOff>92075</xdr:colOff>
      <xdr:row>59</xdr:row>
      <xdr:rowOff>107950</xdr:rowOff>
    </xdr:to>
    <xdr:cxnSp macro="">
      <xdr:nvCxnSpPr>
        <xdr:cNvPr id="256" name="直線コネクタ 255">
          <a:extLst>
            <a:ext uri="{FF2B5EF4-FFF2-40B4-BE49-F238E27FC236}">
              <a16:creationId xmlns:a16="http://schemas.microsoft.com/office/drawing/2014/main" id="{00000000-0008-0000-0400-000000010000}"/>
            </a:ext>
          </a:extLst>
        </xdr:cNvPr>
        <xdr:cNvCxnSpPr/>
      </xdr:nvCxnSpPr>
      <xdr:spPr>
        <a:xfrm>
          <a:off x="13004800" y="10212615"/>
          <a:ext cx="889000" cy="108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117022</xdr:rowOff>
    </xdr:from>
    <xdr:to>
      <xdr:col>69</xdr:col>
      <xdr:colOff>142875</xdr:colOff>
      <xdr:row>58</xdr:row>
      <xdr:rowOff>47172</xdr:rowOff>
    </xdr:to>
    <xdr:sp macro=""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3843000" y="9889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57349</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3512800" y="9658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160565</xdr:rowOff>
    </xdr:from>
    <xdr:to>
      <xdr:col>65</xdr:col>
      <xdr:colOff>53975</xdr:colOff>
      <xdr:row>58</xdr:row>
      <xdr:rowOff>90715</xdr:rowOff>
    </xdr:to>
    <xdr:sp macro="" textlink="">
      <xdr:nvSpPr>
        <xdr:cNvPr id="259" name="フローチャート: 判断 258">
          <a:extLst>
            <a:ext uri="{FF2B5EF4-FFF2-40B4-BE49-F238E27FC236}">
              <a16:creationId xmlns:a16="http://schemas.microsoft.com/office/drawing/2014/main" id="{00000000-0008-0000-0400-000003010000}"/>
            </a:ext>
          </a:extLst>
        </xdr:cNvPr>
        <xdr:cNvSpPr/>
      </xdr:nvSpPr>
      <xdr:spPr>
        <a:xfrm>
          <a:off x="12954000" y="9933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100892</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2623800" y="97020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58</xdr:row>
      <xdr:rowOff>163285</xdr:rowOff>
    </xdr:from>
    <xdr:to>
      <xdr:col>82</xdr:col>
      <xdr:colOff>158750</xdr:colOff>
      <xdr:row>59</xdr:row>
      <xdr:rowOff>93435</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6459200" y="10107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58</xdr:row>
      <xdr:rowOff>135362</xdr:rowOff>
    </xdr:from>
    <xdr:ext cx="762000" cy="259045"/>
    <xdr:sp macro="" textlink="">
      <xdr:nvSpPr>
        <xdr:cNvPr id="267" name="その他該当値テキスト">
          <a:extLst>
            <a:ext uri="{FF2B5EF4-FFF2-40B4-BE49-F238E27FC236}">
              <a16:creationId xmlns:a16="http://schemas.microsoft.com/office/drawing/2014/main" id="{00000000-0008-0000-0400-00000B010000}"/>
            </a:ext>
          </a:extLst>
        </xdr:cNvPr>
        <xdr:cNvSpPr txBox="1"/>
      </xdr:nvSpPr>
      <xdr:spPr>
        <a:xfrm>
          <a:off x="16598900" y="10079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59</xdr:row>
      <xdr:rowOff>57150</xdr:rowOff>
    </xdr:from>
    <xdr:to>
      <xdr:col>78</xdr:col>
      <xdr:colOff>120650</xdr:colOff>
      <xdr:row>59</xdr:row>
      <xdr:rowOff>158750</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5621000" y="10172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59</xdr:row>
      <xdr:rowOff>143527</xdr:rowOff>
    </xdr:from>
    <xdr:ext cx="7366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5290800" y="10259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58</xdr:row>
      <xdr:rowOff>76200</xdr:rowOff>
    </xdr:from>
    <xdr:to>
      <xdr:col>74</xdr:col>
      <xdr:colOff>31750</xdr:colOff>
      <xdr:row>59</xdr:row>
      <xdr:rowOff>6350</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4732000" y="1002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58</xdr:row>
      <xdr:rowOff>162577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4401800" y="1010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59</xdr:row>
      <xdr:rowOff>57150</xdr:rowOff>
    </xdr:from>
    <xdr:to>
      <xdr:col>69</xdr:col>
      <xdr:colOff>142875</xdr:colOff>
      <xdr:row>59</xdr:row>
      <xdr:rowOff>158750</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3843000" y="10172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59</xdr:row>
      <xdr:rowOff>143527</xdr:rowOff>
    </xdr:from>
    <xdr:ext cx="762000" cy="259045"/>
    <xdr:sp macro="" textlink="">
      <xdr:nvSpPr>
        <xdr:cNvPr id="273" name="テキスト ボックス 272">
          <a:extLst>
            <a:ext uri="{FF2B5EF4-FFF2-40B4-BE49-F238E27FC236}">
              <a16:creationId xmlns:a16="http://schemas.microsoft.com/office/drawing/2014/main" id="{00000000-0008-0000-0400-000011010000}"/>
            </a:ext>
          </a:extLst>
        </xdr:cNvPr>
        <xdr:cNvSpPr txBox="1"/>
      </xdr:nvSpPr>
      <xdr:spPr>
        <a:xfrm>
          <a:off x="13512800" y="1025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59</xdr:row>
      <xdr:rowOff>46265</xdr:rowOff>
    </xdr:from>
    <xdr:to>
      <xdr:col>65</xdr:col>
      <xdr:colOff>53975</xdr:colOff>
      <xdr:row>59</xdr:row>
      <xdr:rowOff>147865</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2954000" y="10161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59</xdr:row>
      <xdr:rowOff>132642</xdr:rowOff>
    </xdr:from>
    <xdr:ext cx="7620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2623800" y="10248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物価高騰対策事業に係る補助金が減少となった一方で、企業誘致促進奨励金や国際交流振興協会補助金が増加となった影響により、前年度比</a:t>
          </a:r>
          <a:r>
            <a:rPr kumimoji="1" lang="en-US" altLang="ja-JP" sz="1300">
              <a:latin typeface="ＭＳ Ｐゴシック" panose="020B0600070205080204" pitchFamily="50" charset="-128"/>
              <a:ea typeface="ＭＳ Ｐゴシック" panose="020B0600070205080204" pitchFamily="50" charset="-128"/>
            </a:rPr>
            <a:t>0.7</a:t>
          </a:r>
          <a:r>
            <a:rPr kumimoji="1" lang="ja-JP" altLang="en-US" sz="1300">
              <a:latin typeface="ＭＳ Ｐゴシック" panose="020B0600070205080204" pitchFamily="50" charset="-128"/>
              <a:ea typeface="ＭＳ Ｐゴシック" panose="020B0600070205080204" pitchFamily="50" charset="-128"/>
            </a:rPr>
            <a:t>ポイントの増加となった。</a:t>
          </a:r>
        </a:p>
        <a:p>
          <a:r>
            <a:rPr kumimoji="1" lang="ja-JP" altLang="en-US" sz="1300">
              <a:latin typeface="ＭＳ Ｐゴシック" panose="020B0600070205080204" pitchFamily="50" charset="-128"/>
              <a:ea typeface="ＭＳ Ｐゴシック" panose="020B0600070205080204" pitchFamily="50" charset="-128"/>
            </a:rPr>
            <a:t>　今後も一部事務組合に係る負担金の増加が見込まれることから、抑制を図ることは簡単ではないが、状況把握を行うことで適正な管理をしていく。</a:t>
          </a:r>
        </a:p>
      </xdr:txBody>
    </xdr:sp>
    <xdr:clientData/>
  </xdr:twoCellAnchor>
  <xdr:oneCellAnchor>
    <xdr:from>
      <xdr:col>62</xdr:col>
      <xdr:colOff>6350</xdr:colOff>
      <xdr:row>29</xdr:row>
      <xdr:rowOff>107950</xdr:rowOff>
    </xdr:from>
    <xdr:ext cx="298543" cy="225703"/>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42</xdr:row>
      <xdr:rowOff>69850</xdr:rowOff>
    </xdr:from>
    <xdr:to>
      <xdr:col>85</xdr:col>
      <xdr:colOff>66675</xdr:colOff>
      <xdr:row>42</xdr:row>
      <xdr:rowOff>69850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7270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99077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7128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40</xdr:row>
      <xdr:rowOff>127000</xdr:rowOff>
    </xdr:from>
    <xdr:to>
      <xdr:col>85</xdr:col>
      <xdr:colOff>66675</xdr:colOff>
      <xdr:row>40</xdr:row>
      <xdr:rowOff>127000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6985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39</xdr:row>
      <xdr:rowOff>156227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6842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12700</xdr:rowOff>
    </xdr:from>
    <xdr:to>
      <xdr:col>85</xdr:col>
      <xdr:colOff>66675</xdr:colOff>
      <xdr:row>39</xdr:row>
      <xdr:rowOff>12700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6699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41927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6557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127000</xdr:rowOff>
    </xdr:from>
    <xdr:to>
      <xdr:col>85</xdr:col>
      <xdr:colOff>66675</xdr:colOff>
      <xdr:row>35</xdr:row>
      <xdr:rowOff>127000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6127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156227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5985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34</xdr:row>
      <xdr:rowOff>12700</xdr:rowOff>
    </xdr:from>
    <xdr:to>
      <xdr:col>85</xdr:col>
      <xdr:colOff>66675</xdr:colOff>
      <xdr:row>34</xdr:row>
      <xdr:rowOff>12700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5842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33</xdr:row>
      <xdr:rowOff>41927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5699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69850</xdr:rowOff>
    </xdr:from>
    <xdr:to>
      <xdr:col>85</xdr:col>
      <xdr:colOff>66675</xdr:colOff>
      <xdr:row>32</xdr:row>
      <xdr:rowOff>69850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5556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31</xdr:row>
      <xdr:rowOff>99077</xdr:rowOff>
    </xdr:from>
    <xdr:ext cx="508000" cy="259045"/>
    <xdr:sp macro="" textlink="">
      <xdr:nvSpPr>
        <xdr:cNvPr id="303" name="テキスト ボックス 302">
          <a:extLst>
            <a:ext uri="{FF2B5EF4-FFF2-40B4-BE49-F238E27FC236}">
              <a16:creationId xmlns:a16="http://schemas.microsoft.com/office/drawing/2014/main" id="{00000000-0008-0000-0400-00002F010000}"/>
            </a:ext>
          </a:extLst>
        </xdr:cNvPr>
        <xdr:cNvSpPr txBox="1"/>
      </xdr:nvSpPr>
      <xdr:spPr>
        <a:xfrm>
          <a:off x="11938000" y="5414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305" name="テキスト ボックス 304">
          <a:extLst>
            <a:ext uri="{FF2B5EF4-FFF2-40B4-BE49-F238E27FC236}">
              <a16:creationId xmlns:a16="http://schemas.microsoft.com/office/drawing/2014/main" id="{00000000-0008-0000-0400-000031010000}"/>
            </a:ext>
          </a:extLst>
        </xdr:cNvPr>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306" name="補助費等グラフ枠">
          <a:extLst>
            <a:ext uri="{FF2B5EF4-FFF2-40B4-BE49-F238E27FC236}">
              <a16:creationId xmlns:a16="http://schemas.microsoft.com/office/drawing/2014/main" id="{00000000-0008-0000-0400-000032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33</xdr:row>
      <xdr:rowOff>12700</xdr:rowOff>
    </xdr:from>
    <xdr:to>
      <xdr:col>82</xdr:col>
      <xdr:colOff>107950</xdr:colOff>
      <xdr:row>41</xdr:row>
      <xdr:rowOff>60325</xdr:rowOff>
    </xdr:to>
    <xdr:cxnSp macro="">
      <xdr:nvCxnSpPr>
        <xdr:cNvPr id="307" name="直線コネクタ 306">
          <a:extLst>
            <a:ext uri="{FF2B5EF4-FFF2-40B4-BE49-F238E27FC236}">
              <a16:creationId xmlns:a16="http://schemas.microsoft.com/office/drawing/2014/main" id="{00000000-0008-0000-0400-000033010000}"/>
            </a:ext>
          </a:extLst>
        </xdr:cNvPr>
        <xdr:cNvCxnSpPr/>
      </xdr:nvCxnSpPr>
      <xdr:spPr>
        <a:xfrm flipV="1">
          <a:off x="16510000" y="5670550"/>
          <a:ext cx="0" cy="14192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32402</xdr:rowOff>
    </xdr:from>
    <xdr:ext cx="762000" cy="259045"/>
    <xdr:sp macro="" textlink="">
      <xdr:nvSpPr>
        <xdr:cNvPr id="308" name="補助費等最小値テキスト">
          <a:extLst>
            <a:ext uri="{FF2B5EF4-FFF2-40B4-BE49-F238E27FC236}">
              <a16:creationId xmlns:a16="http://schemas.microsoft.com/office/drawing/2014/main" id="{00000000-0008-0000-0400-000034010000}"/>
            </a:ext>
          </a:extLst>
        </xdr:cNvPr>
        <xdr:cNvSpPr txBox="1"/>
      </xdr:nvSpPr>
      <xdr:spPr>
        <a:xfrm>
          <a:off x="16598900" y="70618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60325</xdr:rowOff>
    </xdr:from>
    <xdr:to>
      <xdr:col>82</xdr:col>
      <xdr:colOff>196850</xdr:colOff>
      <xdr:row>41</xdr:row>
      <xdr:rowOff>60325</xdr:rowOff>
    </xdr:to>
    <xdr:cxnSp macro="">
      <xdr:nvCxnSpPr>
        <xdr:cNvPr id="309" name="直線コネクタ 308">
          <a:extLst>
            <a:ext uri="{FF2B5EF4-FFF2-40B4-BE49-F238E27FC236}">
              <a16:creationId xmlns:a16="http://schemas.microsoft.com/office/drawing/2014/main" id="{00000000-0008-0000-0400-000035010000}"/>
            </a:ext>
          </a:extLst>
        </xdr:cNvPr>
        <xdr:cNvCxnSpPr/>
      </xdr:nvCxnSpPr>
      <xdr:spPr>
        <a:xfrm>
          <a:off x="16421100" y="70897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31</xdr:row>
      <xdr:rowOff>99077</xdr:rowOff>
    </xdr:from>
    <xdr:ext cx="762000" cy="259045"/>
    <xdr:sp macro="" textlink="">
      <xdr:nvSpPr>
        <xdr:cNvPr id="310" name="補助費等最大値テキスト">
          <a:extLst>
            <a:ext uri="{FF2B5EF4-FFF2-40B4-BE49-F238E27FC236}">
              <a16:creationId xmlns:a16="http://schemas.microsoft.com/office/drawing/2014/main" id="{00000000-0008-0000-0400-000036010000}"/>
            </a:ext>
          </a:extLst>
        </xdr:cNvPr>
        <xdr:cNvSpPr txBox="1"/>
      </xdr:nvSpPr>
      <xdr:spPr>
        <a:xfrm>
          <a:off x="16598900" y="5414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33</xdr:row>
      <xdr:rowOff>12700</xdr:rowOff>
    </xdr:from>
    <xdr:to>
      <xdr:col>82</xdr:col>
      <xdr:colOff>196850</xdr:colOff>
      <xdr:row>33</xdr:row>
      <xdr:rowOff>12700</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a:off x="16421100" y="56705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34</xdr:row>
      <xdr:rowOff>3175</xdr:rowOff>
    </xdr:from>
    <xdr:to>
      <xdr:col>82</xdr:col>
      <xdr:colOff>107950</xdr:colOff>
      <xdr:row>34</xdr:row>
      <xdr:rowOff>69850</xdr:rowOff>
    </xdr:to>
    <xdr:cxnSp macro="">
      <xdr:nvCxnSpPr>
        <xdr:cNvPr id="312" name="直線コネクタ 311">
          <a:extLst>
            <a:ext uri="{FF2B5EF4-FFF2-40B4-BE49-F238E27FC236}">
              <a16:creationId xmlns:a16="http://schemas.microsoft.com/office/drawing/2014/main" id="{00000000-0008-0000-0400-000038010000}"/>
            </a:ext>
          </a:extLst>
        </xdr:cNvPr>
        <xdr:cNvCxnSpPr/>
      </xdr:nvCxnSpPr>
      <xdr:spPr>
        <a:xfrm>
          <a:off x="15671800" y="5832475"/>
          <a:ext cx="838200" cy="66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48277</xdr:rowOff>
    </xdr:from>
    <xdr:ext cx="762000" cy="259045"/>
    <xdr:sp macro="" textlink="">
      <xdr:nvSpPr>
        <xdr:cNvPr id="313" name="補助費等平均値テキスト">
          <a:extLst>
            <a:ext uri="{FF2B5EF4-FFF2-40B4-BE49-F238E27FC236}">
              <a16:creationId xmlns:a16="http://schemas.microsoft.com/office/drawing/2014/main" id="{00000000-0008-0000-0400-000039010000}"/>
            </a:ext>
          </a:extLst>
        </xdr:cNvPr>
        <xdr:cNvSpPr txBox="1"/>
      </xdr:nvSpPr>
      <xdr:spPr>
        <a:xfrm>
          <a:off x="16598900" y="62204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76200</xdr:rowOff>
    </xdr:from>
    <xdr:to>
      <xdr:col>82</xdr:col>
      <xdr:colOff>158750</xdr:colOff>
      <xdr:row>37</xdr:row>
      <xdr:rowOff>6350</xdr:rowOff>
    </xdr:to>
    <xdr:sp macro="" textlink="">
      <xdr:nvSpPr>
        <xdr:cNvPr id="314" name="フローチャート: 判断 313">
          <a:extLst>
            <a:ext uri="{FF2B5EF4-FFF2-40B4-BE49-F238E27FC236}">
              <a16:creationId xmlns:a16="http://schemas.microsoft.com/office/drawing/2014/main" id="{00000000-0008-0000-0400-00003A010000}"/>
            </a:ext>
          </a:extLst>
        </xdr:cNvPr>
        <xdr:cNvSpPr/>
      </xdr:nvSpPr>
      <xdr:spPr>
        <a:xfrm>
          <a:off x="16459200" y="6248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33</xdr:row>
      <xdr:rowOff>98425</xdr:rowOff>
    </xdr:from>
    <xdr:to>
      <xdr:col>78</xdr:col>
      <xdr:colOff>69850</xdr:colOff>
      <xdr:row>34</xdr:row>
      <xdr:rowOff>3175</xdr:rowOff>
    </xdr:to>
    <xdr:cxnSp macro="">
      <xdr:nvCxnSpPr>
        <xdr:cNvPr id="315" name="直線コネクタ 314">
          <a:extLst>
            <a:ext uri="{FF2B5EF4-FFF2-40B4-BE49-F238E27FC236}">
              <a16:creationId xmlns:a16="http://schemas.microsoft.com/office/drawing/2014/main" id="{00000000-0008-0000-0400-00003B010000}"/>
            </a:ext>
          </a:extLst>
        </xdr:cNvPr>
        <xdr:cNvCxnSpPr/>
      </xdr:nvCxnSpPr>
      <xdr:spPr>
        <a:xfrm>
          <a:off x="14782800" y="5756275"/>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35</xdr:row>
      <xdr:rowOff>133350</xdr:rowOff>
    </xdr:from>
    <xdr:to>
      <xdr:col>78</xdr:col>
      <xdr:colOff>120650</xdr:colOff>
      <xdr:row>36</xdr:row>
      <xdr:rowOff>63500</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5621000" y="6134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36</xdr:row>
      <xdr:rowOff>48277</xdr:rowOff>
    </xdr:from>
    <xdr:ext cx="7366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5290800" y="62204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33</xdr:row>
      <xdr:rowOff>98425</xdr:rowOff>
    </xdr:from>
    <xdr:to>
      <xdr:col>73</xdr:col>
      <xdr:colOff>180975</xdr:colOff>
      <xdr:row>34</xdr:row>
      <xdr:rowOff>12700</xdr:rowOff>
    </xdr:to>
    <xdr:cxnSp macro="">
      <xdr:nvCxnSpPr>
        <xdr:cNvPr id="318" name="直線コネクタ 317">
          <a:extLst>
            <a:ext uri="{FF2B5EF4-FFF2-40B4-BE49-F238E27FC236}">
              <a16:creationId xmlns:a16="http://schemas.microsoft.com/office/drawing/2014/main" id="{00000000-0008-0000-0400-00003E010000}"/>
            </a:ext>
          </a:extLst>
        </xdr:cNvPr>
        <xdr:cNvCxnSpPr/>
      </xdr:nvCxnSpPr>
      <xdr:spPr>
        <a:xfrm flipV="1">
          <a:off x="13893800" y="5756275"/>
          <a:ext cx="889000" cy="85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35</xdr:row>
      <xdr:rowOff>66675</xdr:rowOff>
    </xdr:from>
    <xdr:to>
      <xdr:col>74</xdr:col>
      <xdr:colOff>31750</xdr:colOff>
      <xdr:row>35</xdr:row>
      <xdr:rowOff>168275</xdr:rowOff>
    </xdr:to>
    <xdr:sp macro="" textlink="">
      <xdr:nvSpPr>
        <xdr:cNvPr id="319" name="フローチャート: 判断 318">
          <a:extLst>
            <a:ext uri="{FF2B5EF4-FFF2-40B4-BE49-F238E27FC236}">
              <a16:creationId xmlns:a16="http://schemas.microsoft.com/office/drawing/2014/main" id="{00000000-0008-0000-0400-00003F010000}"/>
            </a:ext>
          </a:extLst>
        </xdr:cNvPr>
        <xdr:cNvSpPr/>
      </xdr:nvSpPr>
      <xdr:spPr>
        <a:xfrm>
          <a:off x="14732000" y="6067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153052</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4401800" y="61538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33</xdr:row>
      <xdr:rowOff>155575</xdr:rowOff>
    </xdr:from>
    <xdr:to>
      <xdr:col>69</xdr:col>
      <xdr:colOff>92075</xdr:colOff>
      <xdr:row>34</xdr:row>
      <xdr:rowOff>12700</xdr:rowOff>
    </xdr:to>
    <xdr:cxnSp macro="">
      <xdr:nvCxnSpPr>
        <xdr:cNvPr id="321" name="直線コネクタ 320">
          <a:extLst>
            <a:ext uri="{FF2B5EF4-FFF2-40B4-BE49-F238E27FC236}">
              <a16:creationId xmlns:a16="http://schemas.microsoft.com/office/drawing/2014/main" id="{00000000-0008-0000-0400-000041010000}"/>
            </a:ext>
          </a:extLst>
        </xdr:cNvPr>
        <xdr:cNvCxnSpPr/>
      </xdr:nvCxnSpPr>
      <xdr:spPr>
        <a:xfrm>
          <a:off x="13004800" y="5813425"/>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35</xdr:row>
      <xdr:rowOff>114300</xdr:rowOff>
    </xdr:from>
    <xdr:to>
      <xdr:col>69</xdr:col>
      <xdr:colOff>142875</xdr:colOff>
      <xdr:row>36</xdr:row>
      <xdr:rowOff>44450</xdr:rowOff>
    </xdr:to>
    <xdr:sp macro="" textlink="">
      <xdr:nvSpPr>
        <xdr:cNvPr id="322" name="フローチャート: 判断 321">
          <a:extLst>
            <a:ext uri="{FF2B5EF4-FFF2-40B4-BE49-F238E27FC236}">
              <a16:creationId xmlns:a16="http://schemas.microsoft.com/office/drawing/2014/main" id="{00000000-0008-0000-0400-000042010000}"/>
            </a:ext>
          </a:extLst>
        </xdr:cNvPr>
        <xdr:cNvSpPr/>
      </xdr:nvSpPr>
      <xdr:spPr>
        <a:xfrm>
          <a:off x="13843000" y="6115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36</xdr:row>
      <xdr:rowOff>29227</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3512800" y="62014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35</xdr:row>
      <xdr:rowOff>9525</xdr:rowOff>
    </xdr:from>
    <xdr:to>
      <xdr:col>65</xdr:col>
      <xdr:colOff>53975</xdr:colOff>
      <xdr:row>35</xdr:row>
      <xdr:rowOff>111125</xdr:rowOff>
    </xdr:to>
    <xdr:sp macro="" textlink="">
      <xdr:nvSpPr>
        <xdr:cNvPr id="324" name="フローチャート: 判断 323">
          <a:extLst>
            <a:ext uri="{FF2B5EF4-FFF2-40B4-BE49-F238E27FC236}">
              <a16:creationId xmlns:a16="http://schemas.microsoft.com/office/drawing/2014/main" id="{00000000-0008-0000-0400-000044010000}"/>
            </a:ext>
          </a:extLst>
        </xdr:cNvPr>
        <xdr:cNvSpPr/>
      </xdr:nvSpPr>
      <xdr:spPr>
        <a:xfrm>
          <a:off x="12954000" y="60102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95902</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2623800" y="6096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34</xdr:row>
      <xdr:rowOff>19050</xdr:rowOff>
    </xdr:from>
    <xdr:to>
      <xdr:col>82</xdr:col>
      <xdr:colOff>158750</xdr:colOff>
      <xdr:row>34</xdr:row>
      <xdr:rowOff>120650</xdr:rowOff>
    </xdr:to>
    <xdr:sp macro="" textlink="">
      <xdr:nvSpPr>
        <xdr:cNvPr id="331" name="楕円 330">
          <a:extLst>
            <a:ext uri="{FF2B5EF4-FFF2-40B4-BE49-F238E27FC236}">
              <a16:creationId xmlns:a16="http://schemas.microsoft.com/office/drawing/2014/main" id="{00000000-0008-0000-0400-00004B010000}"/>
            </a:ext>
          </a:extLst>
        </xdr:cNvPr>
        <xdr:cNvSpPr/>
      </xdr:nvSpPr>
      <xdr:spPr>
        <a:xfrm>
          <a:off x="16459200" y="5848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33</xdr:row>
      <xdr:rowOff>35577</xdr:rowOff>
    </xdr:from>
    <xdr:ext cx="762000" cy="259045"/>
    <xdr:sp macro="" textlink="">
      <xdr:nvSpPr>
        <xdr:cNvPr id="332" name="補助費等該当値テキスト">
          <a:extLst>
            <a:ext uri="{FF2B5EF4-FFF2-40B4-BE49-F238E27FC236}">
              <a16:creationId xmlns:a16="http://schemas.microsoft.com/office/drawing/2014/main" id="{00000000-0008-0000-0400-00004C010000}"/>
            </a:ext>
          </a:extLst>
        </xdr:cNvPr>
        <xdr:cNvSpPr txBox="1"/>
      </xdr:nvSpPr>
      <xdr:spPr>
        <a:xfrm>
          <a:off x="16598900" y="56934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33</xdr:row>
      <xdr:rowOff>123825</xdr:rowOff>
    </xdr:from>
    <xdr:to>
      <xdr:col>78</xdr:col>
      <xdr:colOff>120650</xdr:colOff>
      <xdr:row>34</xdr:row>
      <xdr:rowOff>53975</xdr:rowOff>
    </xdr:to>
    <xdr:sp macro="" textlink="">
      <xdr:nvSpPr>
        <xdr:cNvPr id="333" name="楕円 332">
          <a:extLst>
            <a:ext uri="{FF2B5EF4-FFF2-40B4-BE49-F238E27FC236}">
              <a16:creationId xmlns:a16="http://schemas.microsoft.com/office/drawing/2014/main" id="{00000000-0008-0000-0400-00004D010000}"/>
            </a:ext>
          </a:extLst>
        </xdr:cNvPr>
        <xdr:cNvSpPr/>
      </xdr:nvSpPr>
      <xdr:spPr>
        <a:xfrm>
          <a:off x="15621000" y="57816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32</xdr:row>
      <xdr:rowOff>64152</xdr:rowOff>
    </xdr:from>
    <xdr:ext cx="736600" cy="259045"/>
    <xdr:sp macro="" textlink="">
      <xdr:nvSpPr>
        <xdr:cNvPr id="334" name="テキスト ボックス 333">
          <a:extLst>
            <a:ext uri="{FF2B5EF4-FFF2-40B4-BE49-F238E27FC236}">
              <a16:creationId xmlns:a16="http://schemas.microsoft.com/office/drawing/2014/main" id="{00000000-0008-0000-0400-00004E010000}"/>
            </a:ext>
          </a:extLst>
        </xdr:cNvPr>
        <xdr:cNvSpPr txBox="1"/>
      </xdr:nvSpPr>
      <xdr:spPr>
        <a:xfrm>
          <a:off x="15290800" y="55505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33</xdr:row>
      <xdr:rowOff>47625</xdr:rowOff>
    </xdr:from>
    <xdr:to>
      <xdr:col>74</xdr:col>
      <xdr:colOff>31750</xdr:colOff>
      <xdr:row>33</xdr:row>
      <xdr:rowOff>149225</xdr:rowOff>
    </xdr:to>
    <xdr:sp macro="" textlink="">
      <xdr:nvSpPr>
        <xdr:cNvPr id="335" name="楕円 334">
          <a:extLst>
            <a:ext uri="{FF2B5EF4-FFF2-40B4-BE49-F238E27FC236}">
              <a16:creationId xmlns:a16="http://schemas.microsoft.com/office/drawing/2014/main" id="{00000000-0008-0000-0400-00004F010000}"/>
            </a:ext>
          </a:extLst>
        </xdr:cNvPr>
        <xdr:cNvSpPr/>
      </xdr:nvSpPr>
      <xdr:spPr>
        <a:xfrm>
          <a:off x="14732000" y="5705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31</xdr:row>
      <xdr:rowOff>159402</xdr:rowOff>
    </xdr:from>
    <xdr:ext cx="762000" cy="259045"/>
    <xdr:sp macro="" textlink="">
      <xdr:nvSpPr>
        <xdr:cNvPr id="336" name="テキスト ボックス 335">
          <a:extLst>
            <a:ext uri="{FF2B5EF4-FFF2-40B4-BE49-F238E27FC236}">
              <a16:creationId xmlns:a16="http://schemas.microsoft.com/office/drawing/2014/main" id="{00000000-0008-0000-0400-000050010000}"/>
            </a:ext>
          </a:extLst>
        </xdr:cNvPr>
        <xdr:cNvSpPr txBox="1"/>
      </xdr:nvSpPr>
      <xdr:spPr>
        <a:xfrm>
          <a:off x="14401800" y="54743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33</xdr:row>
      <xdr:rowOff>133350</xdr:rowOff>
    </xdr:from>
    <xdr:to>
      <xdr:col>69</xdr:col>
      <xdr:colOff>142875</xdr:colOff>
      <xdr:row>34</xdr:row>
      <xdr:rowOff>63500</xdr:rowOff>
    </xdr:to>
    <xdr:sp macro="" textlink="">
      <xdr:nvSpPr>
        <xdr:cNvPr id="337" name="楕円 336">
          <a:extLst>
            <a:ext uri="{FF2B5EF4-FFF2-40B4-BE49-F238E27FC236}">
              <a16:creationId xmlns:a16="http://schemas.microsoft.com/office/drawing/2014/main" id="{00000000-0008-0000-0400-000051010000}"/>
            </a:ext>
          </a:extLst>
        </xdr:cNvPr>
        <xdr:cNvSpPr/>
      </xdr:nvSpPr>
      <xdr:spPr>
        <a:xfrm>
          <a:off x="13843000" y="5791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32</xdr:row>
      <xdr:rowOff>73677</xdr:rowOff>
    </xdr:from>
    <xdr:ext cx="762000" cy="259045"/>
    <xdr:sp macro="" textlink="">
      <xdr:nvSpPr>
        <xdr:cNvPr id="338" name="テキスト ボックス 337">
          <a:extLst>
            <a:ext uri="{FF2B5EF4-FFF2-40B4-BE49-F238E27FC236}">
              <a16:creationId xmlns:a16="http://schemas.microsoft.com/office/drawing/2014/main" id="{00000000-0008-0000-0400-000052010000}"/>
            </a:ext>
          </a:extLst>
        </xdr:cNvPr>
        <xdr:cNvSpPr txBox="1"/>
      </xdr:nvSpPr>
      <xdr:spPr>
        <a:xfrm>
          <a:off x="13512800" y="5560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33</xdr:row>
      <xdr:rowOff>104775</xdr:rowOff>
    </xdr:from>
    <xdr:to>
      <xdr:col>65</xdr:col>
      <xdr:colOff>53975</xdr:colOff>
      <xdr:row>34</xdr:row>
      <xdr:rowOff>34925</xdr:rowOff>
    </xdr:to>
    <xdr:sp macro="" textlink="">
      <xdr:nvSpPr>
        <xdr:cNvPr id="339" name="楕円 338">
          <a:extLst>
            <a:ext uri="{FF2B5EF4-FFF2-40B4-BE49-F238E27FC236}">
              <a16:creationId xmlns:a16="http://schemas.microsoft.com/office/drawing/2014/main" id="{00000000-0008-0000-0400-000053010000}"/>
            </a:ext>
          </a:extLst>
        </xdr:cNvPr>
        <xdr:cNvSpPr/>
      </xdr:nvSpPr>
      <xdr:spPr>
        <a:xfrm>
          <a:off x="12954000" y="5762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32</xdr:row>
      <xdr:rowOff>45102</xdr:rowOff>
    </xdr:from>
    <xdr:ext cx="762000" cy="259045"/>
    <xdr:sp macro="" textlink="">
      <xdr:nvSpPr>
        <xdr:cNvPr id="340" name="テキスト ボックス 339">
          <a:extLst>
            <a:ext uri="{FF2B5EF4-FFF2-40B4-BE49-F238E27FC236}">
              <a16:creationId xmlns:a16="http://schemas.microsoft.com/office/drawing/2014/main" id="{00000000-0008-0000-0400-000054010000}"/>
            </a:ext>
          </a:extLst>
        </xdr:cNvPr>
        <xdr:cNvSpPr txBox="1"/>
      </xdr:nvSpPr>
      <xdr:spPr>
        <a:xfrm>
          <a:off x="12623800" y="55315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7" name="正方形/長方形 346">
          <a:extLst>
            <a:ext uri="{FF2B5EF4-FFF2-40B4-BE49-F238E27FC236}">
              <a16:creationId xmlns:a16="http://schemas.microsoft.com/office/drawing/2014/main" id="{00000000-0008-0000-0400-00005B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8" name="正方形/長方形 347">
          <a:extLst>
            <a:ext uri="{FF2B5EF4-FFF2-40B4-BE49-F238E27FC236}">
              <a16:creationId xmlns:a16="http://schemas.microsoft.com/office/drawing/2014/main" id="{00000000-0008-0000-0400-00005C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9" name="正方形/長方形 348">
          <a:extLst>
            <a:ext uri="{FF2B5EF4-FFF2-40B4-BE49-F238E27FC236}">
              <a16:creationId xmlns:a16="http://schemas.microsoft.com/office/drawing/2014/main" id="{00000000-0008-0000-0400-00005D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50" name="正方形/長方形 349">
          <a:extLst>
            <a:ext uri="{FF2B5EF4-FFF2-40B4-BE49-F238E27FC236}">
              <a16:creationId xmlns:a16="http://schemas.microsoft.com/office/drawing/2014/main" id="{00000000-0008-0000-0400-00005E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町債借入残高の減少により、前年度比</a:t>
          </a:r>
          <a:r>
            <a:rPr kumimoji="1" lang="en-US" altLang="ja-JP" sz="1300">
              <a:latin typeface="ＭＳ Ｐゴシック" panose="020B0600070205080204" pitchFamily="50" charset="-128"/>
              <a:ea typeface="ＭＳ Ｐゴシック" panose="020B0600070205080204" pitchFamily="50" charset="-128"/>
            </a:rPr>
            <a:t>0.1</a:t>
          </a:r>
          <a:r>
            <a:rPr kumimoji="1" lang="ja-JP" altLang="en-US" sz="1300">
              <a:latin typeface="ＭＳ Ｐゴシック" panose="020B0600070205080204" pitchFamily="50" charset="-128"/>
              <a:ea typeface="ＭＳ Ｐゴシック" panose="020B0600070205080204" pitchFamily="50" charset="-128"/>
            </a:rPr>
            <a:t>ポイントの減少となった。</a:t>
          </a:r>
        </a:p>
        <a:p>
          <a:r>
            <a:rPr kumimoji="1" lang="ja-JP" altLang="en-US" sz="1300">
              <a:latin typeface="ＭＳ Ｐゴシック" panose="020B0600070205080204" pitchFamily="50" charset="-128"/>
              <a:ea typeface="ＭＳ Ｐゴシック" panose="020B0600070205080204" pitchFamily="50" charset="-128"/>
            </a:rPr>
            <a:t>　今後も公共施設の老朽化に伴う地方債の借入が見込まれるため、より一層慎重な判断を行い、適正な管理に努めていく。</a:t>
          </a:r>
        </a:p>
      </xdr:txBody>
    </xdr:sp>
    <xdr:clientData/>
  </xdr:twoCellAnchor>
  <xdr:oneCellAnchor>
    <xdr:from>
      <xdr:col>3</xdr:col>
      <xdr:colOff>123825</xdr:colOff>
      <xdr:row>69</xdr:row>
      <xdr:rowOff>107950</xdr:rowOff>
    </xdr:from>
    <xdr:ext cx="298543" cy="225703"/>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56" name="テキスト ボックス 355">
          <a:extLst>
            <a:ext uri="{FF2B5EF4-FFF2-40B4-BE49-F238E27FC236}">
              <a16:creationId xmlns:a16="http://schemas.microsoft.com/office/drawing/2014/main" id="{00000000-0008-0000-0400-000064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8" name="テキスト ボックス 357">
          <a:extLst>
            <a:ext uri="{FF2B5EF4-FFF2-40B4-BE49-F238E27FC236}">
              <a16:creationId xmlns:a16="http://schemas.microsoft.com/office/drawing/2014/main" id="{00000000-0008-0000-0400-000066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60" name="テキスト ボックス 359">
          <a:extLst>
            <a:ext uri="{FF2B5EF4-FFF2-40B4-BE49-F238E27FC236}">
              <a16:creationId xmlns:a16="http://schemas.microsoft.com/office/drawing/2014/main" id="{00000000-0008-0000-0400-000068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62" name="テキスト ボックス 361">
          <a:extLst>
            <a:ext uri="{FF2B5EF4-FFF2-40B4-BE49-F238E27FC236}">
              <a16:creationId xmlns:a16="http://schemas.microsoft.com/office/drawing/2014/main" id="{00000000-0008-0000-0400-00006A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4" name="公債費グラフ枠">
          <a:extLst>
            <a:ext uri="{FF2B5EF4-FFF2-40B4-BE49-F238E27FC236}">
              <a16:creationId xmlns:a16="http://schemas.microsoft.com/office/drawing/2014/main" id="{00000000-0008-0000-0400-00006C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53848</xdr:rowOff>
    </xdr:from>
    <xdr:to>
      <xdr:col>24</xdr:col>
      <xdr:colOff>25400</xdr:colOff>
      <xdr:row>80</xdr:row>
      <xdr:rowOff>21844</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flipV="1">
          <a:off x="4826000" y="12741148"/>
          <a:ext cx="0" cy="9966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165371</xdr:rowOff>
    </xdr:from>
    <xdr:ext cx="762000" cy="259045"/>
    <xdr:sp macro="" textlink="">
      <xdr:nvSpPr>
        <xdr:cNvPr id="366" name="公債費最小値テキスト">
          <a:extLst>
            <a:ext uri="{FF2B5EF4-FFF2-40B4-BE49-F238E27FC236}">
              <a16:creationId xmlns:a16="http://schemas.microsoft.com/office/drawing/2014/main" id="{00000000-0008-0000-0400-00006E010000}"/>
            </a:ext>
          </a:extLst>
        </xdr:cNvPr>
        <xdr:cNvSpPr txBox="1"/>
      </xdr:nvSpPr>
      <xdr:spPr>
        <a:xfrm>
          <a:off x="4914900" y="13709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21844</xdr:rowOff>
    </xdr:from>
    <xdr:to>
      <xdr:col>24</xdr:col>
      <xdr:colOff>114300</xdr:colOff>
      <xdr:row>80</xdr:row>
      <xdr:rowOff>21844</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a:off x="4737100" y="137378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140225</xdr:rowOff>
    </xdr:from>
    <xdr:ext cx="762000" cy="259045"/>
    <xdr:sp macro="" textlink="">
      <xdr:nvSpPr>
        <xdr:cNvPr id="368" name="公債費最大値テキスト">
          <a:extLst>
            <a:ext uri="{FF2B5EF4-FFF2-40B4-BE49-F238E27FC236}">
              <a16:creationId xmlns:a16="http://schemas.microsoft.com/office/drawing/2014/main" id="{00000000-0008-0000-0400-000070010000}"/>
            </a:ext>
          </a:extLst>
        </xdr:cNvPr>
        <xdr:cNvSpPr txBox="1"/>
      </xdr:nvSpPr>
      <xdr:spPr>
        <a:xfrm>
          <a:off x="4914900" y="124846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53848</xdr:rowOff>
    </xdr:from>
    <xdr:to>
      <xdr:col>24</xdr:col>
      <xdr:colOff>114300</xdr:colOff>
      <xdr:row>74</xdr:row>
      <xdr:rowOff>53848</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a:off x="4737100" y="127411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81280</xdr:rowOff>
    </xdr:from>
    <xdr:to>
      <xdr:col>24</xdr:col>
      <xdr:colOff>25400</xdr:colOff>
      <xdr:row>76</xdr:row>
      <xdr:rowOff>85852</xdr:rowOff>
    </xdr:to>
    <xdr:cxnSp macro="">
      <xdr:nvCxnSpPr>
        <xdr:cNvPr id="370" name="直線コネクタ 369">
          <a:extLst>
            <a:ext uri="{FF2B5EF4-FFF2-40B4-BE49-F238E27FC236}">
              <a16:creationId xmlns:a16="http://schemas.microsoft.com/office/drawing/2014/main" id="{00000000-0008-0000-0400-000072010000}"/>
            </a:ext>
          </a:extLst>
        </xdr:cNvPr>
        <xdr:cNvCxnSpPr/>
      </xdr:nvCxnSpPr>
      <xdr:spPr>
        <a:xfrm flipV="1">
          <a:off x="3987800" y="13111480"/>
          <a:ext cx="8382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162577</xdr:rowOff>
    </xdr:from>
    <xdr:ext cx="762000" cy="259045"/>
    <xdr:sp macro="" textlink="">
      <xdr:nvSpPr>
        <xdr:cNvPr id="371" name="公債費平均値テキスト">
          <a:extLst>
            <a:ext uri="{FF2B5EF4-FFF2-40B4-BE49-F238E27FC236}">
              <a16:creationId xmlns:a16="http://schemas.microsoft.com/office/drawing/2014/main" id="{00000000-0008-0000-0400-000073010000}"/>
            </a:ext>
          </a:extLst>
        </xdr:cNvPr>
        <xdr:cNvSpPr txBox="1"/>
      </xdr:nvSpPr>
      <xdr:spPr>
        <a:xfrm>
          <a:off x="4914900" y="131927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19050</xdr:rowOff>
    </xdr:from>
    <xdr:to>
      <xdr:col>24</xdr:col>
      <xdr:colOff>76200</xdr:colOff>
      <xdr:row>77</xdr:row>
      <xdr:rowOff>120650</xdr:rowOff>
    </xdr:to>
    <xdr:sp macro="" textlink="">
      <xdr:nvSpPr>
        <xdr:cNvPr id="372" name="フローチャート: 判断 371">
          <a:extLst>
            <a:ext uri="{FF2B5EF4-FFF2-40B4-BE49-F238E27FC236}">
              <a16:creationId xmlns:a16="http://schemas.microsoft.com/office/drawing/2014/main" id="{00000000-0008-0000-0400-000074010000}"/>
            </a:ext>
          </a:extLst>
        </xdr:cNvPr>
        <xdr:cNvSpPr/>
      </xdr:nvSpPr>
      <xdr:spPr>
        <a:xfrm>
          <a:off x="4775200" y="1322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40132</xdr:rowOff>
    </xdr:from>
    <xdr:to>
      <xdr:col>19</xdr:col>
      <xdr:colOff>187325</xdr:colOff>
      <xdr:row>76</xdr:row>
      <xdr:rowOff>85852</xdr:rowOff>
    </xdr:to>
    <xdr:cxnSp macro="">
      <xdr:nvCxnSpPr>
        <xdr:cNvPr id="373" name="直線コネクタ 372">
          <a:extLst>
            <a:ext uri="{FF2B5EF4-FFF2-40B4-BE49-F238E27FC236}">
              <a16:creationId xmlns:a16="http://schemas.microsoft.com/office/drawing/2014/main" id="{00000000-0008-0000-0400-000075010000}"/>
            </a:ext>
          </a:extLst>
        </xdr:cNvPr>
        <xdr:cNvCxnSpPr/>
      </xdr:nvCxnSpPr>
      <xdr:spPr>
        <a:xfrm>
          <a:off x="3098800" y="13070332"/>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23622</xdr:rowOff>
    </xdr:from>
    <xdr:to>
      <xdr:col>20</xdr:col>
      <xdr:colOff>38100</xdr:colOff>
      <xdr:row>77</xdr:row>
      <xdr:rowOff>125222</xdr:rowOff>
    </xdr:to>
    <xdr:sp macro="" textlink="">
      <xdr:nvSpPr>
        <xdr:cNvPr id="374" name="フローチャート: 判断 373">
          <a:extLst>
            <a:ext uri="{FF2B5EF4-FFF2-40B4-BE49-F238E27FC236}">
              <a16:creationId xmlns:a16="http://schemas.microsoft.com/office/drawing/2014/main" id="{00000000-0008-0000-0400-000076010000}"/>
            </a:ext>
          </a:extLst>
        </xdr:cNvPr>
        <xdr:cNvSpPr/>
      </xdr:nvSpPr>
      <xdr:spPr>
        <a:xfrm>
          <a:off x="3937000" y="13225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109999</xdr:rowOff>
    </xdr:from>
    <xdr:ext cx="7366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3606800" y="133116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40132</xdr:rowOff>
    </xdr:from>
    <xdr:to>
      <xdr:col>15</xdr:col>
      <xdr:colOff>98425</xdr:colOff>
      <xdr:row>76</xdr:row>
      <xdr:rowOff>49276</xdr:rowOff>
    </xdr:to>
    <xdr:cxnSp macro="">
      <xdr:nvCxnSpPr>
        <xdr:cNvPr id="376" name="直線コネクタ 375">
          <a:extLst>
            <a:ext uri="{FF2B5EF4-FFF2-40B4-BE49-F238E27FC236}">
              <a16:creationId xmlns:a16="http://schemas.microsoft.com/office/drawing/2014/main" id="{00000000-0008-0000-0400-000078010000}"/>
            </a:ext>
          </a:extLst>
        </xdr:cNvPr>
        <xdr:cNvCxnSpPr/>
      </xdr:nvCxnSpPr>
      <xdr:spPr>
        <a:xfrm flipV="1">
          <a:off x="2209800" y="13070332"/>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5335</xdr:rowOff>
    </xdr:from>
    <xdr:to>
      <xdr:col>15</xdr:col>
      <xdr:colOff>149225</xdr:colOff>
      <xdr:row>77</xdr:row>
      <xdr:rowOff>106935</xdr:rowOff>
    </xdr:to>
    <xdr:sp macro="" textlink="">
      <xdr:nvSpPr>
        <xdr:cNvPr id="377" name="フローチャート: 判断 376">
          <a:extLst>
            <a:ext uri="{FF2B5EF4-FFF2-40B4-BE49-F238E27FC236}">
              <a16:creationId xmlns:a16="http://schemas.microsoft.com/office/drawing/2014/main" id="{00000000-0008-0000-0400-000079010000}"/>
            </a:ext>
          </a:extLst>
        </xdr:cNvPr>
        <xdr:cNvSpPr/>
      </xdr:nvSpPr>
      <xdr:spPr>
        <a:xfrm>
          <a:off x="3048000" y="13206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91712</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2717800" y="13293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30987</xdr:rowOff>
    </xdr:from>
    <xdr:to>
      <xdr:col>11</xdr:col>
      <xdr:colOff>9525</xdr:colOff>
      <xdr:row>76</xdr:row>
      <xdr:rowOff>49276</xdr:rowOff>
    </xdr:to>
    <xdr:cxnSp macro="">
      <xdr:nvCxnSpPr>
        <xdr:cNvPr id="379" name="直線コネクタ 378">
          <a:extLst>
            <a:ext uri="{FF2B5EF4-FFF2-40B4-BE49-F238E27FC236}">
              <a16:creationId xmlns:a16="http://schemas.microsoft.com/office/drawing/2014/main" id="{00000000-0008-0000-0400-00007B010000}"/>
            </a:ext>
          </a:extLst>
        </xdr:cNvPr>
        <xdr:cNvCxnSpPr/>
      </xdr:nvCxnSpPr>
      <xdr:spPr>
        <a:xfrm>
          <a:off x="1320800" y="13061187"/>
          <a:ext cx="889000" cy="18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32765</xdr:rowOff>
    </xdr:from>
    <xdr:to>
      <xdr:col>11</xdr:col>
      <xdr:colOff>60325</xdr:colOff>
      <xdr:row>77</xdr:row>
      <xdr:rowOff>134365</xdr:rowOff>
    </xdr:to>
    <xdr:sp macro="" textlink="">
      <xdr:nvSpPr>
        <xdr:cNvPr id="380" name="フローチャート: 判断 379">
          <a:extLst>
            <a:ext uri="{FF2B5EF4-FFF2-40B4-BE49-F238E27FC236}">
              <a16:creationId xmlns:a16="http://schemas.microsoft.com/office/drawing/2014/main" id="{00000000-0008-0000-0400-00007C010000}"/>
            </a:ext>
          </a:extLst>
        </xdr:cNvPr>
        <xdr:cNvSpPr/>
      </xdr:nvSpPr>
      <xdr:spPr>
        <a:xfrm>
          <a:off x="21590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119142</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1828800" y="13320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55626</xdr:rowOff>
    </xdr:from>
    <xdr:to>
      <xdr:col>6</xdr:col>
      <xdr:colOff>171450</xdr:colOff>
      <xdr:row>77</xdr:row>
      <xdr:rowOff>157226</xdr:rowOff>
    </xdr:to>
    <xdr:sp macro="" textlink="">
      <xdr:nvSpPr>
        <xdr:cNvPr id="382" name="フローチャート: 判断 381">
          <a:extLst>
            <a:ext uri="{FF2B5EF4-FFF2-40B4-BE49-F238E27FC236}">
              <a16:creationId xmlns:a16="http://schemas.microsoft.com/office/drawing/2014/main" id="{00000000-0008-0000-0400-00007E010000}"/>
            </a:ext>
          </a:extLst>
        </xdr:cNvPr>
        <xdr:cNvSpPr/>
      </xdr:nvSpPr>
      <xdr:spPr>
        <a:xfrm>
          <a:off x="1270000" y="13257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142003</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939800" y="133436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30480</xdr:rowOff>
    </xdr:from>
    <xdr:to>
      <xdr:col>24</xdr:col>
      <xdr:colOff>76200</xdr:colOff>
      <xdr:row>76</xdr:row>
      <xdr:rowOff>132080</xdr:rowOff>
    </xdr:to>
    <xdr:sp macro="" textlink="">
      <xdr:nvSpPr>
        <xdr:cNvPr id="389" name="楕円 388">
          <a:extLst>
            <a:ext uri="{FF2B5EF4-FFF2-40B4-BE49-F238E27FC236}">
              <a16:creationId xmlns:a16="http://schemas.microsoft.com/office/drawing/2014/main" id="{00000000-0008-0000-0400-000085010000}"/>
            </a:ext>
          </a:extLst>
        </xdr:cNvPr>
        <xdr:cNvSpPr/>
      </xdr:nvSpPr>
      <xdr:spPr>
        <a:xfrm>
          <a:off x="4775200" y="13060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47007</xdr:rowOff>
    </xdr:from>
    <xdr:ext cx="762000" cy="259045"/>
    <xdr:sp macro="" textlink="">
      <xdr:nvSpPr>
        <xdr:cNvPr id="390" name="公債費該当値テキスト">
          <a:extLst>
            <a:ext uri="{FF2B5EF4-FFF2-40B4-BE49-F238E27FC236}">
              <a16:creationId xmlns:a16="http://schemas.microsoft.com/office/drawing/2014/main" id="{00000000-0008-0000-0400-000086010000}"/>
            </a:ext>
          </a:extLst>
        </xdr:cNvPr>
        <xdr:cNvSpPr txBox="1"/>
      </xdr:nvSpPr>
      <xdr:spPr>
        <a:xfrm>
          <a:off x="4914900" y="12905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35052</xdr:rowOff>
    </xdr:from>
    <xdr:to>
      <xdr:col>20</xdr:col>
      <xdr:colOff>38100</xdr:colOff>
      <xdr:row>76</xdr:row>
      <xdr:rowOff>136652</xdr:rowOff>
    </xdr:to>
    <xdr:sp macro="" textlink="">
      <xdr:nvSpPr>
        <xdr:cNvPr id="391" name="楕円 390">
          <a:extLst>
            <a:ext uri="{FF2B5EF4-FFF2-40B4-BE49-F238E27FC236}">
              <a16:creationId xmlns:a16="http://schemas.microsoft.com/office/drawing/2014/main" id="{00000000-0008-0000-0400-000087010000}"/>
            </a:ext>
          </a:extLst>
        </xdr:cNvPr>
        <xdr:cNvSpPr/>
      </xdr:nvSpPr>
      <xdr:spPr>
        <a:xfrm>
          <a:off x="3937000" y="130652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146829</xdr:rowOff>
    </xdr:from>
    <xdr:ext cx="736600" cy="259045"/>
    <xdr:sp macro="" textlink="">
      <xdr:nvSpPr>
        <xdr:cNvPr id="392" name="テキスト ボックス 391">
          <a:extLst>
            <a:ext uri="{FF2B5EF4-FFF2-40B4-BE49-F238E27FC236}">
              <a16:creationId xmlns:a16="http://schemas.microsoft.com/office/drawing/2014/main" id="{00000000-0008-0000-0400-000088010000}"/>
            </a:ext>
          </a:extLst>
        </xdr:cNvPr>
        <xdr:cNvSpPr txBox="1"/>
      </xdr:nvSpPr>
      <xdr:spPr>
        <a:xfrm>
          <a:off x="3606800" y="128341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75</xdr:row>
      <xdr:rowOff>160782</xdr:rowOff>
    </xdr:from>
    <xdr:to>
      <xdr:col>15</xdr:col>
      <xdr:colOff>149225</xdr:colOff>
      <xdr:row>76</xdr:row>
      <xdr:rowOff>90932</xdr:rowOff>
    </xdr:to>
    <xdr:sp macro="" textlink="">
      <xdr:nvSpPr>
        <xdr:cNvPr id="393" name="楕円 392">
          <a:extLst>
            <a:ext uri="{FF2B5EF4-FFF2-40B4-BE49-F238E27FC236}">
              <a16:creationId xmlns:a16="http://schemas.microsoft.com/office/drawing/2014/main" id="{00000000-0008-0000-0400-000089010000}"/>
            </a:ext>
          </a:extLst>
        </xdr:cNvPr>
        <xdr:cNvSpPr/>
      </xdr:nvSpPr>
      <xdr:spPr>
        <a:xfrm>
          <a:off x="3048000" y="130195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101109</xdr:rowOff>
    </xdr:from>
    <xdr:ext cx="762000" cy="259045"/>
    <xdr:sp macro="" textlink="">
      <xdr:nvSpPr>
        <xdr:cNvPr id="394" name="テキスト ボックス 393">
          <a:extLst>
            <a:ext uri="{FF2B5EF4-FFF2-40B4-BE49-F238E27FC236}">
              <a16:creationId xmlns:a16="http://schemas.microsoft.com/office/drawing/2014/main" id="{00000000-0008-0000-0400-00008A010000}"/>
            </a:ext>
          </a:extLst>
        </xdr:cNvPr>
        <xdr:cNvSpPr txBox="1"/>
      </xdr:nvSpPr>
      <xdr:spPr>
        <a:xfrm>
          <a:off x="2717800" y="127884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169926</xdr:rowOff>
    </xdr:from>
    <xdr:to>
      <xdr:col>11</xdr:col>
      <xdr:colOff>60325</xdr:colOff>
      <xdr:row>76</xdr:row>
      <xdr:rowOff>100076</xdr:rowOff>
    </xdr:to>
    <xdr:sp macro="" textlink="">
      <xdr:nvSpPr>
        <xdr:cNvPr id="395" name="楕円 394">
          <a:extLst>
            <a:ext uri="{FF2B5EF4-FFF2-40B4-BE49-F238E27FC236}">
              <a16:creationId xmlns:a16="http://schemas.microsoft.com/office/drawing/2014/main" id="{00000000-0008-0000-0400-00008B010000}"/>
            </a:ext>
          </a:extLst>
        </xdr:cNvPr>
        <xdr:cNvSpPr/>
      </xdr:nvSpPr>
      <xdr:spPr>
        <a:xfrm>
          <a:off x="2159000" y="130286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110253</xdr:rowOff>
    </xdr:from>
    <xdr:ext cx="762000" cy="259045"/>
    <xdr:sp macro="" textlink="">
      <xdr:nvSpPr>
        <xdr:cNvPr id="396" name="テキスト ボックス 395">
          <a:extLst>
            <a:ext uri="{FF2B5EF4-FFF2-40B4-BE49-F238E27FC236}">
              <a16:creationId xmlns:a16="http://schemas.microsoft.com/office/drawing/2014/main" id="{00000000-0008-0000-0400-00008C010000}"/>
            </a:ext>
          </a:extLst>
        </xdr:cNvPr>
        <xdr:cNvSpPr txBox="1"/>
      </xdr:nvSpPr>
      <xdr:spPr>
        <a:xfrm>
          <a:off x="1828800" y="127975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75</xdr:row>
      <xdr:rowOff>151637</xdr:rowOff>
    </xdr:from>
    <xdr:to>
      <xdr:col>6</xdr:col>
      <xdr:colOff>171450</xdr:colOff>
      <xdr:row>76</xdr:row>
      <xdr:rowOff>81787</xdr:rowOff>
    </xdr:to>
    <xdr:sp macro="" textlink="">
      <xdr:nvSpPr>
        <xdr:cNvPr id="397" name="楕円 396">
          <a:extLst>
            <a:ext uri="{FF2B5EF4-FFF2-40B4-BE49-F238E27FC236}">
              <a16:creationId xmlns:a16="http://schemas.microsoft.com/office/drawing/2014/main" id="{00000000-0008-0000-0400-00008D010000}"/>
            </a:ext>
          </a:extLst>
        </xdr:cNvPr>
        <xdr:cNvSpPr/>
      </xdr:nvSpPr>
      <xdr:spPr>
        <a:xfrm>
          <a:off x="1270000" y="13010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91965</xdr:rowOff>
    </xdr:from>
    <xdr:ext cx="762000" cy="259045"/>
    <xdr:sp macro="" textlink="">
      <xdr:nvSpPr>
        <xdr:cNvPr id="398" name="テキスト ボックス 397">
          <a:extLst>
            <a:ext uri="{FF2B5EF4-FFF2-40B4-BE49-F238E27FC236}">
              <a16:creationId xmlns:a16="http://schemas.microsoft.com/office/drawing/2014/main" id="{00000000-0008-0000-0400-00008E010000}"/>
            </a:ext>
          </a:extLst>
        </xdr:cNvPr>
        <xdr:cNvSpPr txBox="1"/>
      </xdr:nvSpPr>
      <xdr:spPr>
        <a:xfrm>
          <a:off x="939800" y="127792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6" name="正方形/長方形 405">
          <a:extLst>
            <a:ext uri="{FF2B5EF4-FFF2-40B4-BE49-F238E27FC236}">
              <a16:creationId xmlns:a16="http://schemas.microsoft.com/office/drawing/2014/main" id="{00000000-0008-0000-0400-000096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7" name="正方形/長方形 406">
          <a:extLst>
            <a:ext uri="{FF2B5EF4-FFF2-40B4-BE49-F238E27FC236}">
              <a16:creationId xmlns:a16="http://schemas.microsoft.com/office/drawing/2014/main" id="{00000000-0008-0000-0400-000097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8" name="正方形/長方形 407">
          <a:extLst>
            <a:ext uri="{FF2B5EF4-FFF2-40B4-BE49-F238E27FC236}">
              <a16:creationId xmlns:a16="http://schemas.microsoft.com/office/drawing/2014/main" id="{00000000-0008-0000-0400-000098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公債費以外については、前年度より</a:t>
          </a:r>
          <a:r>
            <a:rPr kumimoji="1" lang="en-US" altLang="ja-JP" sz="1300">
              <a:latin typeface="ＭＳ Ｐゴシック" panose="020B0600070205080204" pitchFamily="50" charset="-128"/>
              <a:ea typeface="ＭＳ Ｐゴシック" panose="020B0600070205080204" pitchFamily="50" charset="-128"/>
            </a:rPr>
            <a:t>1.6</a:t>
          </a:r>
          <a:r>
            <a:rPr kumimoji="1" lang="ja-JP" altLang="en-US" sz="1300">
              <a:latin typeface="ＭＳ Ｐゴシック" panose="020B0600070205080204" pitchFamily="50" charset="-128"/>
              <a:ea typeface="ＭＳ Ｐゴシック" panose="020B0600070205080204" pitchFamily="50" charset="-128"/>
            </a:rPr>
            <a:t>ポイント悪化した。また、類似団体平均を</a:t>
          </a:r>
          <a:r>
            <a:rPr kumimoji="1" lang="en-US" altLang="ja-JP" sz="1300">
              <a:latin typeface="ＭＳ Ｐゴシック" panose="020B0600070205080204" pitchFamily="50" charset="-128"/>
              <a:ea typeface="ＭＳ Ｐゴシック" panose="020B0600070205080204" pitchFamily="50" charset="-128"/>
            </a:rPr>
            <a:t>1.5</a:t>
          </a:r>
          <a:r>
            <a:rPr kumimoji="1" lang="ja-JP" altLang="en-US" sz="1300">
              <a:latin typeface="ＭＳ Ｐゴシック" panose="020B0600070205080204" pitchFamily="50" charset="-128"/>
              <a:ea typeface="ＭＳ Ｐゴシック" panose="020B0600070205080204" pitchFamily="50" charset="-128"/>
            </a:rPr>
            <a:t>ポイント上回っている。これは、扶助費・物件費で平均値を上回っているためであり、その他（繰出金）が多大であることも影響している。今後は、物件費等経常経費の圧縮に努めるとともに、税収の確保に努めることで、経常収支比率を改善させて財政の弾力化を図る。</a:t>
          </a:r>
        </a:p>
      </xdr:txBody>
    </xdr:sp>
    <xdr:clientData/>
  </xdr:twoCellAnchor>
  <xdr:oneCellAnchor>
    <xdr:from>
      <xdr:col>62</xdr:col>
      <xdr:colOff>6350</xdr:colOff>
      <xdr:row>69</xdr:row>
      <xdr:rowOff>107950</xdr:rowOff>
    </xdr:from>
    <xdr:ext cx="298543" cy="225703"/>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6" name="テキスト ボックス 415">
          <a:extLst>
            <a:ext uri="{FF2B5EF4-FFF2-40B4-BE49-F238E27FC236}">
              <a16:creationId xmlns:a16="http://schemas.microsoft.com/office/drawing/2014/main" id="{00000000-0008-0000-0400-0000A0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8" name="テキスト ボックス 417">
          <a:extLst>
            <a:ext uri="{FF2B5EF4-FFF2-40B4-BE49-F238E27FC236}">
              <a16:creationId xmlns:a16="http://schemas.microsoft.com/office/drawing/2014/main" id="{00000000-0008-0000-0400-0000A2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20" name="テキスト ボックス 419">
          <a:extLst>
            <a:ext uri="{FF2B5EF4-FFF2-40B4-BE49-F238E27FC236}">
              <a16:creationId xmlns:a16="http://schemas.microsoft.com/office/drawing/2014/main" id="{00000000-0008-0000-0400-0000A4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2" name="テキスト ボックス 421">
          <a:extLst>
            <a:ext uri="{FF2B5EF4-FFF2-40B4-BE49-F238E27FC236}">
              <a16:creationId xmlns:a16="http://schemas.microsoft.com/office/drawing/2014/main" id="{00000000-0008-0000-0400-0000A6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3" name="公債費以外グラフ枠">
          <a:extLst>
            <a:ext uri="{FF2B5EF4-FFF2-40B4-BE49-F238E27FC236}">
              <a16:creationId xmlns:a16="http://schemas.microsoft.com/office/drawing/2014/main" id="{00000000-0008-0000-0400-0000A7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76708</xdr:rowOff>
    </xdr:from>
    <xdr:to>
      <xdr:col>82</xdr:col>
      <xdr:colOff>107950</xdr:colOff>
      <xdr:row>80</xdr:row>
      <xdr:rowOff>12700</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flipV="1">
          <a:off x="16510000" y="12764008"/>
          <a:ext cx="0" cy="9646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79</xdr:row>
      <xdr:rowOff>156227</xdr:rowOff>
    </xdr:from>
    <xdr:ext cx="762000" cy="259045"/>
    <xdr:sp macro="" textlink="">
      <xdr:nvSpPr>
        <xdr:cNvPr id="425" name="公債費以外最小値テキスト">
          <a:extLst>
            <a:ext uri="{FF2B5EF4-FFF2-40B4-BE49-F238E27FC236}">
              <a16:creationId xmlns:a16="http://schemas.microsoft.com/office/drawing/2014/main" id="{00000000-0008-0000-0400-0000A9010000}"/>
            </a:ext>
          </a:extLst>
        </xdr:cNvPr>
        <xdr:cNvSpPr txBox="1"/>
      </xdr:nvSpPr>
      <xdr:spPr>
        <a:xfrm>
          <a:off x="16598900" y="1370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80</xdr:row>
      <xdr:rowOff>12700</xdr:rowOff>
    </xdr:from>
    <xdr:to>
      <xdr:col>82</xdr:col>
      <xdr:colOff>196850</xdr:colOff>
      <xdr:row>80</xdr:row>
      <xdr:rowOff>12700</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a:off x="16421100" y="13728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163085</xdr:rowOff>
    </xdr:from>
    <xdr:ext cx="762000" cy="259045"/>
    <xdr:sp macro="" textlink="">
      <xdr:nvSpPr>
        <xdr:cNvPr id="427" name="公債費以外最大値テキスト">
          <a:extLst>
            <a:ext uri="{FF2B5EF4-FFF2-40B4-BE49-F238E27FC236}">
              <a16:creationId xmlns:a16="http://schemas.microsoft.com/office/drawing/2014/main" id="{00000000-0008-0000-0400-0000AB010000}"/>
            </a:ext>
          </a:extLst>
        </xdr:cNvPr>
        <xdr:cNvSpPr txBox="1"/>
      </xdr:nvSpPr>
      <xdr:spPr>
        <a:xfrm>
          <a:off x="16598900" y="125074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76708</xdr:rowOff>
    </xdr:from>
    <xdr:to>
      <xdr:col>82</xdr:col>
      <xdr:colOff>196850</xdr:colOff>
      <xdr:row>74</xdr:row>
      <xdr:rowOff>76708</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a:off x="16421100" y="127640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77</xdr:row>
      <xdr:rowOff>60706</xdr:rowOff>
    </xdr:from>
    <xdr:to>
      <xdr:col>82</xdr:col>
      <xdr:colOff>107950</xdr:colOff>
      <xdr:row>77</xdr:row>
      <xdr:rowOff>133858</xdr:rowOff>
    </xdr:to>
    <xdr:cxnSp macro="">
      <xdr:nvCxnSpPr>
        <xdr:cNvPr id="429" name="直線コネクタ 428">
          <a:extLst>
            <a:ext uri="{FF2B5EF4-FFF2-40B4-BE49-F238E27FC236}">
              <a16:creationId xmlns:a16="http://schemas.microsoft.com/office/drawing/2014/main" id="{00000000-0008-0000-0400-0000AD010000}"/>
            </a:ext>
          </a:extLst>
        </xdr:cNvPr>
        <xdr:cNvCxnSpPr/>
      </xdr:nvCxnSpPr>
      <xdr:spPr>
        <a:xfrm flipV="1">
          <a:off x="15671800" y="13262356"/>
          <a:ext cx="8382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129303</xdr:rowOff>
    </xdr:from>
    <xdr:ext cx="762000" cy="259045"/>
    <xdr:sp macro="" textlink="">
      <xdr:nvSpPr>
        <xdr:cNvPr id="430" name="公債費以外平均値テキスト">
          <a:extLst>
            <a:ext uri="{FF2B5EF4-FFF2-40B4-BE49-F238E27FC236}">
              <a16:creationId xmlns:a16="http://schemas.microsoft.com/office/drawing/2014/main" id="{00000000-0008-0000-0400-0000AE010000}"/>
            </a:ext>
          </a:extLst>
        </xdr:cNvPr>
        <xdr:cNvSpPr txBox="1"/>
      </xdr:nvSpPr>
      <xdr:spPr>
        <a:xfrm>
          <a:off x="16598900" y="1298805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112776</xdr:rowOff>
    </xdr:from>
    <xdr:to>
      <xdr:col>82</xdr:col>
      <xdr:colOff>158750</xdr:colOff>
      <xdr:row>77</xdr:row>
      <xdr:rowOff>42926</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6459200" y="13142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76</xdr:row>
      <xdr:rowOff>30987</xdr:rowOff>
    </xdr:from>
    <xdr:to>
      <xdr:col>78</xdr:col>
      <xdr:colOff>69850</xdr:colOff>
      <xdr:row>77</xdr:row>
      <xdr:rowOff>133858</xdr:rowOff>
    </xdr:to>
    <xdr:cxnSp macro="">
      <xdr:nvCxnSpPr>
        <xdr:cNvPr id="432" name="直線コネクタ 431">
          <a:extLst>
            <a:ext uri="{FF2B5EF4-FFF2-40B4-BE49-F238E27FC236}">
              <a16:creationId xmlns:a16="http://schemas.microsoft.com/office/drawing/2014/main" id="{00000000-0008-0000-0400-0000B0010000}"/>
            </a:ext>
          </a:extLst>
        </xdr:cNvPr>
        <xdr:cNvCxnSpPr/>
      </xdr:nvCxnSpPr>
      <xdr:spPr>
        <a:xfrm>
          <a:off x="14782800" y="13061187"/>
          <a:ext cx="889000" cy="2743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76</xdr:row>
      <xdr:rowOff>30480</xdr:rowOff>
    </xdr:from>
    <xdr:to>
      <xdr:col>78</xdr:col>
      <xdr:colOff>120650</xdr:colOff>
      <xdr:row>76</xdr:row>
      <xdr:rowOff>132080</xdr:rowOff>
    </xdr:to>
    <xdr:sp macro="" textlink="">
      <xdr:nvSpPr>
        <xdr:cNvPr id="433" name="フローチャート: 判断 432">
          <a:extLst>
            <a:ext uri="{FF2B5EF4-FFF2-40B4-BE49-F238E27FC236}">
              <a16:creationId xmlns:a16="http://schemas.microsoft.com/office/drawing/2014/main" id="{00000000-0008-0000-0400-0000B1010000}"/>
            </a:ext>
          </a:extLst>
        </xdr:cNvPr>
        <xdr:cNvSpPr/>
      </xdr:nvSpPr>
      <xdr:spPr>
        <a:xfrm>
          <a:off x="15621000" y="13060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74</xdr:row>
      <xdr:rowOff>142257</xdr:rowOff>
    </xdr:from>
    <xdr:ext cx="7366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5290800" y="12829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76</xdr:row>
      <xdr:rowOff>30987</xdr:rowOff>
    </xdr:from>
    <xdr:to>
      <xdr:col>73</xdr:col>
      <xdr:colOff>180975</xdr:colOff>
      <xdr:row>77</xdr:row>
      <xdr:rowOff>56135</xdr:rowOff>
    </xdr:to>
    <xdr:cxnSp macro="">
      <xdr:nvCxnSpPr>
        <xdr:cNvPr id="435" name="直線コネクタ 434">
          <a:extLst>
            <a:ext uri="{FF2B5EF4-FFF2-40B4-BE49-F238E27FC236}">
              <a16:creationId xmlns:a16="http://schemas.microsoft.com/office/drawing/2014/main" id="{00000000-0008-0000-0400-0000B3010000}"/>
            </a:ext>
          </a:extLst>
        </xdr:cNvPr>
        <xdr:cNvCxnSpPr/>
      </xdr:nvCxnSpPr>
      <xdr:spPr>
        <a:xfrm flipV="1">
          <a:off x="13893800" y="13061187"/>
          <a:ext cx="889000" cy="1965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75</xdr:row>
      <xdr:rowOff>87630</xdr:rowOff>
    </xdr:from>
    <xdr:to>
      <xdr:col>74</xdr:col>
      <xdr:colOff>31750</xdr:colOff>
      <xdr:row>76</xdr:row>
      <xdr:rowOff>17780</xdr:rowOff>
    </xdr:to>
    <xdr:sp macro="" textlink="">
      <xdr:nvSpPr>
        <xdr:cNvPr id="436" name="フローチャート: 判断 435">
          <a:extLst>
            <a:ext uri="{FF2B5EF4-FFF2-40B4-BE49-F238E27FC236}">
              <a16:creationId xmlns:a16="http://schemas.microsoft.com/office/drawing/2014/main" id="{00000000-0008-0000-0400-0000B4010000}"/>
            </a:ext>
          </a:extLst>
        </xdr:cNvPr>
        <xdr:cNvSpPr/>
      </xdr:nvSpPr>
      <xdr:spPr>
        <a:xfrm>
          <a:off x="14732000" y="12946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74</xdr:row>
      <xdr:rowOff>27957</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4401800" y="1271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77</xdr:row>
      <xdr:rowOff>56135</xdr:rowOff>
    </xdr:from>
    <xdr:to>
      <xdr:col>69</xdr:col>
      <xdr:colOff>92075</xdr:colOff>
      <xdr:row>77</xdr:row>
      <xdr:rowOff>56135</xdr:rowOff>
    </xdr:to>
    <xdr:cxnSp macro="">
      <xdr:nvCxnSpPr>
        <xdr:cNvPr id="438" name="直線コネクタ 437">
          <a:extLst>
            <a:ext uri="{FF2B5EF4-FFF2-40B4-BE49-F238E27FC236}">
              <a16:creationId xmlns:a16="http://schemas.microsoft.com/office/drawing/2014/main" id="{00000000-0008-0000-0400-0000B6010000}"/>
            </a:ext>
          </a:extLst>
        </xdr:cNvPr>
        <xdr:cNvCxnSpPr/>
      </xdr:nvCxnSpPr>
      <xdr:spPr>
        <a:xfrm>
          <a:off x="13004800" y="1325778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76</xdr:row>
      <xdr:rowOff>76200</xdr:rowOff>
    </xdr:from>
    <xdr:to>
      <xdr:col>69</xdr:col>
      <xdr:colOff>142875</xdr:colOff>
      <xdr:row>77</xdr:row>
      <xdr:rowOff>6350</xdr:rowOff>
    </xdr:to>
    <xdr:sp macro="" textlink="">
      <xdr:nvSpPr>
        <xdr:cNvPr id="439" name="フローチャート: 判断 438">
          <a:extLst>
            <a:ext uri="{FF2B5EF4-FFF2-40B4-BE49-F238E27FC236}">
              <a16:creationId xmlns:a16="http://schemas.microsoft.com/office/drawing/2014/main" id="{00000000-0008-0000-0400-0000B7010000}"/>
            </a:ext>
          </a:extLst>
        </xdr:cNvPr>
        <xdr:cNvSpPr/>
      </xdr:nvSpPr>
      <xdr:spPr>
        <a:xfrm>
          <a:off x="13843000" y="13106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16527</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3512800" y="1287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89915</xdr:rowOff>
    </xdr:from>
    <xdr:to>
      <xdr:col>65</xdr:col>
      <xdr:colOff>53975</xdr:colOff>
      <xdr:row>77</xdr:row>
      <xdr:rowOff>20065</xdr:rowOff>
    </xdr:to>
    <xdr:sp macro="" textlink="">
      <xdr:nvSpPr>
        <xdr:cNvPr id="441" name="フローチャート: 判断 440">
          <a:extLst>
            <a:ext uri="{FF2B5EF4-FFF2-40B4-BE49-F238E27FC236}">
              <a16:creationId xmlns:a16="http://schemas.microsoft.com/office/drawing/2014/main" id="{00000000-0008-0000-0400-0000B9010000}"/>
            </a:ext>
          </a:extLst>
        </xdr:cNvPr>
        <xdr:cNvSpPr/>
      </xdr:nvSpPr>
      <xdr:spPr>
        <a:xfrm>
          <a:off x="12954000" y="13120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30243</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2623800" y="128889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9906</xdr:rowOff>
    </xdr:from>
    <xdr:to>
      <xdr:col>82</xdr:col>
      <xdr:colOff>158750</xdr:colOff>
      <xdr:row>77</xdr:row>
      <xdr:rowOff>111506</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6459200" y="13211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76</xdr:row>
      <xdr:rowOff>153433</xdr:rowOff>
    </xdr:from>
    <xdr:ext cx="762000" cy="259045"/>
    <xdr:sp macro="" textlink="">
      <xdr:nvSpPr>
        <xdr:cNvPr id="449" name="公債費以外該当値テキスト">
          <a:extLst>
            <a:ext uri="{FF2B5EF4-FFF2-40B4-BE49-F238E27FC236}">
              <a16:creationId xmlns:a16="http://schemas.microsoft.com/office/drawing/2014/main" id="{00000000-0008-0000-0400-0000C1010000}"/>
            </a:ext>
          </a:extLst>
        </xdr:cNvPr>
        <xdr:cNvSpPr txBox="1"/>
      </xdr:nvSpPr>
      <xdr:spPr>
        <a:xfrm>
          <a:off x="16598900" y="131836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83058</xdr:rowOff>
    </xdr:from>
    <xdr:to>
      <xdr:col>78</xdr:col>
      <xdr:colOff>120650</xdr:colOff>
      <xdr:row>78</xdr:row>
      <xdr:rowOff>13208</xdr:rowOff>
    </xdr:to>
    <xdr:sp macro="" textlink="">
      <xdr:nvSpPr>
        <xdr:cNvPr id="450" name="楕円 449">
          <a:extLst>
            <a:ext uri="{FF2B5EF4-FFF2-40B4-BE49-F238E27FC236}">
              <a16:creationId xmlns:a16="http://schemas.microsoft.com/office/drawing/2014/main" id="{00000000-0008-0000-0400-0000C2010000}"/>
            </a:ext>
          </a:extLst>
        </xdr:cNvPr>
        <xdr:cNvSpPr/>
      </xdr:nvSpPr>
      <xdr:spPr>
        <a:xfrm>
          <a:off x="15621000" y="13284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77</xdr:row>
      <xdr:rowOff>169435</xdr:rowOff>
    </xdr:from>
    <xdr:ext cx="736600" cy="259045"/>
    <xdr:sp macro="" textlink="">
      <xdr:nvSpPr>
        <xdr:cNvPr id="451" name="テキスト ボックス 450">
          <a:extLst>
            <a:ext uri="{FF2B5EF4-FFF2-40B4-BE49-F238E27FC236}">
              <a16:creationId xmlns:a16="http://schemas.microsoft.com/office/drawing/2014/main" id="{00000000-0008-0000-0400-0000C3010000}"/>
            </a:ext>
          </a:extLst>
        </xdr:cNvPr>
        <xdr:cNvSpPr txBox="1"/>
      </xdr:nvSpPr>
      <xdr:spPr>
        <a:xfrm>
          <a:off x="15290800" y="133710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151637</xdr:rowOff>
    </xdr:from>
    <xdr:to>
      <xdr:col>74</xdr:col>
      <xdr:colOff>31750</xdr:colOff>
      <xdr:row>76</xdr:row>
      <xdr:rowOff>81787</xdr:rowOff>
    </xdr:to>
    <xdr:sp macro="" textlink="">
      <xdr:nvSpPr>
        <xdr:cNvPr id="452" name="楕円 451">
          <a:extLst>
            <a:ext uri="{FF2B5EF4-FFF2-40B4-BE49-F238E27FC236}">
              <a16:creationId xmlns:a16="http://schemas.microsoft.com/office/drawing/2014/main" id="{00000000-0008-0000-0400-0000C4010000}"/>
            </a:ext>
          </a:extLst>
        </xdr:cNvPr>
        <xdr:cNvSpPr/>
      </xdr:nvSpPr>
      <xdr:spPr>
        <a:xfrm>
          <a:off x="14732000" y="13010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66564</xdr:rowOff>
    </xdr:from>
    <xdr:ext cx="762000" cy="259045"/>
    <xdr:sp macro="" textlink="">
      <xdr:nvSpPr>
        <xdr:cNvPr id="453" name="テキスト ボックス 452">
          <a:extLst>
            <a:ext uri="{FF2B5EF4-FFF2-40B4-BE49-F238E27FC236}">
              <a16:creationId xmlns:a16="http://schemas.microsoft.com/office/drawing/2014/main" id="{00000000-0008-0000-0400-0000C5010000}"/>
            </a:ext>
          </a:extLst>
        </xdr:cNvPr>
        <xdr:cNvSpPr txBox="1"/>
      </xdr:nvSpPr>
      <xdr:spPr>
        <a:xfrm>
          <a:off x="14401800" y="130967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77</xdr:row>
      <xdr:rowOff>5335</xdr:rowOff>
    </xdr:from>
    <xdr:to>
      <xdr:col>69</xdr:col>
      <xdr:colOff>142875</xdr:colOff>
      <xdr:row>77</xdr:row>
      <xdr:rowOff>106935</xdr:rowOff>
    </xdr:to>
    <xdr:sp macro="" textlink="">
      <xdr:nvSpPr>
        <xdr:cNvPr id="454" name="楕円 453">
          <a:extLst>
            <a:ext uri="{FF2B5EF4-FFF2-40B4-BE49-F238E27FC236}">
              <a16:creationId xmlns:a16="http://schemas.microsoft.com/office/drawing/2014/main" id="{00000000-0008-0000-0400-0000C6010000}"/>
            </a:ext>
          </a:extLst>
        </xdr:cNvPr>
        <xdr:cNvSpPr/>
      </xdr:nvSpPr>
      <xdr:spPr>
        <a:xfrm>
          <a:off x="13843000" y="13206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77</xdr:row>
      <xdr:rowOff>91712</xdr:rowOff>
    </xdr:from>
    <xdr:ext cx="762000" cy="259045"/>
    <xdr:sp macro="" textlink="">
      <xdr:nvSpPr>
        <xdr:cNvPr id="455" name="テキスト ボックス 454">
          <a:extLst>
            <a:ext uri="{FF2B5EF4-FFF2-40B4-BE49-F238E27FC236}">
              <a16:creationId xmlns:a16="http://schemas.microsoft.com/office/drawing/2014/main" id="{00000000-0008-0000-0400-0000C7010000}"/>
            </a:ext>
          </a:extLst>
        </xdr:cNvPr>
        <xdr:cNvSpPr txBox="1"/>
      </xdr:nvSpPr>
      <xdr:spPr>
        <a:xfrm>
          <a:off x="13512800" y="13293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5335</xdr:rowOff>
    </xdr:from>
    <xdr:to>
      <xdr:col>65</xdr:col>
      <xdr:colOff>53975</xdr:colOff>
      <xdr:row>77</xdr:row>
      <xdr:rowOff>106935</xdr:rowOff>
    </xdr:to>
    <xdr:sp macro="" textlink="">
      <xdr:nvSpPr>
        <xdr:cNvPr id="456" name="楕円 455">
          <a:extLst>
            <a:ext uri="{FF2B5EF4-FFF2-40B4-BE49-F238E27FC236}">
              <a16:creationId xmlns:a16="http://schemas.microsoft.com/office/drawing/2014/main" id="{00000000-0008-0000-0400-0000C8010000}"/>
            </a:ext>
          </a:extLst>
        </xdr:cNvPr>
        <xdr:cNvSpPr/>
      </xdr:nvSpPr>
      <xdr:spPr>
        <a:xfrm>
          <a:off x="12954000" y="13206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91712</xdr:rowOff>
    </xdr:from>
    <xdr:ext cx="762000" cy="259045"/>
    <xdr:sp macro="" textlink="">
      <xdr:nvSpPr>
        <xdr:cNvPr id="457" name="テキスト ボックス 456">
          <a:extLst>
            <a:ext uri="{FF2B5EF4-FFF2-40B4-BE49-F238E27FC236}">
              <a16:creationId xmlns:a16="http://schemas.microsoft.com/office/drawing/2014/main" id="{00000000-0008-0000-0400-0000C9010000}"/>
            </a:ext>
          </a:extLst>
        </xdr:cNvPr>
        <xdr:cNvSpPr txBox="1"/>
      </xdr:nvSpPr>
      <xdr:spPr>
        <a:xfrm>
          <a:off x="12623800" y="13293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5</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133803</xdr:rowOff>
    </xdr:from>
    <xdr:to>
      <xdr:col>33</xdr:col>
      <xdr:colOff>114300</xdr:colOff>
      <xdr:row>20</xdr:row>
      <xdr:rowOff>133803</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6104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163030</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68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150132</xdr:rowOff>
    </xdr:from>
    <xdr:to>
      <xdr:col>33</xdr:col>
      <xdr:colOff>114300</xdr:colOff>
      <xdr:row>18</xdr:row>
      <xdr:rowOff>150132</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2838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7909</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166461</xdr:rowOff>
    </xdr:from>
    <xdr:to>
      <xdr:col>33</xdr:col>
      <xdr:colOff>114300</xdr:colOff>
      <xdr:row>16</xdr:row>
      <xdr:rowOff>166461</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957286"/>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24238</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815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15</xdr:row>
      <xdr:rowOff>11339</xdr:rowOff>
    </xdr:from>
    <xdr:to>
      <xdr:col>33</xdr:col>
      <xdr:colOff>114300</xdr:colOff>
      <xdr:row>15</xdr:row>
      <xdr:rowOff>11339</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630714"/>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14</xdr:row>
      <xdr:rowOff>40566</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48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27668</xdr:rowOff>
    </xdr:from>
    <xdr:to>
      <xdr:col>33</xdr:col>
      <xdr:colOff>114300</xdr:colOff>
      <xdr:row>13</xdr:row>
      <xdr:rowOff>27668</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3041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56895</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216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43996</xdr:rowOff>
    </xdr:from>
    <xdr:to>
      <xdr:col>33</xdr:col>
      <xdr:colOff>114300</xdr:colOff>
      <xdr:row>11</xdr:row>
      <xdr:rowOff>43996</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977571"/>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73223</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835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5" name="テキスト ボックス 44">
          <a:extLst>
            <a:ext uri="{FF2B5EF4-FFF2-40B4-BE49-F238E27FC236}">
              <a16:creationId xmlns:a16="http://schemas.microsoft.com/office/drawing/2014/main" id="{00000000-0008-0000-0500-00002D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6" name="人口1人当たり決算額の推移グラフ枠130">
          <a:extLst>
            <a:ext uri="{FF2B5EF4-FFF2-40B4-BE49-F238E27FC236}">
              <a16:creationId xmlns:a16="http://schemas.microsoft.com/office/drawing/2014/main" id="{00000000-0008-0000-0500-00002E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52598</xdr:rowOff>
    </xdr:from>
    <xdr:to>
      <xdr:col>29</xdr:col>
      <xdr:colOff>127000</xdr:colOff>
      <xdr:row>19</xdr:row>
      <xdr:rowOff>105137</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flipV="1">
          <a:off x="5651500" y="2157623"/>
          <a:ext cx="0" cy="125268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77214</xdr:rowOff>
    </xdr:from>
    <xdr:ext cx="762000" cy="259045"/>
    <xdr:sp macro="" textlink="">
      <xdr:nvSpPr>
        <xdr:cNvPr id="48" name="人口1人当たり決算額の推移最小値テキスト130">
          <a:extLst>
            <a:ext uri="{FF2B5EF4-FFF2-40B4-BE49-F238E27FC236}">
              <a16:creationId xmlns:a16="http://schemas.microsoft.com/office/drawing/2014/main" id="{00000000-0008-0000-0500-000030000000}"/>
            </a:ext>
          </a:extLst>
        </xdr:cNvPr>
        <xdr:cNvSpPr txBox="1"/>
      </xdr:nvSpPr>
      <xdr:spPr>
        <a:xfrm>
          <a:off x="5740400" y="33823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80,639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105137</xdr:rowOff>
    </xdr:from>
    <xdr:to>
      <xdr:col>30</xdr:col>
      <xdr:colOff>25400</xdr:colOff>
      <xdr:row>19</xdr:row>
      <xdr:rowOff>105137</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341031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138975</xdr:rowOff>
    </xdr:from>
    <xdr:ext cx="762000" cy="259045"/>
    <xdr:sp macro="" textlink="">
      <xdr:nvSpPr>
        <xdr:cNvPr id="50" name="人口1人当たり決算額の推移最大値テキスト130">
          <a:extLst>
            <a:ext uri="{FF2B5EF4-FFF2-40B4-BE49-F238E27FC236}">
              <a16:creationId xmlns:a16="http://schemas.microsoft.com/office/drawing/2014/main" id="{00000000-0008-0000-0500-000032000000}"/>
            </a:ext>
          </a:extLst>
        </xdr:cNvPr>
        <xdr:cNvSpPr txBox="1"/>
      </xdr:nvSpPr>
      <xdr:spPr>
        <a:xfrm>
          <a:off x="5740400" y="19011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272,433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52598</xdr:rowOff>
    </xdr:from>
    <xdr:to>
      <xdr:col>30</xdr:col>
      <xdr:colOff>25400</xdr:colOff>
      <xdr:row>12</xdr:row>
      <xdr:rowOff>52598</xdr:rowOff>
    </xdr:to>
    <xdr:cxnSp macro="">
      <xdr:nvCxnSpPr>
        <xdr:cNvPr id="51" name="直線コネクタ 50">
          <a:extLst>
            <a:ext uri="{FF2B5EF4-FFF2-40B4-BE49-F238E27FC236}">
              <a16:creationId xmlns:a16="http://schemas.microsoft.com/office/drawing/2014/main" id="{00000000-0008-0000-0500-000033000000}"/>
            </a:ext>
          </a:extLst>
        </xdr:cNvPr>
        <xdr:cNvCxnSpPr/>
      </xdr:nvCxnSpPr>
      <xdr:spPr bwMode="auto">
        <a:xfrm>
          <a:off x="5562600" y="215762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19</xdr:row>
      <xdr:rowOff>13677</xdr:rowOff>
    </xdr:from>
    <xdr:to>
      <xdr:col>29</xdr:col>
      <xdr:colOff>127000</xdr:colOff>
      <xdr:row>19</xdr:row>
      <xdr:rowOff>25042</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flipV="1">
          <a:off x="5003800" y="3318852"/>
          <a:ext cx="647700" cy="1136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104958</xdr:rowOff>
    </xdr:from>
    <xdr:ext cx="762000" cy="259045"/>
    <xdr:sp macro="" textlink="">
      <xdr:nvSpPr>
        <xdr:cNvPr id="53" name="人口1人当たり決算額の推移平均値テキスト130">
          <a:extLst>
            <a:ext uri="{FF2B5EF4-FFF2-40B4-BE49-F238E27FC236}">
              <a16:creationId xmlns:a16="http://schemas.microsoft.com/office/drawing/2014/main" id="{00000000-0008-0000-0500-000035000000}"/>
            </a:ext>
          </a:extLst>
        </xdr:cNvPr>
        <xdr:cNvSpPr txBox="1"/>
      </xdr:nvSpPr>
      <xdr:spPr>
        <a:xfrm>
          <a:off x="5740400" y="289578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127,919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88431</xdr:rowOff>
    </xdr:from>
    <xdr:to>
      <xdr:col>29</xdr:col>
      <xdr:colOff>177800</xdr:colOff>
      <xdr:row>18</xdr:row>
      <xdr:rowOff>18581</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5600700" y="305070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18</xdr:row>
      <xdr:rowOff>161477</xdr:rowOff>
    </xdr:from>
    <xdr:to>
      <xdr:col>26</xdr:col>
      <xdr:colOff>50800</xdr:colOff>
      <xdr:row>19</xdr:row>
      <xdr:rowOff>25042</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a:off x="4305300" y="3295202"/>
          <a:ext cx="698500" cy="3501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133714</xdr:rowOff>
    </xdr:from>
    <xdr:to>
      <xdr:col>26</xdr:col>
      <xdr:colOff>101600</xdr:colOff>
      <xdr:row>18</xdr:row>
      <xdr:rowOff>63864</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953000" y="309598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74041</xdr:rowOff>
    </xdr:from>
    <xdr:ext cx="7366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4622800" y="286486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120,986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18</xdr:row>
      <xdr:rowOff>161477</xdr:rowOff>
    </xdr:from>
    <xdr:to>
      <xdr:col>22</xdr:col>
      <xdr:colOff>114300</xdr:colOff>
      <xdr:row>19</xdr:row>
      <xdr:rowOff>34284</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flipV="1">
          <a:off x="3606800" y="3295202"/>
          <a:ext cx="698500" cy="4425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149650</xdr:rowOff>
    </xdr:from>
    <xdr:to>
      <xdr:col>22</xdr:col>
      <xdr:colOff>165100</xdr:colOff>
      <xdr:row>18</xdr:row>
      <xdr:rowOff>79800</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4254500" y="311192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89977</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924300" y="28808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19</xdr:row>
      <xdr:rowOff>34284</xdr:rowOff>
    </xdr:from>
    <xdr:to>
      <xdr:col>18</xdr:col>
      <xdr:colOff>177800</xdr:colOff>
      <xdr:row>19</xdr:row>
      <xdr:rowOff>41397</xdr:rowOff>
    </xdr:to>
    <xdr:cxnSp macro="">
      <xdr:nvCxnSpPr>
        <xdr:cNvPr id="61" name="直線コネクタ 60">
          <a:extLst>
            <a:ext uri="{FF2B5EF4-FFF2-40B4-BE49-F238E27FC236}">
              <a16:creationId xmlns:a16="http://schemas.microsoft.com/office/drawing/2014/main" id="{00000000-0008-0000-0500-00003D000000}"/>
            </a:ext>
          </a:extLst>
        </xdr:cNvPr>
        <xdr:cNvCxnSpPr/>
      </xdr:nvCxnSpPr>
      <xdr:spPr bwMode="auto">
        <a:xfrm flipV="1">
          <a:off x="2908300" y="3339459"/>
          <a:ext cx="698500" cy="711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18</xdr:row>
      <xdr:rowOff>9349</xdr:rowOff>
    </xdr:from>
    <xdr:to>
      <xdr:col>19</xdr:col>
      <xdr:colOff>38100</xdr:colOff>
      <xdr:row>18</xdr:row>
      <xdr:rowOff>110949</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3556000" y="314307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121126</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225800" y="29119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113,777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13731</xdr:rowOff>
    </xdr:from>
    <xdr:to>
      <xdr:col>15</xdr:col>
      <xdr:colOff>101600</xdr:colOff>
      <xdr:row>18</xdr:row>
      <xdr:rowOff>115331</xdr:rowOff>
    </xdr:to>
    <xdr:sp macro="" textlink="">
      <xdr:nvSpPr>
        <xdr:cNvPr id="64" name="フローチャート: 判断 63">
          <a:extLst>
            <a:ext uri="{FF2B5EF4-FFF2-40B4-BE49-F238E27FC236}">
              <a16:creationId xmlns:a16="http://schemas.microsoft.com/office/drawing/2014/main" id="{00000000-0008-0000-0500-000040000000}"/>
            </a:ext>
          </a:extLst>
        </xdr:cNvPr>
        <xdr:cNvSpPr/>
      </xdr:nvSpPr>
      <xdr:spPr bwMode="auto">
        <a:xfrm>
          <a:off x="2857500" y="314745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125508</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527300" y="29163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113,106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18</xdr:row>
      <xdr:rowOff>134327</xdr:rowOff>
    </xdr:from>
    <xdr:to>
      <xdr:col>29</xdr:col>
      <xdr:colOff>177800</xdr:colOff>
      <xdr:row>19</xdr:row>
      <xdr:rowOff>64477</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5600700" y="326805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18</xdr:row>
      <xdr:rowOff>42904</xdr:rowOff>
    </xdr:from>
    <xdr:ext cx="762000" cy="259045"/>
    <xdr:sp macro="" textlink="">
      <xdr:nvSpPr>
        <xdr:cNvPr id="72" name="人口1人当たり決算額の推移該当値テキスト130">
          <a:extLst>
            <a:ext uri="{FF2B5EF4-FFF2-40B4-BE49-F238E27FC236}">
              <a16:creationId xmlns:a16="http://schemas.microsoft.com/office/drawing/2014/main" id="{00000000-0008-0000-0500-000048000000}"/>
            </a:ext>
          </a:extLst>
        </xdr:cNvPr>
        <xdr:cNvSpPr txBox="1"/>
      </xdr:nvSpPr>
      <xdr:spPr>
        <a:xfrm>
          <a:off x="5740400" y="3176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94,642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18</xdr:row>
      <xdr:rowOff>145692</xdr:rowOff>
    </xdr:from>
    <xdr:to>
      <xdr:col>26</xdr:col>
      <xdr:colOff>101600</xdr:colOff>
      <xdr:row>19</xdr:row>
      <xdr:rowOff>75842</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953000" y="327941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19</xdr:row>
      <xdr:rowOff>60619</xdr:rowOff>
    </xdr:from>
    <xdr:ext cx="7366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4622800" y="336579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92,902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18</xdr:row>
      <xdr:rowOff>110677</xdr:rowOff>
    </xdr:from>
    <xdr:to>
      <xdr:col>22</xdr:col>
      <xdr:colOff>165100</xdr:colOff>
      <xdr:row>19</xdr:row>
      <xdr:rowOff>40827</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4254500" y="324440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19</xdr:row>
      <xdr:rowOff>25604</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924300" y="33307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18</xdr:row>
      <xdr:rowOff>154934</xdr:rowOff>
    </xdr:from>
    <xdr:to>
      <xdr:col>19</xdr:col>
      <xdr:colOff>38100</xdr:colOff>
      <xdr:row>19</xdr:row>
      <xdr:rowOff>85084</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3556000" y="328865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19</xdr:row>
      <xdr:rowOff>69861</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3225800" y="33750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91,487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162047</xdr:rowOff>
    </xdr:from>
    <xdr:to>
      <xdr:col>15</xdr:col>
      <xdr:colOff>101600</xdr:colOff>
      <xdr:row>19</xdr:row>
      <xdr:rowOff>92197</xdr:rowOff>
    </xdr:to>
    <xdr:sp macro="" textlink="">
      <xdr:nvSpPr>
        <xdr:cNvPr id="79" name="楕円 78">
          <a:extLst>
            <a:ext uri="{FF2B5EF4-FFF2-40B4-BE49-F238E27FC236}">
              <a16:creationId xmlns:a16="http://schemas.microsoft.com/office/drawing/2014/main" id="{00000000-0008-0000-0500-00004F000000}"/>
            </a:ext>
          </a:extLst>
        </xdr:cNvPr>
        <xdr:cNvSpPr/>
      </xdr:nvSpPr>
      <xdr:spPr bwMode="auto">
        <a:xfrm>
          <a:off x="2857500" y="329577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19</xdr:row>
      <xdr:rowOff>76974</xdr:rowOff>
    </xdr:from>
    <xdr:ext cx="762000" cy="259045"/>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2527300" y="33821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90,398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2" name="角丸四角形 81">
          <a:extLst>
            <a:ext uri="{FF2B5EF4-FFF2-40B4-BE49-F238E27FC236}">
              <a16:creationId xmlns:a16="http://schemas.microsoft.com/office/drawing/2014/main" id="{00000000-0008-0000-0500-000052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4" name="正方形/長方形 83">
          <a:extLst>
            <a:ext uri="{FF2B5EF4-FFF2-40B4-BE49-F238E27FC236}">
              <a16:creationId xmlns:a16="http://schemas.microsoft.com/office/drawing/2014/main" id="{00000000-0008-0000-0500-000054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5" name="正方形/長方形 84">
          <a:extLst>
            <a:ext uri="{FF2B5EF4-FFF2-40B4-BE49-F238E27FC236}">
              <a16:creationId xmlns:a16="http://schemas.microsoft.com/office/drawing/2014/main" id="{00000000-0008-0000-0500-000055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1" name="楕円 90">
          <a:extLst>
            <a:ext uri="{FF2B5EF4-FFF2-40B4-BE49-F238E27FC236}">
              <a16:creationId xmlns:a16="http://schemas.microsoft.com/office/drawing/2014/main" id="{00000000-0008-0000-0500-00005B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2" name="フローチャート: 判断 91">
          <a:extLst>
            <a:ext uri="{FF2B5EF4-FFF2-40B4-BE49-F238E27FC236}">
              <a16:creationId xmlns:a16="http://schemas.microsoft.com/office/drawing/2014/main" id="{00000000-0008-0000-0500-00005C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3" name="正方形/長方形 92">
          <a:extLst>
            <a:ext uri="{FF2B5EF4-FFF2-40B4-BE49-F238E27FC236}">
              <a16:creationId xmlns:a16="http://schemas.microsoft.com/office/drawing/2014/main" id="{00000000-0008-0000-0500-00005D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213377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7338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69850</xdr:rowOff>
    </xdr:from>
    <xdr:to>
      <xdr:col>33</xdr:col>
      <xdr:colOff>114300</xdr:colOff>
      <xdr:row>36</xdr:row>
      <xdr:rowOff>69850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102" name="直線コネクタ 101">
          <a:extLst>
            <a:ext uri="{FF2B5EF4-FFF2-40B4-BE49-F238E27FC236}">
              <a16:creationId xmlns:a16="http://schemas.microsoft.com/office/drawing/2014/main" id="{00000000-0008-0000-0500-000066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103" name="テキスト ボックス 102">
          <a:extLst>
            <a:ext uri="{FF2B5EF4-FFF2-40B4-BE49-F238E27FC236}">
              <a16:creationId xmlns:a16="http://schemas.microsoft.com/office/drawing/2014/main" id="{00000000-0008-0000-0500-000067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5" name="テキスト ボックス 104">
          <a:extLst>
            <a:ext uri="{FF2B5EF4-FFF2-40B4-BE49-F238E27FC236}">
              <a16:creationId xmlns:a16="http://schemas.microsoft.com/office/drawing/2014/main" id="{00000000-0008-0000-0500-000069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6" name="人口1人当たり決算額の推移グラフ枠445">
          <a:extLst>
            <a:ext uri="{FF2B5EF4-FFF2-40B4-BE49-F238E27FC236}">
              <a16:creationId xmlns:a16="http://schemas.microsoft.com/office/drawing/2014/main" id="{00000000-0008-0000-0500-00006A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57734</xdr:rowOff>
    </xdr:from>
    <xdr:to>
      <xdr:col>29</xdr:col>
      <xdr:colOff>127000</xdr:colOff>
      <xdr:row>37</xdr:row>
      <xdr:rowOff>268412</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flipV="1">
          <a:off x="5651500" y="5982284"/>
          <a:ext cx="0" cy="1410828"/>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240489</xdr:rowOff>
    </xdr:from>
    <xdr:ext cx="762000" cy="259045"/>
    <xdr:sp macro="" textlink="">
      <xdr:nvSpPr>
        <xdr:cNvPr id="108" name="人口1人当たり決算額の推移最小値テキスト445">
          <a:extLst>
            <a:ext uri="{FF2B5EF4-FFF2-40B4-BE49-F238E27FC236}">
              <a16:creationId xmlns:a16="http://schemas.microsoft.com/office/drawing/2014/main" id="{00000000-0008-0000-0500-00006C000000}"/>
            </a:ext>
          </a:extLst>
        </xdr:cNvPr>
        <xdr:cNvSpPr txBox="1"/>
      </xdr:nvSpPr>
      <xdr:spPr>
        <a:xfrm>
          <a:off x="5740400" y="73651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268412</xdr:rowOff>
    </xdr:from>
    <xdr:to>
      <xdr:col>30</xdr:col>
      <xdr:colOff>25400</xdr:colOff>
      <xdr:row>37</xdr:row>
      <xdr:rowOff>268412</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a:off x="5562600" y="739311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31</xdr:row>
      <xdr:rowOff>315561</xdr:rowOff>
    </xdr:from>
    <xdr:ext cx="762000" cy="259045"/>
    <xdr:sp macro="" textlink="">
      <xdr:nvSpPr>
        <xdr:cNvPr id="110" name="人口1人当たり決算額の推移最大値テキスト445">
          <a:extLst>
            <a:ext uri="{FF2B5EF4-FFF2-40B4-BE49-F238E27FC236}">
              <a16:creationId xmlns:a16="http://schemas.microsoft.com/office/drawing/2014/main" id="{00000000-0008-0000-0500-00006E000000}"/>
            </a:ext>
          </a:extLst>
        </xdr:cNvPr>
        <xdr:cNvSpPr txBox="1"/>
      </xdr:nvSpPr>
      <xdr:spPr>
        <a:xfrm>
          <a:off x="5740400" y="57257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65,530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57734</xdr:rowOff>
    </xdr:from>
    <xdr:to>
      <xdr:col>30</xdr:col>
      <xdr:colOff>25400</xdr:colOff>
      <xdr:row>33</xdr:row>
      <xdr:rowOff>57734</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a:off x="5562600" y="5982284"/>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36</xdr:row>
      <xdr:rowOff>1681</xdr:rowOff>
    </xdr:from>
    <xdr:to>
      <xdr:col>29</xdr:col>
      <xdr:colOff>127000</xdr:colOff>
      <xdr:row>36</xdr:row>
      <xdr:rowOff>14666</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5003800" y="6954931"/>
          <a:ext cx="647700" cy="1298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1767</xdr:rowOff>
    </xdr:from>
    <xdr:ext cx="762000" cy="259045"/>
    <xdr:sp macro="" textlink="">
      <xdr:nvSpPr>
        <xdr:cNvPr id="113" name="人口1人当たり決算額の推移平均値テキスト445">
          <a:extLst>
            <a:ext uri="{FF2B5EF4-FFF2-40B4-BE49-F238E27FC236}">
              <a16:creationId xmlns:a16="http://schemas.microsoft.com/office/drawing/2014/main" id="{00000000-0008-0000-0500-000071000000}"/>
            </a:ext>
          </a:extLst>
        </xdr:cNvPr>
        <xdr:cNvSpPr txBox="1"/>
      </xdr:nvSpPr>
      <xdr:spPr>
        <a:xfrm>
          <a:off x="5740400" y="66121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28,979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156690</xdr:rowOff>
    </xdr:from>
    <xdr:to>
      <xdr:col>29</xdr:col>
      <xdr:colOff>177800</xdr:colOff>
      <xdr:row>35</xdr:row>
      <xdr:rowOff>258290</xdr:rowOff>
    </xdr:to>
    <xdr:sp macro="" textlink="">
      <xdr:nvSpPr>
        <xdr:cNvPr id="114" name="フローチャート: 判断 113">
          <a:extLst>
            <a:ext uri="{FF2B5EF4-FFF2-40B4-BE49-F238E27FC236}">
              <a16:creationId xmlns:a16="http://schemas.microsoft.com/office/drawing/2014/main" id="{00000000-0008-0000-0500-000072000000}"/>
            </a:ext>
          </a:extLst>
        </xdr:cNvPr>
        <xdr:cNvSpPr/>
      </xdr:nvSpPr>
      <xdr:spPr bwMode="auto">
        <a:xfrm>
          <a:off x="5600700" y="676704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36</xdr:row>
      <xdr:rowOff>1681</xdr:rowOff>
    </xdr:from>
    <xdr:to>
      <xdr:col>26</xdr:col>
      <xdr:colOff>50800</xdr:colOff>
      <xdr:row>36</xdr:row>
      <xdr:rowOff>28587</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4305300" y="6954931"/>
          <a:ext cx="698500" cy="2690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152324</xdr:rowOff>
    </xdr:from>
    <xdr:to>
      <xdr:col>26</xdr:col>
      <xdr:colOff>101600</xdr:colOff>
      <xdr:row>35</xdr:row>
      <xdr:rowOff>253924</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4953000" y="676267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264101</xdr:rowOff>
    </xdr:from>
    <xdr:ext cx="7366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4622800" y="653155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36</xdr:row>
      <xdr:rowOff>28587</xdr:rowOff>
    </xdr:from>
    <xdr:to>
      <xdr:col>22</xdr:col>
      <xdr:colOff>114300</xdr:colOff>
      <xdr:row>36</xdr:row>
      <xdr:rowOff>91018</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flipV="1">
          <a:off x="3606800" y="6981837"/>
          <a:ext cx="698500" cy="6243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193198</xdr:rowOff>
    </xdr:from>
    <xdr:to>
      <xdr:col>22</xdr:col>
      <xdr:colOff>165100</xdr:colOff>
      <xdr:row>35</xdr:row>
      <xdr:rowOff>294798</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4254500" y="680354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304975</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3924300" y="65724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27,382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91018</xdr:rowOff>
    </xdr:from>
    <xdr:to>
      <xdr:col>18</xdr:col>
      <xdr:colOff>177800</xdr:colOff>
      <xdr:row>36</xdr:row>
      <xdr:rowOff>119433</xdr:rowOff>
    </xdr:to>
    <xdr:cxnSp macro="">
      <xdr:nvCxnSpPr>
        <xdr:cNvPr id="121" name="直線コネクタ 120">
          <a:extLst>
            <a:ext uri="{FF2B5EF4-FFF2-40B4-BE49-F238E27FC236}">
              <a16:creationId xmlns:a16="http://schemas.microsoft.com/office/drawing/2014/main" id="{00000000-0008-0000-0500-000079000000}"/>
            </a:ext>
          </a:extLst>
        </xdr:cNvPr>
        <xdr:cNvCxnSpPr/>
      </xdr:nvCxnSpPr>
      <xdr:spPr bwMode="auto">
        <a:xfrm flipV="1">
          <a:off x="2908300" y="7044268"/>
          <a:ext cx="698500" cy="2841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241706</xdr:rowOff>
    </xdr:from>
    <xdr:to>
      <xdr:col>19</xdr:col>
      <xdr:colOff>38100</xdr:colOff>
      <xdr:row>36</xdr:row>
      <xdr:rowOff>406</xdr:rowOff>
    </xdr:to>
    <xdr:sp macro="" textlink="">
      <xdr:nvSpPr>
        <xdr:cNvPr id="122" name="フローチャート: 判断 121">
          <a:extLst>
            <a:ext uri="{FF2B5EF4-FFF2-40B4-BE49-F238E27FC236}">
              <a16:creationId xmlns:a16="http://schemas.microsoft.com/office/drawing/2014/main" id="{00000000-0008-0000-0500-00007A000000}"/>
            </a:ext>
          </a:extLst>
        </xdr:cNvPr>
        <xdr:cNvSpPr/>
      </xdr:nvSpPr>
      <xdr:spPr bwMode="auto">
        <a:xfrm>
          <a:off x="3556000" y="685205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10583</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3225800" y="6620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195095</xdr:rowOff>
    </xdr:from>
    <xdr:to>
      <xdr:col>15</xdr:col>
      <xdr:colOff>101600</xdr:colOff>
      <xdr:row>35</xdr:row>
      <xdr:rowOff>296695</xdr:rowOff>
    </xdr:to>
    <xdr:sp macro="" textlink="">
      <xdr:nvSpPr>
        <xdr:cNvPr id="124" name="フローチャート: 判断 123">
          <a:extLst>
            <a:ext uri="{FF2B5EF4-FFF2-40B4-BE49-F238E27FC236}">
              <a16:creationId xmlns:a16="http://schemas.microsoft.com/office/drawing/2014/main" id="{00000000-0008-0000-0500-00007C000000}"/>
            </a:ext>
          </a:extLst>
        </xdr:cNvPr>
        <xdr:cNvSpPr/>
      </xdr:nvSpPr>
      <xdr:spPr bwMode="auto">
        <a:xfrm>
          <a:off x="2857500" y="680544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306872</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2527300" y="65743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306766</xdr:rowOff>
    </xdr:from>
    <xdr:to>
      <xdr:col>29</xdr:col>
      <xdr:colOff>177800</xdr:colOff>
      <xdr:row>36</xdr:row>
      <xdr:rowOff>65466</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5600700" y="691711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278843</xdr:rowOff>
    </xdr:from>
    <xdr:ext cx="762000" cy="259045"/>
    <xdr:sp macro="" textlink="">
      <xdr:nvSpPr>
        <xdr:cNvPr id="132" name="人口1人当たり決算額の推移該当値テキスト445">
          <a:extLst>
            <a:ext uri="{FF2B5EF4-FFF2-40B4-BE49-F238E27FC236}">
              <a16:creationId xmlns:a16="http://schemas.microsoft.com/office/drawing/2014/main" id="{00000000-0008-0000-0500-000084000000}"/>
            </a:ext>
          </a:extLst>
        </xdr:cNvPr>
        <xdr:cNvSpPr txBox="1"/>
      </xdr:nvSpPr>
      <xdr:spPr>
        <a:xfrm>
          <a:off x="5740400" y="68891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22,414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293781</xdr:rowOff>
    </xdr:from>
    <xdr:to>
      <xdr:col>26</xdr:col>
      <xdr:colOff>101600</xdr:colOff>
      <xdr:row>36</xdr:row>
      <xdr:rowOff>52481</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4953000" y="690413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36</xdr:row>
      <xdr:rowOff>37258</xdr:rowOff>
    </xdr:from>
    <xdr:ext cx="7366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4622800" y="699050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320687</xdr:rowOff>
    </xdr:from>
    <xdr:to>
      <xdr:col>22</xdr:col>
      <xdr:colOff>165100</xdr:colOff>
      <xdr:row>36</xdr:row>
      <xdr:rowOff>79387</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4254500" y="693103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36</xdr:row>
      <xdr:rowOff>64164</xdr:rowOff>
    </xdr:from>
    <xdr:ext cx="762000" cy="259045"/>
    <xdr:sp macro="" textlink="">
      <xdr:nvSpPr>
        <xdr:cNvPr id="136" name="テキスト ボックス 135">
          <a:extLst>
            <a:ext uri="{FF2B5EF4-FFF2-40B4-BE49-F238E27FC236}">
              <a16:creationId xmlns:a16="http://schemas.microsoft.com/office/drawing/2014/main" id="{00000000-0008-0000-0500-000088000000}"/>
            </a:ext>
          </a:extLst>
        </xdr:cNvPr>
        <xdr:cNvSpPr txBox="1"/>
      </xdr:nvSpPr>
      <xdr:spPr>
        <a:xfrm>
          <a:off x="3924300" y="70174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36</xdr:row>
      <xdr:rowOff>40218</xdr:rowOff>
    </xdr:from>
    <xdr:to>
      <xdr:col>19</xdr:col>
      <xdr:colOff>38100</xdr:colOff>
      <xdr:row>36</xdr:row>
      <xdr:rowOff>141818</xdr:rowOff>
    </xdr:to>
    <xdr:sp macro="" textlink="">
      <xdr:nvSpPr>
        <xdr:cNvPr id="137" name="楕円 136">
          <a:extLst>
            <a:ext uri="{FF2B5EF4-FFF2-40B4-BE49-F238E27FC236}">
              <a16:creationId xmlns:a16="http://schemas.microsoft.com/office/drawing/2014/main" id="{00000000-0008-0000-0500-000089000000}"/>
            </a:ext>
          </a:extLst>
        </xdr:cNvPr>
        <xdr:cNvSpPr/>
      </xdr:nvSpPr>
      <xdr:spPr bwMode="auto">
        <a:xfrm>
          <a:off x="3556000" y="699346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126595</xdr:rowOff>
    </xdr:from>
    <xdr:ext cx="762000" cy="259045"/>
    <xdr:sp macro="" textlink="">
      <xdr:nvSpPr>
        <xdr:cNvPr id="138" name="テキスト ボックス 137">
          <a:extLst>
            <a:ext uri="{FF2B5EF4-FFF2-40B4-BE49-F238E27FC236}">
              <a16:creationId xmlns:a16="http://schemas.microsoft.com/office/drawing/2014/main" id="{00000000-0008-0000-0500-00008A000000}"/>
            </a:ext>
          </a:extLst>
        </xdr:cNvPr>
        <xdr:cNvSpPr txBox="1"/>
      </xdr:nvSpPr>
      <xdr:spPr>
        <a:xfrm>
          <a:off x="3225800" y="70798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68633</xdr:rowOff>
    </xdr:from>
    <xdr:to>
      <xdr:col>15</xdr:col>
      <xdr:colOff>101600</xdr:colOff>
      <xdr:row>36</xdr:row>
      <xdr:rowOff>170233</xdr:rowOff>
    </xdr:to>
    <xdr:sp macro="" textlink="">
      <xdr:nvSpPr>
        <xdr:cNvPr id="139" name="楕円 138">
          <a:extLst>
            <a:ext uri="{FF2B5EF4-FFF2-40B4-BE49-F238E27FC236}">
              <a16:creationId xmlns:a16="http://schemas.microsoft.com/office/drawing/2014/main" id="{00000000-0008-0000-0500-00008B000000}"/>
            </a:ext>
          </a:extLst>
        </xdr:cNvPr>
        <xdr:cNvSpPr/>
      </xdr:nvSpPr>
      <xdr:spPr bwMode="auto">
        <a:xfrm>
          <a:off x="2857500" y="702188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36</xdr:row>
      <xdr:rowOff>155010</xdr:rowOff>
    </xdr:from>
    <xdr:ext cx="762000" cy="259045"/>
    <xdr:sp macro="" textlink="">
      <xdr:nvSpPr>
        <xdr:cNvPr id="140" name="テキスト ボックス 139">
          <a:extLst>
            <a:ext uri="{FF2B5EF4-FFF2-40B4-BE49-F238E27FC236}">
              <a16:creationId xmlns:a16="http://schemas.microsoft.com/office/drawing/2014/main" id="{00000000-0008-0000-0500-00008C000000}"/>
            </a:ext>
          </a:extLst>
        </xdr:cNvPr>
        <xdr:cNvSpPr txBox="1"/>
      </xdr:nvSpPr>
      <xdr:spPr>
        <a:xfrm>
          <a:off x="2527300" y="71082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12,494
12,286
58.61
7,333,427
6,971,184
344,563
3,790,630
4,853,182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8.3
11.2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70,003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73677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人件費グラフ枠">
          <a:extLst>
            <a:ext uri="{FF2B5EF4-FFF2-40B4-BE49-F238E27FC236}">
              <a16:creationId xmlns:a16="http://schemas.microsoft.com/office/drawing/2014/main" id="{00000000-0008-0000-06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29</xdr:row>
      <xdr:rowOff>165024</xdr:rowOff>
    </xdr:from>
    <xdr:to>
      <xdr:col>24</xdr:col>
      <xdr:colOff>62865</xdr:colOff>
      <xdr:row>38</xdr:row>
      <xdr:rowOff>170142</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flipV="1">
          <a:off x="4633595" y="5137074"/>
          <a:ext cx="1270" cy="15481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2519</xdr:rowOff>
    </xdr:from>
    <xdr:ext cx="534377" cy="259045"/>
    <xdr:sp macro="" textlink="">
      <xdr:nvSpPr>
        <xdr:cNvPr id="57" name="人件費最小値テキスト">
          <a:extLst>
            <a:ext uri="{FF2B5EF4-FFF2-40B4-BE49-F238E27FC236}">
              <a16:creationId xmlns:a16="http://schemas.microsoft.com/office/drawing/2014/main" id="{00000000-0008-0000-0600-000039000000}"/>
            </a:ext>
          </a:extLst>
        </xdr:cNvPr>
        <xdr:cNvSpPr txBox="1"/>
      </xdr:nvSpPr>
      <xdr:spPr>
        <a:xfrm>
          <a:off x="4686300" y="66890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63,603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170142</xdr:rowOff>
    </xdr:from>
    <xdr:to>
      <xdr:col>24</xdr:col>
      <xdr:colOff>152400</xdr:colOff>
      <xdr:row>38</xdr:row>
      <xdr:rowOff>170142</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66852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111701</xdr:rowOff>
    </xdr:from>
    <xdr:ext cx="599010" cy="259045"/>
    <xdr:sp macro="" textlink="">
      <xdr:nvSpPr>
        <xdr:cNvPr id="59" name="人件費最大値テキスト">
          <a:extLst>
            <a:ext uri="{FF2B5EF4-FFF2-40B4-BE49-F238E27FC236}">
              <a16:creationId xmlns:a16="http://schemas.microsoft.com/office/drawing/2014/main" id="{00000000-0008-0000-0600-00003B000000}"/>
            </a:ext>
          </a:extLst>
        </xdr:cNvPr>
        <xdr:cNvSpPr txBox="1"/>
      </xdr:nvSpPr>
      <xdr:spPr>
        <a:xfrm>
          <a:off x="4686300" y="49123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185,506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29</xdr:row>
      <xdr:rowOff>165024</xdr:rowOff>
    </xdr:from>
    <xdr:to>
      <xdr:col>24</xdr:col>
      <xdr:colOff>152400</xdr:colOff>
      <xdr:row>29</xdr:row>
      <xdr:rowOff>165024</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51370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38</xdr:row>
      <xdr:rowOff>27178</xdr:rowOff>
    </xdr:from>
    <xdr:to>
      <xdr:col>24</xdr:col>
      <xdr:colOff>63500</xdr:colOff>
      <xdr:row>38</xdr:row>
      <xdr:rowOff>72631</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a:off x="3797300" y="6542278"/>
          <a:ext cx="838200" cy="454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79316</xdr:rowOff>
    </xdr:from>
    <xdr:ext cx="599010" cy="259045"/>
    <xdr:sp macro="" textlink="">
      <xdr:nvSpPr>
        <xdr:cNvPr id="62" name="人件費平均値テキスト">
          <a:extLst>
            <a:ext uri="{FF2B5EF4-FFF2-40B4-BE49-F238E27FC236}">
              <a16:creationId xmlns:a16="http://schemas.microsoft.com/office/drawing/2014/main" id="{00000000-0008-0000-0600-00003E000000}"/>
            </a:ext>
          </a:extLst>
        </xdr:cNvPr>
        <xdr:cNvSpPr txBox="1"/>
      </xdr:nvSpPr>
      <xdr:spPr>
        <a:xfrm>
          <a:off x="4686300" y="590861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109,056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56439</xdr:rowOff>
    </xdr:from>
    <xdr:to>
      <xdr:col>24</xdr:col>
      <xdr:colOff>114300</xdr:colOff>
      <xdr:row>35</xdr:row>
      <xdr:rowOff>158039</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4584700" y="60571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87376</xdr:rowOff>
    </xdr:from>
    <xdr:to>
      <xdr:col>19</xdr:col>
      <xdr:colOff>177800</xdr:colOff>
      <xdr:row>38</xdr:row>
      <xdr:rowOff>27178</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a:off x="2908300" y="6431026"/>
          <a:ext cx="889000" cy="1112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116891</xdr:rowOff>
    </xdr:from>
    <xdr:to>
      <xdr:col>20</xdr:col>
      <xdr:colOff>38100</xdr:colOff>
      <xdr:row>36</xdr:row>
      <xdr:rowOff>47041</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3746500" y="6117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63568</xdr:rowOff>
    </xdr:from>
    <xdr:ext cx="599010" cy="259045"/>
    <xdr:sp macro="" textlink="">
      <xdr:nvSpPr>
        <xdr:cNvPr id="66" name="テキスト ボックス 65">
          <a:extLst>
            <a:ext uri="{FF2B5EF4-FFF2-40B4-BE49-F238E27FC236}">
              <a16:creationId xmlns:a16="http://schemas.microsoft.com/office/drawing/2014/main" id="{00000000-0008-0000-0600-000042000000}"/>
            </a:ext>
          </a:extLst>
        </xdr:cNvPr>
        <xdr:cNvSpPr txBox="1"/>
      </xdr:nvSpPr>
      <xdr:spPr>
        <a:xfrm>
          <a:off x="3497795" y="58928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104,296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87376</xdr:rowOff>
    </xdr:from>
    <xdr:to>
      <xdr:col>15</xdr:col>
      <xdr:colOff>50800</xdr:colOff>
      <xdr:row>38</xdr:row>
      <xdr:rowOff>17132</xdr:rowOff>
    </xdr:to>
    <xdr:cxnSp macro="">
      <xdr:nvCxnSpPr>
        <xdr:cNvPr id="67" name="直線コネクタ 66">
          <a:extLst>
            <a:ext uri="{FF2B5EF4-FFF2-40B4-BE49-F238E27FC236}">
              <a16:creationId xmlns:a16="http://schemas.microsoft.com/office/drawing/2014/main" id="{00000000-0008-0000-0600-000043000000}"/>
            </a:ext>
          </a:extLst>
        </xdr:cNvPr>
        <xdr:cNvCxnSpPr/>
      </xdr:nvCxnSpPr>
      <xdr:spPr>
        <a:xfrm flipV="1">
          <a:off x="2019300" y="6431026"/>
          <a:ext cx="889000" cy="1012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138760</xdr:rowOff>
    </xdr:from>
    <xdr:to>
      <xdr:col>15</xdr:col>
      <xdr:colOff>101600</xdr:colOff>
      <xdr:row>36</xdr:row>
      <xdr:rowOff>68910</xdr:rowOff>
    </xdr:to>
    <xdr:sp macro="" textlink="">
      <xdr:nvSpPr>
        <xdr:cNvPr id="68" name="フローチャート: 判断 67">
          <a:extLst>
            <a:ext uri="{FF2B5EF4-FFF2-40B4-BE49-F238E27FC236}">
              <a16:creationId xmlns:a16="http://schemas.microsoft.com/office/drawing/2014/main" id="{00000000-0008-0000-0600-000044000000}"/>
            </a:ext>
          </a:extLst>
        </xdr:cNvPr>
        <xdr:cNvSpPr/>
      </xdr:nvSpPr>
      <xdr:spPr>
        <a:xfrm>
          <a:off x="2857500" y="6139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34</xdr:row>
      <xdr:rowOff>85437</xdr:rowOff>
    </xdr:from>
    <xdr:ext cx="599010" cy="259045"/>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2608795" y="59147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38</xdr:row>
      <xdr:rowOff>17132</xdr:rowOff>
    </xdr:from>
    <xdr:to>
      <xdr:col>10</xdr:col>
      <xdr:colOff>114300</xdr:colOff>
      <xdr:row>39</xdr:row>
      <xdr:rowOff>5855</xdr:rowOff>
    </xdr:to>
    <xdr:cxnSp macro="">
      <xdr:nvCxnSpPr>
        <xdr:cNvPr id="70" name="直線コネクタ 69">
          <a:extLst>
            <a:ext uri="{FF2B5EF4-FFF2-40B4-BE49-F238E27FC236}">
              <a16:creationId xmlns:a16="http://schemas.microsoft.com/office/drawing/2014/main" id="{00000000-0008-0000-0600-000046000000}"/>
            </a:ext>
          </a:extLst>
        </xdr:cNvPr>
        <xdr:cNvCxnSpPr/>
      </xdr:nvCxnSpPr>
      <xdr:spPr>
        <a:xfrm flipV="1">
          <a:off x="1130300" y="6532232"/>
          <a:ext cx="889000" cy="1601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12700</xdr:rowOff>
    </xdr:from>
    <xdr:to>
      <xdr:col>10</xdr:col>
      <xdr:colOff>165100</xdr:colOff>
      <xdr:row>36</xdr:row>
      <xdr:rowOff>114300</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968500" y="6184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34</xdr:row>
      <xdr:rowOff>130827</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752111" y="59601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138925</xdr:rowOff>
    </xdr:from>
    <xdr:to>
      <xdr:col>6</xdr:col>
      <xdr:colOff>38100</xdr:colOff>
      <xdr:row>37</xdr:row>
      <xdr:rowOff>69075</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079500" y="6311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85602</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863111" y="60863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89,061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21831</xdr:rowOff>
    </xdr:from>
    <xdr:to>
      <xdr:col>24</xdr:col>
      <xdr:colOff>114300</xdr:colOff>
      <xdr:row>38</xdr:row>
      <xdr:rowOff>123431</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4584700" y="65369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108208</xdr:rowOff>
    </xdr:from>
    <xdr:ext cx="534377" cy="259045"/>
    <xdr:sp macro="" textlink="">
      <xdr:nvSpPr>
        <xdr:cNvPr id="81" name="人件費該当値テキスト">
          <a:extLst>
            <a:ext uri="{FF2B5EF4-FFF2-40B4-BE49-F238E27FC236}">
              <a16:creationId xmlns:a16="http://schemas.microsoft.com/office/drawing/2014/main" id="{00000000-0008-0000-0600-000051000000}"/>
            </a:ext>
          </a:extLst>
        </xdr:cNvPr>
        <xdr:cNvSpPr txBox="1"/>
      </xdr:nvSpPr>
      <xdr:spPr>
        <a:xfrm>
          <a:off x="4686300" y="6451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71,281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147828</xdr:rowOff>
    </xdr:from>
    <xdr:to>
      <xdr:col>20</xdr:col>
      <xdr:colOff>38100</xdr:colOff>
      <xdr:row>38</xdr:row>
      <xdr:rowOff>77978</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3746500" y="6491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69105</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3530111" y="65842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36576</xdr:rowOff>
    </xdr:from>
    <xdr:to>
      <xdr:col>15</xdr:col>
      <xdr:colOff>101600</xdr:colOff>
      <xdr:row>37</xdr:row>
      <xdr:rowOff>138176</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2857500" y="63802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129303</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2641111" y="64729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137782</xdr:rowOff>
    </xdr:from>
    <xdr:to>
      <xdr:col>10</xdr:col>
      <xdr:colOff>165100</xdr:colOff>
      <xdr:row>38</xdr:row>
      <xdr:rowOff>67932</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968500" y="64814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59059</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1752111" y="65741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75,651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38</xdr:row>
      <xdr:rowOff>126505</xdr:rowOff>
    </xdr:from>
    <xdr:to>
      <xdr:col>6</xdr:col>
      <xdr:colOff>38100</xdr:colOff>
      <xdr:row>39</xdr:row>
      <xdr:rowOff>56655</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079500" y="66416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39</xdr:row>
      <xdr:rowOff>47782</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863111" y="67343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63,039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0" name="直線コネクタ 99">
          <a:extLst>
            <a:ext uri="{FF2B5EF4-FFF2-40B4-BE49-F238E27FC236}">
              <a16:creationId xmlns:a16="http://schemas.microsoft.com/office/drawing/2014/main" id="{00000000-0008-0000-0600-000064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1" name="テキスト ボックス 100">
          <a:extLst>
            <a:ext uri="{FF2B5EF4-FFF2-40B4-BE49-F238E27FC236}">
              <a16:creationId xmlns:a16="http://schemas.microsoft.com/office/drawing/2014/main" id="{00000000-0008-0000-0600-000065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2" name="直線コネクタ 101">
          <a:extLst>
            <a:ext uri="{FF2B5EF4-FFF2-40B4-BE49-F238E27FC236}">
              <a16:creationId xmlns:a16="http://schemas.microsoft.com/office/drawing/2014/main" id="{00000000-0008-0000-0600-000066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3" name="テキスト ボックス 102">
          <a:extLst>
            <a:ext uri="{FF2B5EF4-FFF2-40B4-BE49-F238E27FC236}">
              <a16:creationId xmlns:a16="http://schemas.microsoft.com/office/drawing/2014/main" id="{00000000-0008-0000-0600-000067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4" name="直線コネクタ 103">
          <a:extLst>
            <a:ext uri="{FF2B5EF4-FFF2-40B4-BE49-F238E27FC236}">
              <a16:creationId xmlns:a16="http://schemas.microsoft.com/office/drawing/2014/main" id="{00000000-0008-0000-0600-000068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5" name="テキスト ボックス 104">
          <a:extLst>
            <a:ext uri="{FF2B5EF4-FFF2-40B4-BE49-F238E27FC236}">
              <a16:creationId xmlns:a16="http://schemas.microsoft.com/office/drawing/2014/main" id="{00000000-0008-0000-0600-000069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6" name="直線コネクタ 105">
          <a:extLst>
            <a:ext uri="{FF2B5EF4-FFF2-40B4-BE49-F238E27FC236}">
              <a16:creationId xmlns:a16="http://schemas.microsoft.com/office/drawing/2014/main" id="{00000000-0008-0000-0600-00006A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7" name="テキスト ボックス 106">
          <a:extLst>
            <a:ext uri="{FF2B5EF4-FFF2-40B4-BE49-F238E27FC236}">
              <a16:creationId xmlns:a16="http://schemas.microsoft.com/office/drawing/2014/main" id="{00000000-0008-0000-0600-00006B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8" name="直線コネクタ 107">
          <a:extLst>
            <a:ext uri="{FF2B5EF4-FFF2-40B4-BE49-F238E27FC236}">
              <a16:creationId xmlns:a16="http://schemas.microsoft.com/office/drawing/2014/main" id="{00000000-0008-0000-0600-00006C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9" name="テキスト ボックス 108">
          <a:extLst>
            <a:ext uri="{FF2B5EF4-FFF2-40B4-BE49-F238E27FC236}">
              <a16:creationId xmlns:a16="http://schemas.microsoft.com/office/drawing/2014/main" id="{00000000-0008-0000-0600-00006D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00000000-0008-0000-0600-00006E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1" name="テキスト ボックス 110">
          <a:extLst>
            <a:ext uri="{FF2B5EF4-FFF2-40B4-BE49-F238E27FC236}">
              <a16:creationId xmlns:a16="http://schemas.microsoft.com/office/drawing/2014/main" id="{00000000-0008-0000-0600-00006F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物件費グラフ枠">
          <a:extLst>
            <a:ext uri="{FF2B5EF4-FFF2-40B4-BE49-F238E27FC236}">
              <a16:creationId xmlns:a16="http://schemas.microsoft.com/office/drawing/2014/main" id="{00000000-0008-0000-0600-000070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165688</xdr:rowOff>
    </xdr:from>
    <xdr:to>
      <xdr:col>24</xdr:col>
      <xdr:colOff>62865</xdr:colOff>
      <xdr:row>57</xdr:row>
      <xdr:rowOff>153504</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flipV="1">
          <a:off x="4633595" y="8738188"/>
          <a:ext cx="1270" cy="11879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157331</xdr:rowOff>
    </xdr:from>
    <xdr:ext cx="534377" cy="259045"/>
    <xdr:sp macro="" textlink="">
      <xdr:nvSpPr>
        <xdr:cNvPr id="114" name="物件費最小値テキスト">
          <a:extLst>
            <a:ext uri="{FF2B5EF4-FFF2-40B4-BE49-F238E27FC236}">
              <a16:creationId xmlns:a16="http://schemas.microsoft.com/office/drawing/2014/main" id="{00000000-0008-0000-0600-000072000000}"/>
            </a:ext>
          </a:extLst>
        </xdr:cNvPr>
        <xdr:cNvSpPr txBox="1"/>
      </xdr:nvSpPr>
      <xdr:spPr>
        <a:xfrm>
          <a:off x="4686300" y="9929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61,377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153504</xdr:rowOff>
    </xdr:from>
    <xdr:to>
      <xdr:col>24</xdr:col>
      <xdr:colOff>152400</xdr:colOff>
      <xdr:row>57</xdr:row>
      <xdr:rowOff>153504</xdr:rowOff>
    </xdr:to>
    <xdr:cxnSp macro="">
      <xdr:nvCxnSpPr>
        <xdr:cNvPr id="115" name="直線コネクタ 114">
          <a:extLst>
            <a:ext uri="{FF2B5EF4-FFF2-40B4-BE49-F238E27FC236}">
              <a16:creationId xmlns:a16="http://schemas.microsoft.com/office/drawing/2014/main" id="{00000000-0008-0000-0600-000073000000}"/>
            </a:ext>
          </a:extLst>
        </xdr:cNvPr>
        <xdr:cNvCxnSpPr/>
      </xdr:nvCxnSpPr>
      <xdr:spPr>
        <a:xfrm>
          <a:off x="4546600" y="99261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112365</xdr:rowOff>
    </xdr:from>
    <xdr:ext cx="599010" cy="259045"/>
    <xdr:sp macro="" textlink="">
      <xdr:nvSpPr>
        <xdr:cNvPr id="116" name="物件費最大値テキスト">
          <a:extLst>
            <a:ext uri="{FF2B5EF4-FFF2-40B4-BE49-F238E27FC236}">
              <a16:creationId xmlns:a16="http://schemas.microsoft.com/office/drawing/2014/main" id="{00000000-0008-0000-0600-000074000000}"/>
            </a:ext>
          </a:extLst>
        </xdr:cNvPr>
        <xdr:cNvSpPr txBox="1"/>
      </xdr:nvSpPr>
      <xdr:spPr>
        <a:xfrm>
          <a:off x="4686300" y="85134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373,179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165688</xdr:rowOff>
    </xdr:from>
    <xdr:to>
      <xdr:col>24</xdr:col>
      <xdr:colOff>152400</xdr:colOff>
      <xdr:row>50</xdr:row>
      <xdr:rowOff>165688</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a:off x="4546600" y="87381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26936</xdr:rowOff>
    </xdr:from>
    <xdr:to>
      <xdr:col>24</xdr:col>
      <xdr:colOff>63500</xdr:colOff>
      <xdr:row>57</xdr:row>
      <xdr:rowOff>81575</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3797300" y="9799586"/>
          <a:ext cx="838200" cy="546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115286</xdr:rowOff>
    </xdr:from>
    <xdr:ext cx="599010" cy="259045"/>
    <xdr:sp macro="" textlink="">
      <xdr:nvSpPr>
        <xdr:cNvPr id="119" name="物件費平均値テキスト">
          <a:extLst>
            <a:ext uri="{FF2B5EF4-FFF2-40B4-BE49-F238E27FC236}">
              <a16:creationId xmlns:a16="http://schemas.microsoft.com/office/drawing/2014/main" id="{00000000-0008-0000-0600-000077000000}"/>
            </a:ext>
          </a:extLst>
        </xdr:cNvPr>
        <xdr:cNvSpPr txBox="1"/>
      </xdr:nvSpPr>
      <xdr:spPr>
        <a:xfrm>
          <a:off x="4686300" y="954503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109,079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92409</xdr:rowOff>
    </xdr:from>
    <xdr:to>
      <xdr:col>24</xdr:col>
      <xdr:colOff>114300</xdr:colOff>
      <xdr:row>57</xdr:row>
      <xdr:rowOff>22559</xdr:rowOff>
    </xdr:to>
    <xdr:sp macro="" textlink="">
      <xdr:nvSpPr>
        <xdr:cNvPr id="120" name="フローチャート: 判断 119">
          <a:extLst>
            <a:ext uri="{FF2B5EF4-FFF2-40B4-BE49-F238E27FC236}">
              <a16:creationId xmlns:a16="http://schemas.microsoft.com/office/drawing/2014/main" id="{00000000-0008-0000-0600-000078000000}"/>
            </a:ext>
          </a:extLst>
        </xdr:cNvPr>
        <xdr:cNvSpPr/>
      </xdr:nvSpPr>
      <xdr:spPr>
        <a:xfrm>
          <a:off x="4584700" y="9693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26936</xdr:rowOff>
    </xdr:from>
    <xdr:to>
      <xdr:col>19</xdr:col>
      <xdr:colOff>177800</xdr:colOff>
      <xdr:row>57</xdr:row>
      <xdr:rowOff>110397</xdr:rowOff>
    </xdr:to>
    <xdr:cxnSp macro="">
      <xdr:nvCxnSpPr>
        <xdr:cNvPr id="121" name="直線コネクタ 120">
          <a:extLst>
            <a:ext uri="{FF2B5EF4-FFF2-40B4-BE49-F238E27FC236}">
              <a16:creationId xmlns:a16="http://schemas.microsoft.com/office/drawing/2014/main" id="{00000000-0008-0000-0600-000079000000}"/>
            </a:ext>
          </a:extLst>
        </xdr:cNvPr>
        <xdr:cNvCxnSpPr/>
      </xdr:nvCxnSpPr>
      <xdr:spPr>
        <a:xfrm flipV="1">
          <a:off x="2908300" y="9799586"/>
          <a:ext cx="889000" cy="834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108712</xdr:rowOff>
    </xdr:from>
    <xdr:to>
      <xdr:col>20</xdr:col>
      <xdr:colOff>38100</xdr:colOff>
      <xdr:row>57</xdr:row>
      <xdr:rowOff>38862</xdr:rowOff>
    </xdr:to>
    <xdr:sp macro="" textlink="">
      <xdr:nvSpPr>
        <xdr:cNvPr id="122" name="フローチャート: 判断 121">
          <a:extLst>
            <a:ext uri="{FF2B5EF4-FFF2-40B4-BE49-F238E27FC236}">
              <a16:creationId xmlns:a16="http://schemas.microsoft.com/office/drawing/2014/main" id="{00000000-0008-0000-0600-00007A000000}"/>
            </a:ext>
          </a:extLst>
        </xdr:cNvPr>
        <xdr:cNvSpPr/>
      </xdr:nvSpPr>
      <xdr:spPr>
        <a:xfrm>
          <a:off x="3746500" y="9709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55389</xdr:rowOff>
    </xdr:from>
    <xdr:ext cx="599010" cy="259045"/>
    <xdr:sp macro="" textlink="">
      <xdr:nvSpPr>
        <xdr:cNvPr id="123" name="テキスト ボックス 122">
          <a:extLst>
            <a:ext uri="{FF2B5EF4-FFF2-40B4-BE49-F238E27FC236}">
              <a16:creationId xmlns:a16="http://schemas.microsoft.com/office/drawing/2014/main" id="{00000000-0008-0000-0600-00007B000000}"/>
            </a:ext>
          </a:extLst>
        </xdr:cNvPr>
        <xdr:cNvSpPr txBox="1"/>
      </xdr:nvSpPr>
      <xdr:spPr>
        <a:xfrm>
          <a:off x="3497795" y="94851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84310</xdr:rowOff>
    </xdr:from>
    <xdr:to>
      <xdr:col>15</xdr:col>
      <xdr:colOff>50800</xdr:colOff>
      <xdr:row>57</xdr:row>
      <xdr:rowOff>110397</xdr:rowOff>
    </xdr:to>
    <xdr:cxnSp macro="">
      <xdr:nvCxnSpPr>
        <xdr:cNvPr id="124" name="直線コネクタ 123">
          <a:extLst>
            <a:ext uri="{FF2B5EF4-FFF2-40B4-BE49-F238E27FC236}">
              <a16:creationId xmlns:a16="http://schemas.microsoft.com/office/drawing/2014/main" id="{00000000-0008-0000-0600-00007C000000}"/>
            </a:ext>
          </a:extLst>
        </xdr:cNvPr>
        <xdr:cNvCxnSpPr/>
      </xdr:nvCxnSpPr>
      <xdr:spPr>
        <a:xfrm>
          <a:off x="2019300" y="9856960"/>
          <a:ext cx="889000" cy="2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134540</xdr:rowOff>
    </xdr:from>
    <xdr:to>
      <xdr:col>15</xdr:col>
      <xdr:colOff>101600</xdr:colOff>
      <xdr:row>57</xdr:row>
      <xdr:rowOff>64690</xdr:rowOff>
    </xdr:to>
    <xdr:sp macro="" textlink="">
      <xdr:nvSpPr>
        <xdr:cNvPr id="125" name="フローチャート: 判断 124">
          <a:extLst>
            <a:ext uri="{FF2B5EF4-FFF2-40B4-BE49-F238E27FC236}">
              <a16:creationId xmlns:a16="http://schemas.microsoft.com/office/drawing/2014/main" id="{00000000-0008-0000-0600-00007D000000}"/>
            </a:ext>
          </a:extLst>
        </xdr:cNvPr>
        <xdr:cNvSpPr/>
      </xdr:nvSpPr>
      <xdr:spPr>
        <a:xfrm>
          <a:off x="2857500" y="9735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81217</xdr:rowOff>
    </xdr:from>
    <xdr:ext cx="534377" cy="259045"/>
    <xdr:sp macro="" textlink="">
      <xdr:nvSpPr>
        <xdr:cNvPr id="126" name="テキスト ボックス 125">
          <a:extLst>
            <a:ext uri="{FF2B5EF4-FFF2-40B4-BE49-F238E27FC236}">
              <a16:creationId xmlns:a16="http://schemas.microsoft.com/office/drawing/2014/main" id="{00000000-0008-0000-0600-00007E000000}"/>
            </a:ext>
          </a:extLst>
        </xdr:cNvPr>
        <xdr:cNvSpPr txBox="1"/>
      </xdr:nvSpPr>
      <xdr:spPr>
        <a:xfrm>
          <a:off x="2641111" y="95109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98,021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84310</xdr:rowOff>
    </xdr:from>
    <xdr:to>
      <xdr:col>10</xdr:col>
      <xdr:colOff>114300</xdr:colOff>
      <xdr:row>57</xdr:row>
      <xdr:rowOff>91842</xdr:rowOff>
    </xdr:to>
    <xdr:cxnSp macro="">
      <xdr:nvCxnSpPr>
        <xdr:cNvPr id="127" name="直線コネクタ 126">
          <a:extLst>
            <a:ext uri="{FF2B5EF4-FFF2-40B4-BE49-F238E27FC236}">
              <a16:creationId xmlns:a16="http://schemas.microsoft.com/office/drawing/2014/main" id="{00000000-0008-0000-0600-00007F000000}"/>
            </a:ext>
          </a:extLst>
        </xdr:cNvPr>
        <xdr:cNvCxnSpPr/>
      </xdr:nvCxnSpPr>
      <xdr:spPr>
        <a:xfrm flipV="1">
          <a:off x="1130300" y="9856960"/>
          <a:ext cx="889000" cy="7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163546</xdr:rowOff>
    </xdr:from>
    <xdr:to>
      <xdr:col>10</xdr:col>
      <xdr:colOff>165100</xdr:colOff>
      <xdr:row>57</xdr:row>
      <xdr:rowOff>93696</xdr:rowOff>
    </xdr:to>
    <xdr:sp macro="" textlink="">
      <xdr:nvSpPr>
        <xdr:cNvPr id="128" name="フローチャート: 判断 127">
          <a:extLst>
            <a:ext uri="{FF2B5EF4-FFF2-40B4-BE49-F238E27FC236}">
              <a16:creationId xmlns:a16="http://schemas.microsoft.com/office/drawing/2014/main" id="{00000000-0008-0000-0600-000080000000}"/>
            </a:ext>
          </a:extLst>
        </xdr:cNvPr>
        <xdr:cNvSpPr/>
      </xdr:nvSpPr>
      <xdr:spPr>
        <a:xfrm>
          <a:off x="1968500" y="9764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110223</xdr:rowOff>
    </xdr:from>
    <xdr:ext cx="534377" cy="259045"/>
    <xdr:sp macro=""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1752111" y="95399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135333</xdr:rowOff>
    </xdr:from>
    <xdr:to>
      <xdr:col>6</xdr:col>
      <xdr:colOff>38100</xdr:colOff>
      <xdr:row>57</xdr:row>
      <xdr:rowOff>65483</xdr:rowOff>
    </xdr:to>
    <xdr:sp macro="" textlink="">
      <xdr:nvSpPr>
        <xdr:cNvPr id="130" name="フローチャート: 判断 129">
          <a:extLst>
            <a:ext uri="{FF2B5EF4-FFF2-40B4-BE49-F238E27FC236}">
              <a16:creationId xmlns:a16="http://schemas.microsoft.com/office/drawing/2014/main" id="{00000000-0008-0000-0600-000082000000}"/>
            </a:ext>
          </a:extLst>
        </xdr:cNvPr>
        <xdr:cNvSpPr/>
      </xdr:nvSpPr>
      <xdr:spPr>
        <a:xfrm>
          <a:off x="1079500" y="97365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82010</xdr:rowOff>
    </xdr:from>
    <xdr:ext cx="534377"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863111" y="95117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97,813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30775</xdr:rowOff>
    </xdr:from>
    <xdr:to>
      <xdr:col>24</xdr:col>
      <xdr:colOff>114300</xdr:colOff>
      <xdr:row>57</xdr:row>
      <xdr:rowOff>132375</xdr:rowOff>
    </xdr:to>
    <xdr:sp macro="" textlink="">
      <xdr:nvSpPr>
        <xdr:cNvPr id="137" name="楕円 136">
          <a:extLst>
            <a:ext uri="{FF2B5EF4-FFF2-40B4-BE49-F238E27FC236}">
              <a16:creationId xmlns:a16="http://schemas.microsoft.com/office/drawing/2014/main" id="{00000000-0008-0000-0600-000089000000}"/>
            </a:ext>
          </a:extLst>
        </xdr:cNvPr>
        <xdr:cNvSpPr/>
      </xdr:nvSpPr>
      <xdr:spPr>
        <a:xfrm>
          <a:off x="4584700" y="98034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117152</xdr:rowOff>
    </xdr:from>
    <xdr:ext cx="534377" cy="259045"/>
    <xdr:sp macro="" textlink="">
      <xdr:nvSpPr>
        <xdr:cNvPr id="138" name="物件費該当値テキスト">
          <a:extLst>
            <a:ext uri="{FF2B5EF4-FFF2-40B4-BE49-F238E27FC236}">
              <a16:creationId xmlns:a16="http://schemas.microsoft.com/office/drawing/2014/main" id="{00000000-0008-0000-0600-00008A000000}"/>
            </a:ext>
          </a:extLst>
        </xdr:cNvPr>
        <xdr:cNvSpPr txBox="1"/>
      </xdr:nvSpPr>
      <xdr:spPr>
        <a:xfrm>
          <a:off x="4686300" y="97183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80,256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147586</xdr:rowOff>
    </xdr:from>
    <xdr:to>
      <xdr:col>20</xdr:col>
      <xdr:colOff>38100</xdr:colOff>
      <xdr:row>57</xdr:row>
      <xdr:rowOff>77736</xdr:rowOff>
    </xdr:to>
    <xdr:sp macro="" textlink="">
      <xdr:nvSpPr>
        <xdr:cNvPr id="139" name="楕円 138">
          <a:extLst>
            <a:ext uri="{FF2B5EF4-FFF2-40B4-BE49-F238E27FC236}">
              <a16:creationId xmlns:a16="http://schemas.microsoft.com/office/drawing/2014/main" id="{00000000-0008-0000-0600-00008B000000}"/>
            </a:ext>
          </a:extLst>
        </xdr:cNvPr>
        <xdr:cNvSpPr/>
      </xdr:nvSpPr>
      <xdr:spPr>
        <a:xfrm>
          <a:off x="3746500" y="97487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68863</xdr:rowOff>
    </xdr:from>
    <xdr:ext cx="534377" cy="259045"/>
    <xdr:sp macro="" textlink="">
      <xdr:nvSpPr>
        <xdr:cNvPr id="140" name="テキスト ボックス 139">
          <a:extLst>
            <a:ext uri="{FF2B5EF4-FFF2-40B4-BE49-F238E27FC236}">
              <a16:creationId xmlns:a16="http://schemas.microsoft.com/office/drawing/2014/main" id="{00000000-0008-0000-0600-00008C000000}"/>
            </a:ext>
          </a:extLst>
        </xdr:cNvPr>
        <xdr:cNvSpPr txBox="1"/>
      </xdr:nvSpPr>
      <xdr:spPr>
        <a:xfrm>
          <a:off x="3530111" y="9841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94,597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59597</xdr:rowOff>
    </xdr:from>
    <xdr:to>
      <xdr:col>15</xdr:col>
      <xdr:colOff>101600</xdr:colOff>
      <xdr:row>57</xdr:row>
      <xdr:rowOff>161197</xdr:rowOff>
    </xdr:to>
    <xdr:sp macro="" textlink="">
      <xdr:nvSpPr>
        <xdr:cNvPr id="141" name="楕円 140">
          <a:extLst>
            <a:ext uri="{FF2B5EF4-FFF2-40B4-BE49-F238E27FC236}">
              <a16:creationId xmlns:a16="http://schemas.microsoft.com/office/drawing/2014/main" id="{00000000-0008-0000-0600-00008D000000}"/>
            </a:ext>
          </a:extLst>
        </xdr:cNvPr>
        <xdr:cNvSpPr/>
      </xdr:nvSpPr>
      <xdr:spPr>
        <a:xfrm>
          <a:off x="2857500" y="98322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152324</xdr:rowOff>
    </xdr:from>
    <xdr:ext cx="534377" cy="259045"/>
    <xdr:sp macro="" textlink="">
      <xdr:nvSpPr>
        <xdr:cNvPr id="142" name="テキスト ボックス 141">
          <a:extLst>
            <a:ext uri="{FF2B5EF4-FFF2-40B4-BE49-F238E27FC236}">
              <a16:creationId xmlns:a16="http://schemas.microsoft.com/office/drawing/2014/main" id="{00000000-0008-0000-0600-00008E000000}"/>
            </a:ext>
          </a:extLst>
        </xdr:cNvPr>
        <xdr:cNvSpPr txBox="1"/>
      </xdr:nvSpPr>
      <xdr:spPr>
        <a:xfrm>
          <a:off x="2641111" y="99249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33510</xdr:rowOff>
    </xdr:from>
    <xdr:to>
      <xdr:col>10</xdr:col>
      <xdr:colOff>165100</xdr:colOff>
      <xdr:row>57</xdr:row>
      <xdr:rowOff>135110</xdr:rowOff>
    </xdr:to>
    <xdr:sp macro="" textlink="">
      <xdr:nvSpPr>
        <xdr:cNvPr id="143" name="楕円 142">
          <a:extLst>
            <a:ext uri="{FF2B5EF4-FFF2-40B4-BE49-F238E27FC236}">
              <a16:creationId xmlns:a16="http://schemas.microsoft.com/office/drawing/2014/main" id="{00000000-0008-0000-0600-00008F000000}"/>
            </a:ext>
          </a:extLst>
        </xdr:cNvPr>
        <xdr:cNvSpPr/>
      </xdr:nvSpPr>
      <xdr:spPr>
        <a:xfrm>
          <a:off x="1968500" y="9806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126237</xdr:rowOff>
    </xdr:from>
    <xdr:ext cx="534377" cy="259045"/>
    <xdr:sp macro="" textlink="">
      <xdr:nvSpPr>
        <xdr:cNvPr id="144" name="テキスト ボックス 143">
          <a:extLst>
            <a:ext uri="{FF2B5EF4-FFF2-40B4-BE49-F238E27FC236}">
              <a16:creationId xmlns:a16="http://schemas.microsoft.com/office/drawing/2014/main" id="{00000000-0008-0000-0600-000090000000}"/>
            </a:ext>
          </a:extLst>
        </xdr:cNvPr>
        <xdr:cNvSpPr txBox="1"/>
      </xdr:nvSpPr>
      <xdr:spPr>
        <a:xfrm>
          <a:off x="1752111" y="98988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79,538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41042</xdr:rowOff>
    </xdr:from>
    <xdr:to>
      <xdr:col>6</xdr:col>
      <xdr:colOff>38100</xdr:colOff>
      <xdr:row>57</xdr:row>
      <xdr:rowOff>142642</xdr:rowOff>
    </xdr:to>
    <xdr:sp macro="" textlink="">
      <xdr:nvSpPr>
        <xdr:cNvPr id="145" name="楕円 144">
          <a:extLst>
            <a:ext uri="{FF2B5EF4-FFF2-40B4-BE49-F238E27FC236}">
              <a16:creationId xmlns:a16="http://schemas.microsoft.com/office/drawing/2014/main" id="{00000000-0008-0000-0600-000091000000}"/>
            </a:ext>
          </a:extLst>
        </xdr:cNvPr>
        <xdr:cNvSpPr/>
      </xdr:nvSpPr>
      <xdr:spPr>
        <a:xfrm>
          <a:off x="1079500" y="9813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133769</xdr:rowOff>
    </xdr:from>
    <xdr:ext cx="534377" cy="259045"/>
    <xdr:sp macro="" textlink="">
      <xdr:nvSpPr>
        <xdr:cNvPr id="146" name="テキスト ボックス 145">
          <a:extLst>
            <a:ext uri="{FF2B5EF4-FFF2-40B4-BE49-F238E27FC236}">
              <a16:creationId xmlns:a16="http://schemas.microsoft.com/office/drawing/2014/main" id="{00000000-0008-0000-0600-000092000000}"/>
            </a:ext>
          </a:extLst>
        </xdr:cNvPr>
        <xdr:cNvSpPr txBox="1"/>
      </xdr:nvSpPr>
      <xdr:spPr>
        <a:xfrm>
          <a:off x="863111" y="99064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00000000-0008-0000-0600-000093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00000000-0008-0000-0600-00009B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00000000-0008-0000-0600-00009C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0" name="テキスト ボックス 159">
          <a:extLst>
            <a:ext uri="{FF2B5EF4-FFF2-40B4-BE49-F238E27FC236}">
              <a16:creationId xmlns:a16="http://schemas.microsoft.com/office/drawing/2014/main" id="{00000000-0008-0000-0600-0000A0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1" name="直線コネクタ 160">
          <a:extLst>
            <a:ext uri="{FF2B5EF4-FFF2-40B4-BE49-F238E27FC236}">
              <a16:creationId xmlns:a16="http://schemas.microsoft.com/office/drawing/2014/main" id="{00000000-0008-0000-0600-0000A1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2" name="テキスト ボックス 161">
          <a:extLst>
            <a:ext uri="{FF2B5EF4-FFF2-40B4-BE49-F238E27FC236}">
              <a16:creationId xmlns:a16="http://schemas.microsoft.com/office/drawing/2014/main" id="{00000000-0008-0000-0600-0000A2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3" name="直線コネクタ 162">
          <a:extLst>
            <a:ext uri="{FF2B5EF4-FFF2-40B4-BE49-F238E27FC236}">
              <a16:creationId xmlns:a16="http://schemas.microsoft.com/office/drawing/2014/main" id="{00000000-0008-0000-0600-0000A3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4" name="テキスト ボックス 163">
          <a:extLst>
            <a:ext uri="{FF2B5EF4-FFF2-40B4-BE49-F238E27FC236}">
              <a16:creationId xmlns:a16="http://schemas.microsoft.com/office/drawing/2014/main" id="{00000000-0008-0000-0600-0000A4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5" name="直線コネクタ 164">
          <a:extLst>
            <a:ext uri="{FF2B5EF4-FFF2-40B4-BE49-F238E27FC236}">
              <a16:creationId xmlns:a16="http://schemas.microsoft.com/office/drawing/2014/main" id="{00000000-0008-0000-0600-0000A5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6" name="テキスト ボックス 165">
          <a:extLst>
            <a:ext uri="{FF2B5EF4-FFF2-40B4-BE49-F238E27FC236}">
              <a16:creationId xmlns:a16="http://schemas.microsoft.com/office/drawing/2014/main" id="{00000000-0008-0000-0600-0000A6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8" name="テキスト ボックス 167">
          <a:extLst>
            <a:ext uri="{FF2B5EF4-FFF2-40B4-BE49-F238E27FC236}">
              <a16:creationId xmlns:a16="http://schemas.microsoft.com/office/drawing/2014/main" id="{00000000-0008-0000-0600-0000A8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9" name="維持補修費グラフ枠">
          <a:extLst>
            <a:ext uri="{FF2B5EF4-FFF2-40B4-BE49-F238E27FC236}">
              <a16:creationId xmlns:a16="http://schemas.microsoft.com/office/drawing/2014/main" id="{00000000-0008-0000-0600-0000A9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59613</xdr:rowOff>
    </xdr:from>
    <xdr:to>
      <xdr:col>24</xdr:col>
      <xdr:colOff>62865</xdr:colOff>
      <xdr:row>79</xdr:row>
      <xdr:rowOff>9740</xdr:rowOff>
    </xdr:to>
    <xdr:cxnSp macro="">
      <xdr:nvCxnSpPr>
        <xdr:cNvPr id="170" name="直線コネクタ 169">
          <a:extLst>
            <a:ext uri="{FF2B5EF4-FFF2-40B4-BE49-F238E27FC236}">
              <a16:creationId xmlns:a16="http://schemas.microsoft.com/office/drawing/2014/main" id="{00000000-0008-0000-0600-0000AA000000}"/>
            </a:ext>
          </a:extLst>
        </xdr:cNvPr>
        <xdr:cNvCxnSpPr/>
      </xdr:nvCxnSpPr>
      <xdr:spPr>
        <a:xfrm flipV="1">
          <a:off x="4633595" y="12061113"/>
          <a:ext cx="1270" cy="14931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13567</xdr:rowOff>
    </xdr:from>
    <xdr:ext cx="378565" cy="259045"/>
    <xdr:sp macro="" textlink="">
      <xdr:nvSpPr>
        <xdr:cNvPr id="171" name="維持補修費最小値テキスト">
          <a:extLst>
            <a:ext uri="{FF2B5EF4-FFF2-40B4-BE49-F238E27FC236}">
              <a16:creationId xmlns:a16="http://schemas.microsoft.com/office/drawing/2014/main" id="{00000000-0008-0000-0600-0000AB000000}"/>
            </a:ext>
          </a:extLst>
        </xdr:cNvPr>
        <xdr:cNvSpPr txBox="1"/>
      </xdr:nvSpPr>
      <xdr:spPr>
        <a:xfrm>
          <a:off x="4686300" y="1355811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9740</xdr:rowOff>
    </xdr:from>
    <xdr:to>
      <xdr:col>24</xdr:col>
      <xdr:colOff>152400</xdr:colOff>
      <xdr:row>79</xdr:row>
      <xdr:rowOff>9740</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a:off x="4546600" y="135542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6290</xdr:rowOff>
    </xdr:from>
    <xdr:ext cx="534377" cy="259045"/>
    <xdr:sp macro="" textlink="">
      <xdr:nvSpPr>
        <xdr:cNvPr id="173" name="維持補修費最大値テキスト">
          <a:extLst>
            <a:ext uri="{FF2B5EF4-FFF2-40B4-BE49-F238E27FC236}">
              <a16:creationId xmlns:a16="http://schemas.microsoft.com/office/drawing/2014/main" id="{00000000-0008-0000-0600-0000AD000000}"/>
            </a:ext>
          </a:extLst>
        </xdr:cNvPr>
        <xdr:cNvSpPr txBox="1"/>
      </xdr:nvSpPr>
      <xdr:spPr>
        <a:xfrm>
          <a:off x="4686300" y="118363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40,102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59613</xdr:rowOff>
    </xdr:from>
    <xdr:to>
      <xdr:col>24</xdr:col>
      <xdr:colOff>152400</xdr:colOff>
      <xdr:row>70</xdr:row>
      <xdr:rowOff>59613</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a:off x="4546600" y="120611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133756</xdr:rowOff>
    </xdr:from>
    <xdr:to>
      <xdr:col>24</xdr:col>
      <xdr:colOff>63500</xdr:colOff>
      <xdr:row>78</xdr:row>
      <xdr:rowOff>145225</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flipV="1">
          <a:off x="3797300" y="13506856"/>
          <a:ext cx="838200" cy="114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10392</xdr:rowOff>
    </xdr:from>
    <xdr:ext cx="469744" cy="259045"/>
    <xdr:sp macro="" textlink="">
      <xdr:nvSpPr>
        <xdr:cNvPr id="176" name="維持補修費平均値テキスト">
          <a:extLst>
            <a:ext uri="{FF2B5EF4-FFF2-40B4-BE49-F238E27FC236}">
              <a16:creationId xmlns:a16="http://schemas.microsoft.com/office/drawing/2014/main" id="{00000000-0008-0000-0600-0000B0000000}"/>
            </a:ext>
          </a:extLst>
        </xdr:cNvPr>
        <xdr:cNvSpPr txBox="1"/>
      </xdr:nvSpPr>
      <xdr:spPr>
        <a:xfrm>
          <a:off x="4686300" y="1304059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158965</xdr:rowOff>
    </xdr:from>
    <xdr:to>
      <xdr:col>24</xdr:col>
      <xdr:colOff>114300</xdr:colOff>
      <xdr:row>77</xdr:row>
      <xdr:rowOff>89115</xdr:rowOff>
    </xdr:to>
    <xdr:sp macro="" textlink="">
      <xdr:nvSpPr>
        <xdr:cNvPr id="177" name="フローチャート: 判断 176">
          <a:extLst>
            <a:ext uri="{FF2B5EF4-FFF2-40B4-BE49-F238E27FC236}">
              <a16:creationId xmlns:a16="http://schemas.microsoft.com/office/drawing/2014/main" id="{00000000-0008-0000-0600-0000B1000000}"/>
            </a:ext>
          </a:extLst>
        </xdr:cNvPr>
        <xdr:cNvSpPr/>
      </xdr:nvSpPr>
      <xdr:spPr>
        <a:xfrm>
          <a:off x="4584700" y="131891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95086</xdr:rowOff>
    </xdr:from>
    <xdr:to>
      <xdr:col>19</xdr:col>
      <xdr:colOff>177800</xdr:colOff>
      <xdr:row>78</xdr:row>
      <xdr:rowOff>145225</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a:off x="2908300" y="13468186"/>
          <a:ext cx="889000" cy="501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162089</xdr:rowOff>
    </xdr:from>
    <xdr:to>
      <xdr:col>20</xdr:col>
      <xdr:colOff>38100</xdr:colOff>
      <xdr:row>77</xdr:row>
      <xdr:rowOff>92239</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3746500" y="131922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75</xdr:row>
      <xdr:rowOff>108767</xdr:rowOff>
    </xdr:from>
    <xdr:ext cx="469744" cy="259045"/>
    <xdr:sp macro="" textlink="">
      <xdr:nvSpPr>
        <xdr:cNvPr id="180" name="テキスト ボックス 179">
          <a:extLst>
            <a:ext uri="{FF2B5EF4-FFF2-40B4-BE49-F238E27FC236}">
              <a16:creationId xmlns:a16="http://schemas.microsoft.com/office/drawing/2014/main" id="{00000000-0008-0000-0600-0000B4000000}"/>
            </a:ext>
          </a:extLst>
        </xdr:cNvPr>
        <xdr:cNvSpPr txBox="1"/>
      </xdr:nvSpPr>
      <xdr:spPr>
        <a:xfrm>
          <a:off x="3562428" y="129675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95086</xdr:rowOff>
    </xdr:from>
    <xdr:to>
      <xdr:col>15</xdr:col>
      <xdr:colOff>50800</xdr:colOff>
      <xdr:row>78</xdr:row>
      <xdr:rowOff>106477</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flipV="1">
          <a:off x="2019300" y="13468186"/>
          <a:ext cx="889000" cy="113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133514</xdr:rowOff>
    </xdr:from>
    <xdr:to>
      <xdr:col>15</xdr:col>
      <xdr:colOff>101600</xdr:colOff>
      <xdr:row>77</xdr:row>
      <xdr:rowOff>63664</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2857500" y="131637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75</xdr:row>
      <xdr:rowOff>80192</xdr:rowOff>
    </xdr:from>
    <xdr:ext cx="469744"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2673428" y="129389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106477</xdr:rowOff>
    </xdr:from>
    <xdr:to>
      <xdr:col>10</xdr:col>
      <xdr:colOff>114300</xdr:colOff>
      <xdr:row>78</xdr:row>
      <xdr:rowOff>128308</xdr:rowOff>
    </xdr:to>
    <xdr:cxnSp macro="">
      <xdr:nvCxnSpPr>
        <xdr:cNvPr id="184" name="直線コネクタ 183">
          <a:extLst>
            <a:ext uri="{FF2B5EF4-FFF2-40B4-BE49-F238E27FC236}">
              <a16:creationId xmlns:a16="http://schemas.microsoft.com/office/drawing/2014/main" id="{00000000-0008-0000-0600-0000B8000000}"/>
            </a:ext>
          </a:extLst>
        </xdr:cNvPr>
        <xdr:cNvCxnSpPr/>
      </xdr:nvCxnSpPr>
      <xdr:spPr>
        <a:xfrm flipV="1">
          <a:off x="1130300" y="13479577"/>
          <a:ext cx="889000" cy="21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135534</xdr:rowOff>
    </xdr:from>
    <xdr:to>
      <xdr:col>10</xdr:col>
      <xdr:colOff>165100</xdr:colOff>
      <xdr:row>77</xdr:row>
      <xdr:rowOff>65684</xdr:rowOff>
    </xdr:to>
    <xdr:sp macro="" textlink="">
      <xdr:nvSpPr>
        <xdr:cNvPr id="185" name="フローチャート: 判断 184">
          <a:extLst>
            <a:ext uri="{FF2B5EF4-FFF2-40B4-BE49-F238E27FC236}">
              <a16:creationId xmlns:a16="http://schemas.microsoft.com/office/drawing/2014/main" id="{00000000-0008-0000-0600-0000B9000000}"/>
            </a:ext>
          </a:extLst>
        </xdr:cNvPr>
        <xdr:cNvSpPr/>
      </xdr:nvSpPr>
      <xdr:spPr>
        <a:xfrm>
          <a:off x="1968500" y="131657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75</xdr:row>
      <xdr:rowOff>82211</xdr:rowOff>
    </xdr:from>
    <xdr:ext cx="469744"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1784428" y="129409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102730</xdr:rowOff>
    </xdr:from>
    <xdr:to>
      <xdr:col>6</xdr:col>
      <xdr:colOff>38100</xdr:colOff>
      <xdr:row>78</xdr:row>
      <xdr:rowOff>32880</xdr:rowOff>
    </xdr:to>
    <xdr:sp macro="" textlink="">
      <xdr:nvSpPr>
        <xdr:cNvPr id="187" name="フローチャート: 判断 186">
          <a:extLst>
            <a:ext uri="{FF2B5EF4-FFF2-40B4-BE49-F238E27FC236}">
              <a16:creationId xmlns:a16="http://schemas.microsoft.com/office/drawing/2014/main" id="{00000000-0008-0000-0600-0000BB000000}"/>
            </a:ext>
          </a:extLst>
        </xdr:cNvPr>
        <xdr:cNvSpPr/>
      </xdr:nvSpPr>
      <xdr:spPr>
        <a:xfrm>
          <a:off x="1079500" y="13304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49407</xdr:rowOff>
    </xdr:from>
    <xdr:ext cx="469744"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895428" y="130796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82956</xdr:rowOff>
    </xdr:from>
    <xdr:to>
      <xdr:col>24</xdr:col>
      <xdr:colOff>114300</xdr:colOff>
      <xdr:row>79</xdr:row>
      <xdr:rowOff>13106</xdr:rowOff>
    </xdr:to>
    <xdr:sp macro="" textlink="">
      <xdr:nvSpPr>
        <xdr:cNvPr id="194" name="楕円 193">
          <a:extLst>
            <a:ext uri="{FF2B5EF4-FFF2-40B4-BE49-F238E27FC236}">
              <a16:creationId xmlns:a16="http://schemas.microsoft.com/office/drawing/2014/main" id="{00000000-0008-0000-0600-0000C2000000}"/>
            </a:ext>
          </a:extLst>
        </xdr:cNvPr>
        <xdr:cNvSpPr/>
      </xdr:nvSpPr>
      <xdr:spPr>
        <a:xfrm>
          <a:off x="4584700" y="134560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169333</xdr:rowOff>
    </xdr:from>
    <xdr:ext cx="469744" cy="259045"/>
    <xdr:sp macro="" textlink="">
      <xdr:nvSpPr>
        <xdr:cNvPr id="195" name="維持補修費該当値テキスト">
          <a:extLst>
            <a:ext uri="{FF2B5EF4-FFF2-40B4-BE49-F238E27FC236}">
              <a16:creationId xmlns:a16="http://schemas.microsoft.com/office/drawing/2014/main" id="{00000000-0008-0000-0600-0000C3000000}"/>
            </a:ext>
          </a:extLst>
        </xdr:cNvPr>
        <xdr:cNvSpPr txBox="1"/>
      </xdr:nvSpPr>
      <xdr:spPr>
        <a:xfrm>
          <a:off x="4686300" y="133709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94425</xdr:rowOff>
    </xdr:from>
    <xdr:to>
      <xdr:col>20</xdr:col>
      <xdr:colOff>38100</xdr:colOff>
      <xdr:row>79</xdr:row>
      <xdr:rowOff>24575</xdr:rowOff>
    </xdr:to>
    <xdr:sp macro="" textlink="">
      <xdr:nvSpPr>
        <xdr:cNvPr id="196" name="楕円 195">
          <a:extLst>
            <a:ext uri="{FF2B5EF4-FFF2-40B4-BE49-F238E27FC236}">
              <a16:creationId xmlns:a16="http://schemas.microsoft.com/office/drawing/2014/main" id="{00000000-0008-0000-0600-0000C4000000}"/>
            </a:ext>
          </a:extLst>
        </xdr:cNvPr>
        <xdr:cNvSpPr/>
      </xdr:nvSpPr>
      <xdr:spPr>
        <a:xfrm>
          <a:off x="3746500" y="13467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79</xdr:row>
      <xdr:rowOff>15702</xdr:rowOff>
    </xdr:from>
    <xdr:ext cx="469744" cy="259045"/>
    <xdr:sp macro="" textlink="">
      <xdr:nvSpPr>
        <xdr:cNvPr id="197" name="テキスト ボックス 196">
          <a:extLst>
            <a:ext uri="{FF2B5EF4-FFF2-40B4-BE49-F238E27FC236}">
              <a16:creationId xmlns:a16="http://schemas.microsoft.com/office/drawing/2014/main" id="{00000000-0008-0000-0600-0000C5000000}"/>
            </a:ext>
          </a:extLst>
        </xdr:cNvPr>
        <xdr:cNvSpPr txBox="1"/>
      </xdr:nvSpPr>
      <xdr:spPr>
        <a:xfrm>
          <a:off x="3562428" y="135602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44286</xdr:rowOff>
    </xdr:from>
    <xdr:to>
      <xdr:col>15</xdr:col>
      <xdr:colOff>101600</xdr:colOff>
      <xdr:row>78</xdr:row>
      <xdr:rowOff>145886</xdr:rowOff>
    </xdr:to>
    <xdr:sp macro="" textlink="">
      <xdr:nvSpPr>
        <xdr:cNvPr id="198" name="楕円 197">
          <a:extLst>
            <a:ext uri="{FF2B5EF4-FFF2-40B4-BE49-F238E27FC236}">
              <a16:creationId xmlns:a16="http://schemas.microsoft.com/office/drawing/2014/main" id="{00000000-0008-0000-0600-0000C6000000}"/>
            </a:ext>
          </a:extLst>
        </xdr:cNvPr>
        <xdr:cNvSpPr/>
      </xdr:nvSpPr>
      <xdr:spPr>
        <a:xfrm>
          <a:off x="2857500" y="134173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137013</xdr:rowOff>
    </xdr:from>
    <xdr:ext cx="469744" cy="259045"/>
    <xdr:sp macro="" textlink="">
      <xdr:nvSpPr>
        <xdr:cNvPr id="199" name="テキスト ボックス 198">
          <a:extLst>
            <a:ext uri="{FF2B5EF4-FFF2-40B4-BE49-F238E27FC236}">
              <a16:creationId xmlns:a16="http://schemas.microsoft.com/office/drawing/2014/main" id="{00000000-0008-0000-0600-0000C7000000}"/>
            </a:ext>
          </a:extLst>
        </xdr:cNvPr>
        <xdr:cNvSpPr txBox="1"/>
      </xdr:nvSpPr>
      <xdr:spPr>
        <a:xfrm>
          <a:off x="2673428" y="135101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55677</xdr:rowOff>
    </xdr:from>
    <xdr:to>
      <xdr:col>10</xdr:col>
      <xdr:colOff>165100</xdr:colOff>
      <xdr:row>78</xdr:row>
      <xdr:rowOff>157277</xdr:rowOff>
    </xdr:to>
    <xdr:sp macro="" textlink="">
      <xdr:nvSpPr>
        <xdr:cNvPr id="200" name="楕円 199">
          <a:extLst>
            <a:ext uri="{FF2B5EF4-FFF2-40B4-BE49-F238E27FC236}">
              <a16:creationId xmlns:a16="http://schemas.microsoft.com/office/drawing/2014/main" id="{00000000-0008-0000-0600-0000C8000000}"/>
            </a:ext>
          </a:extLst>
        </xdr:cNvPr>
        <xdr:cNvSpPr/>
      </xdr:nvSpPr>
      <xdr:spPr>
        <a:xfrm>
          <a:off x="1968500" y="134287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148404</xdr:rowOff>
    </xdr:from>
    <xdr:ext cx="469744" cy="259045"/>
    <xdr:sp macro="" textlink="">
      <xdr:nvSpPr>
        <xdr:cNvPr id="201" name="テキスト ボックス 200">
          <a:extLst>
            <a:ext uri="{FF2B5EF4-FFF2-40B4-BE49-F238E27FC236}">
              <a16:creationId xmlns:a16="http://schemas.microsoft.com/office/drawing/2014/main" id="{00000000-0008-0000-0600-0000C9000000}"/>
            </a:ext>
          </a:extLst>
        </xdr:cNvPr>
        <xdr:cNvSpPr txBox="1"/>
      </xdr:nvSpPr>
      <xdr:spPr>
        <a:xfrm>
          <a:off x="1784428" y="135215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77508</xdr:rowOff>
    </xdr:from>
    <xdr:to>
      <xdr:col>6</xdr:col>
      <xdr:colOff>38100</xdr:colOff>
      <xdr:row>79</xdr:row>
      <xdr:rowOff>7658</xdr:rowOff>
    </xdr:to>
    <xdr:sp macro="" textlink="">
      <xdr:nvSpPr>
        <xdr:cNvPr id="202" name="楕円 201">
          <a:extLst>
            <a:ext uri="{FF2B5EF4-FFF2-40B4-BE49-F238E27FC236}">
              <a16:creationId xmlns:a16="http://schemas.microsoft.com/office/drawing/2014/main" id="{00000000-0008-0000-0600-0000CA000000}"/>
            </a:ext>
          </a:extLst>
        </xdr:cNvPr>
        <xdr:cNvSpPr/>
      </xdr:nvSpPr>
      <xdr:spPr>
        <a:xfrm>
          <a:off x="1079500" y="13450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170235</xdr:rowOff>
    </xdr:from>
    <xdr:ext cx="469744" cy="259045"/>
    <xdr:sp macro="" textlink="">
      <xdr:nvSpPr>
        <xdr:cNvPr id="203" name="テキスト ボックス 202">
          <a:extLst>
            <a:ext uri="{FF2B5EF4-FFF2-40B4-BE49-F238E27FC236}">
              <a16:creationId xmlns:a16="http://schemas.microsoft.com/office/drawing/2014/main" id="{00000000-0008-0000-0600-0000CB000000}"/>
            </a:ext>
          </a:extLst>
        </xdr:cNvPr>
        <xdr:cNvSpPr txBox="1"/>
      </xdr:nvSpPr>
      <xdr:spPr>
        <a:xfrm>
          <a:off x="895428" y="135433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110,399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2" name="テキスト ボックス 211">
          <a:extLst>
            <a:ext uri="{FF2B5EF4-FFF2-40B4-BE49-F238E27FC236}">
              <a16:creationId xmlns:a16="http://schemas.microsoft.com/office/drawing/2014/main" id="{00000000-0008-0000-0600-0000D4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3" name="直線コネクタ 212">
          <a:extLst>
            <a:ext uri="{FF2B5EF4-FFF2-40B4-BE49-F238E27FC236}">
              <a16:creationId xmlns:a16="http://schemas.microsoft.com/office/drawing/2014/main" id="{00000000-0008-0000-0600-0000D5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5" name="直線コネクタ 224">
          <a:extLst>
            <a:ext uri="{FF2B5EF4-FFF2-40B4-BE49-F238E27FC236}">
              <a16:creationId xmlns:a16="http://schemas.microsoft.com/office/drawing/2014/main" id="{00000000-0008-0000-0600-0000E1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6" name="テキスト ボックス 225">
          <a:extLst>
            <a:ext uri="{FF2B5EF4-FFF2-40B4-BE49-F238E27FC236}">
              <a16:creationId xmlns:a16="http://schemas.microsoft.com/office/drawing/2014/main" id="{00000000-0008-0000-0600-0000E2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7" name="直線コネクタ 226">
          <a:extLst>
            <a:ext uri="{FF2B5EF4-FFF2-40B4-BE49-F238E27FC236}">
              <a16:creationId xmlns:a16="http://schemas.microsoft.com/office/drawing/2014/main" id="{00000000-0008-0000-0600-0000E3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8" name="テキスト ボックス 227">
          <a:extLst>
            <a:ext uri="{FF2B5EF4-FFF2-40B4-BE49-F238E27FC236}">
              <a16:creationId xmlns:a16="http://schemas.microsoft.com/office/drawing/2014/main" id="{00000000-0008-0000-0600-0000E4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9" name="扶助費グラフ枠">
          <a:extLst>
            <a:ext uri="{FF2B5EF4-FFF2-40B4-BE49-F238E27FC236}">
              <a16:creationId xmlns:a16="http://schemas.microsoft.com/office/drawing/2014/main" id="{00000000-0008-0000-0600-0000E5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112987</xdr:rowOff>
    </xdr:from>
    <xdr:to>
      <xdr:col>24</xdr:col>
      <xdr:colOff>62865</xdr:colOff>
      <xdr:row>99</xdr:row>
      <xdr:rowOff>17807</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flipV="1">
          <a:off x="4633595" y="15372037"/>
          <a:ext cx="1270" cy="16193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21634</xdr:rowOff>
    </xdr:from>
    <xdr:ext cx="534377" cy="259045"/>
    <xdr:sp macro="" textlink="">
      <xdr:nvSpPr>
        <xdr:cNvPr id="231" name="扶助費最小値テキスト">
          <a:extLst>
            <a:ext uri="{FF2B5EF4-FFF2-40B4-BE49-F238E27FC236}">
              <a16:creationId xmlns:a16="http://schemas.microsoft.com/office/drawing/2014/main" id="{00000000-0008-0000-0600-0000E7000000}"/>
            </a:ext>
          </a:extLst>
        </xdr:cNvPr>
        <xdr:cNvSpPr txBox="1"/>
      </xdr:nvSpPr>
      <xdr:spPr>
        <a:xfrm>
          <a:off x="4686300" y="169951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44,965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17807</xdr:rowOff>
    </xdr:from>
    <xdr:to>
      <xdr:col>24</xdr:col>
      <xdr:colOff>152400</xdr:colOff>
      <xdr:row>99</xdr:row>
      <xdr:rowOff>17807</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a:off x="4546600" y="169913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59664</xdr:rowOff>
    </xdr:from>
    <xdr:ext cx="599010" cy="259045"/>
    <xdr:sp macro="" textlink="">
      <xdr:nvSpPr>
        <xdr:cNvPr id="233" name="扶助費最大値テキスト">
          <a:extLst>
            <a:ext uri="{FF2B5EF4-FFF2-40B4-BE49-F238E27FC236}">
              <a16:creationId xmlns:a16="http://schemas.microsoft.com/office/drawing/2014/main" id="{00000000-0008-0000-0600-0000E9000000}"/>
            </a:ext>
          </a:extLst>
        </xdr:cNvPr>
        <xdr:cNvSpPr txBox="1"/>
      </xdr:nvSpPr>
      <xdr:spPr>
        <a:xfrm>
          <a:off x="4686300" y="151472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144,136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89</xdr:row>
      <xdr:rowOff>112987</xdr:rowOff>
    </xdr:from>
    <xdr:to>
      <xdr:col>24</xdr:col>
      <xdr:colOff>152400</xdr:colOff>
      <xdr:row>89</xdr:row>
      <xdr:rowOff>112987</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a:off x="4546600" y="153720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94</xdr:row>
      <xdr:rowOff>22003</xdr:rowOff>
    </xdr:from>
    <xdr:to>
      <xdr:col>24</xdr:col>
      <xdr:colOff>63500</xdr:colOff>
      <xdr:row>95</xdr:row>
      <xdr:rowOff>123747</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flipV="1">
          <a:off x="3797300" y="16138303"/>
          <a:ext cx="838200" cy="273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4038</xdr:rowOff>
    </xdr:from>
    <xdr:ext cx="534377" cy="259045"/>
    <xdr:sp macro="" textlink="">
      <xdr:nvSpPr>
        <xdr:cNvPr id="236" name="扶助費平均値テキスト">
          <a:extLst>
            <a:ext uri="{FF2B5EF4-FFF2-40B4-BE49-F238E27FC236}">
              <a16:creationId xmlns:a16="http://schemas.microsoft.com/office/drawing/2014/main" id="{00000000-0008-0000-0600-0000EC000000}"/>
            </a:ext>
          </a:extLst>
        </xdr:cNvPr>
        <xdr:cNvSpPr txBox="1"/>
      </xdr:nvSpPr>
      <xdr:spPr>
        <a:xfrm>
          <a:off x="4686300" y="1629178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83,376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25611</xdr:rowOff>
    </xdr:from>
    <xdr:to>
      <xdr:col>24</xdr:col>
      <xdr:colOff>114300</xdr:colOff>
      <xdr:row>95</xdr:row>
      <xdr:rowOff>127211</xdr:rowOff>
    </xdr:to>
    <xdr:sp macro="" textlink="">
      <xdr:nvSpPr>
        <xdr:cNvPr id="237" name="フローチャート: 判断 236">
          <a:extLst>
            <a:ext uri="{FF2B5EF4-FFF2-40B4-BE49-F238E27FC236}">
              <a16:creationId xmlns:a16="http://schemas.microsoft.com/office/drawing/2014/main" id="{00000000-0008-0000-0600-0000ED000000}"/>
            </a:ext>
          </a:extLst>
        </xdr:cNvPr>
        <xdr:cNvSpPr/>
      </xdr:nvSpPr>
      <xdr:spPr>
        <a:xfrm>
          <a:off x="4584700" y="16313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123747</xdr:rowOff>
    </xdr:from>
    <xdr:to>
      <xdr:col>19</xdr:col>
      <xdr:colOff>177800</xdr:colOff>
      <xdr:row>96</xdr:row>
      <xdr:rowOff>98503</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2908300" y="16411497"/>
          <a:ext cx="889000" cy="1462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169808</xdr:rowOff>
    </xdr:from>
    <xdr:to>
      <xdr:col>20</xdr:col>
      <xdr:colOff>38100</xdr:colOff>
      <xdr:row>96</xdr:row>
      <xdr:rowOff>99958</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3746500" y="164575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91085</xdr:rowOff>
    </xdr:from>
    <xdr:ext cx="534377" cy="259045"/>
    <xdr:sp macro="" textlink="">
      <xdr:nvSpPr>
        <xdr:cNvPr id="240" name="テキスト ボックス 239">
          <a:extLst>
            <a:ext uri="{FF2B5EF4-FFF2-40B4-BE49-F238E27FC236}">
              <a16:creationId xmlns:a16="http://schemas.microsoft.com/office/drawing/2014/main" id="{00000000-0008-0000-0600-0000F0000000}"/>
            </a:ext>
          </a:extLst>
        </xdr:cNvPr>
        <xdr:cNvSpPr txBox="1"/>
      </xdr:nvSpPr>
      <xdr:spPr>
        <a:xfrm>
          <a:off x="3530111" y="165502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98503</xdr:rowOff>
    </xdr:from>
    <xdr:to>
      <xdr:col>15</xdr:col>
      <xdr:colOff>50800</xdr:colOff>
      <xdr:row>98</xdr:row>
      <xdr:rowOff>128564</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flipV="1">
          <a:off x="2019300" y="16557703"/>
          <a:ext cx="889000" cy="372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94</xdr:row>
      <xdr:rowOff>167326</xdr:rowOff>
    </xdr:from>
    <xdr:to>
      <xdr:col>15</xdr:col>
      <xdr:colOff>101600</xdr:colOff>
      <xdr:row>95</xdr:row>
      <xdr:rowOff>97476</xdr:rowOff>
    </xdr:to>
    <xdr:sp macro=""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2857500" y="162836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114003</xdr:rowOff>
    </xdr:from>
    <xdr:ext cx="534377"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2641111" y="160588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85,197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128564</xdr:rowOff>
    </xdr:from>
    <xdr:to>
      <xdr:col>10</xdr:col>
      <xdr:colOff>114300</xdr:colOff>
      <xdr:row>98</xdr:row>
      <xdr:rowOff>134621</xdr:rowOff>
    </xdr:to>
    <xdr:cxnSp macro="">
      <xdr:nvCxnSpPr>
        <xdr:cNvPr id="244" name="直線コネクタ 243">
          <a:extLst>
            <a:ext uri="{FF2B5EF4-FFF2-40B4-BE49-F238E27FC236}">
              <a16:creationId xmlns:a16="http://schemas.microsoft.com/office/drawing/2014/main" id="{00000000-0008-0000-0600-0000F4000000}"/>
            </a:ext>
          </a:extLst>
        </xdr:cNvPr>
        <xdr:cNvCxnSpPr/>
      </xdr:nvCxnSpPr>
      <xdr:spPr>
        <a:xfrm flipV="1">
          <a:off x="1130300" y="16930664"/>
          <a:ext cx="889000" cy="60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155913</xdr:rowOff>
    </xdr:from>
    <xdr:to>
      <xdr:col>10</xdr:col>
      <xdr:colOff>165100</xdr:colOff>
      <xdr:row>97</xdr:row>
      <xdr:rowOff>86063</xdr:rowOff>
    </xdr:to>
    <xdr:sp macro="" textlink="">
      <xdr:nvSpPr>
        <xdr:cNvPr id="245" name="フローチャート: 判断 244">
          <a:extLst>
            <a:ext uri="{FF2B5EF4-FFF2-40B4-BE49-F238E27FC236}">
              <a16:creationId xmlns:a16="http://schemas.microsoft.com/office/drawing/2014/main" id="{00000000-0008-0000-0600-0000F5000000}"/>
            </a:ext>
          </a:extLst>
        </xdr:cNvPr>
        <xdr:cNvSpPr/>
      </xdr:nvSpPr>
      <xdr:spPr>
        <a:xfrm>
          <a:off x="1968500" y="16615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102590</xdr:rowOff>
    </xdr:from>
    <xdr:ext cx="534377"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1752111" y="163903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26541</xdr:rowOff>
    </xdr:from>
    <xdr:to>
      <xdr:col>6</xdr:col>
      <xdr:colOff>38100</xdr:colOff>
      <xdr:row>97</xdr:row>
      <xdr:rowOff>128141</xdr:rowOff>
    </xdr:to>
    <xdr:sp macro="" textlink="">
      <xdr:nvSpPr>
        <xdr:cNvPr id="247" name="フローチャート: 判断 246">
          <a:extLst>
            <a:ext uri="{FF2B5EF4-FFF2-40B4-BE49-F238E27FC236}">
              <a16:creationId xmlns:a16="http://schemas.microsoft.com/office/drawing/2014/main" id="{00000000-0008-0000-0600-0000F7000000}"/>
            </a:ext>
          </a:extLst>
        </xdr:cNvPr>
        <xdr:cNvSpPr/>
      </xdr:nvSpPr>
      <xdr:spPr>
        <a:xfrm>
          <a:off x="1079500" y="16657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144668</xdr:rowOff>
    </xdr:from>
    <xdr:ext cx="534377"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863111" y="164324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93</xdr:row>
      <xdr:rowOff>142653</xdr:rowOff>
    </xdr:from>
    <xdr:to>
      <xdr:col>24</xdr:col>
      <xdr:colOff>114300</xdr:colOff>
      <xdr:row>94</xdr:row>
      <xdr:rowOff>72803</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4584700" y="16087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92</xdr:row>
      <xdr:rowOff>165530</xdr:rowOff>
    </xdr:from>
    <xdr:ext cx="534377" cy="259045"/>
    <xdr:sp macro="" textlink="">
      <xdr:nvSpPr>
        <xdr:cNvPr id="255" name="扶助費該当値テキスト">
          <a:extLst>
            <a:ext uri="{FF2B5EF4-FFF2-40B4-BE49-F238E27FC236}">
              <a16:creationId xmlns:a16="http://schemas.microsoft.com/office/drawing/2014/main" id="{00000000-0008-0000-0600-0000FF000000}"/>
            </a:ext>
          </a:extLst>
        </xdr:cNvPr>
        <xdr:cNvSpPr txBox="1"/>
      </xdr:nvSpPr>
      <xdr:spPr>
        <a:xfrm>
          <a:off x="4686300" y="159389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97,208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72947</xdr:rowOff>
    </xdr:from>
    <xdr:to>
      <xdr:col>20</xdr:col>
      <xdr:colOff>38100</xdr:colOff>
      <xdr:row>96</xdr:row>
      <xdr:rowOff>3097</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3746500" y="163606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19624</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3530111" y="161359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80,477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47703</xdr:rowOff>
    </xdr:from>
    <xdr:to>
      <xdr:col>15</xdr:col>
      <xdr:colOff>101600</xdr:colOff>
      <xdr:row>96</xdr:row>
      <xdr:rowOff>149303</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2857500" y="165069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140430</xdr:rowOff>
    </xdr:from>
    <xdr:ext cx="534377"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2641111" y="165996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77764</xdr:rowOff>
    </xdr:from>
    <xdr:to>
      <xdr:col>10</xdr:col>
      <xdr:colOff>165100</xdr:colOff>
      <xdr:row>99</xdr:row>
      <xdr:rowOff>7914</xdr:rowOff>
    </xdr:to>
    <xdr:sp macro="" textlink="">
      <xdr:nvSpPr>
        <xdr:cNvPr id="260" name="楕円 259">
          <a:extLst>
            <a:ext uri="{FF2B5EF4-FFF2-40B4-BE49-F238E27FC236}">
              <a16:creationId xmlns:a16="http://schemas.microsoft.com/office/drawing/2014/main" id="{00000000-0008-0000-0600-000004010000}"/>
            </a:ext>
          </a:extLst>
        </xdr:cNvPr>
        <xdr:cNvSpPr/>
      </xdr:nvSpPr>
      <xdr:spPr>
        <a:xfrm>
          <a:off x="1968500" y="168798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170491</xdr:rowOff>
    </xdr:from>
    <xdr:ext cx="534377" cy="259045"/>
    <xdr:sp macro="" textlink="">
      <xdr:nvSpPr>
        <xdr:cNvPr id="261" name="テキスト ボックス 260">
          <a:extLst>
            <a:ext uri="{FF2B5EF4-FFF2-40B4-BE49-F238E27FC236}">
              <a16:creationId xmlns:a16="http://schemas.microsoft.com/office/drawing/2014/main" id="{00000000-0008-0000-0600-000005010000}"/>
            </a:ext>
          </a:extLst>
        </xdr:cNvPr>
        <xdr:cNvSpPr txBox="1"/>
      </xdr:nvSpPr>
      <xdr:spPr>
        <a:xfrm>
          <a:off x="1752111" y="169725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48,682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83821</xdr:rowOff>
    </xdr:from>
    <xdr:to>
      <xdr:col>6</xdr:col>
      <xdr:colOff>38100</xdr:colOff>
      <xdr:row>99</xdr:row>
      <xdr:rowOff>13971</xdr:rowOff>
    </xdr:to>
    <xdr:sp macro="" textlink="">
      <xdr:nvSpPr>
        <xdr:cNvPr id="262" name="楕円 261">
          <a:extLst>
            <a:ext uri="{FF2B5EF4-FFF2-40B4-BE49-F238E27FC236}">
              <a16:creationId xmlns:a16="http://schemas.microsoft.com/office/drawing/2014/main" id="{00000000-0008-0000-0600-000006010000}"/>
            </a:ext>
          </a:extLst>
        </xdr:cNvPr>
        <xdr:cNvSpPr/>
      </xdr:nvSpPr>
      <xdr:spPr>
        <a:xfrm>
          <a:off x="1079500" y="168859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5098</xdr:rowOff>
    </xdr:from>
    <xdr:ext cx="534377" cy="259045"/>
    <xdr:sp macro="" textlink="">
      <xdr:nvSpPr>
        <xdr:cNvPr id="263" name="テキスト ボックス 262">
          <a:extLst>
            <a:ext uri="{FF2B5EF4-FFF2-40B4-BE49-F238E27FC236}">
              <a16:creationId xmlns:a16="http://schemas.microsoft.com/office/drawing/2014/main" id="{00000000-0008-0000-0600-000007010000}"/>
            </a:ext>
          </a:extLst>
        </xdr:cNvPr>
        <xdr:cNvSpPr txBox="1"/>
      </xdr:nvSpPr>
      <xdr:spPr>
        <a:xfrm>
          <a:off x="863111" y="169786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57,739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2" name="テキスト ボックス 271">
          <a:extLst>
            <a:ext uri="{FF2B5EF4-FFF2-40B4-BE49-F238E27FC236}">
              <a16:creationId xmlns:a16="http://schemas.microsoft.com/office/drawing/2014/main" id="{00000000-0008-0000-0600-000010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3" name="直線コネクタ 272">
          <a:extLst>
            <a:ext uri="{FF2B5EF4-FFF2-40B4-BE49-F238E27FC236}">
              <a16:creationId xmlns:a16="http://schemas.microsoft.com/office/drawing/2014/main" id="{00000000-0008-0000-0600-000011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35577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130827</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92727</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6" name="補助費等グラフ枠">
          <a:extLst>
            <a:ext uri="{FF2B5EF4-FFF2-40B4-BE49-F238E27FC236}">
              <a16:creationId xmlns:a16="http://schemas.microsoft.com/office/drawing/2014/main" id="{00000000-0008-0000-0600-00001E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51087</xdr:rowOff>
    </xdr:from>
    <xdr:to>
      <xdr:col>54</xdr:col>
      <xdr:colOff>189865</xdr:colOff>
      <xdr:row>37</xdr:row>
      <xdr:rowOff>158762</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flipV="1">
          <a:off x="10475595" y="5366037"/>
          <a:ext cx="1270" cy="11363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162589</xdr:rowOff>
    </xdr:from>
    <xdr:ext cx="534377" cy="259045"/>
    <xdr:sp macro="" textlink="">
      <xdr:nvSpPr>
        <xdr:cNvPr id="288" name="補助費等最小値テキスト">
          <a:extLst>
            <a:ext uri="{FF2B5EF4-FFF2-40B4-BE49-F238E27FC236}">
              <a16:creationId xmlns:a16="http://schemas.microsoft.com/office/drawing/2014/main" id="{00000000-0008-0000-0600-000020010000}"/>
            </a:ext>
          </a:extLst>
        </xdr:cNvPr>
        <xdr:cNvSpPr txBox="1"/>
      </xdr:nvSpPr>
      <xdr:spPr>
        <a:xfrm>
          <a:off x="10528300" y="65062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59,997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158762</xdr:rowOff>
    </xdr:from>
    <xdr:to>
      <xdr:col>55</xdr:col>
      <xdr:colOff>88900</xdr:colOff>
      <xdr:row>37</xdr:row>
      <xdr:rowOff>158762</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10388600" y="65024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169214</xdr:rowOff>
    </xdr:from>
    <xdr:ext cx="599010" cy="259045"/>
    <xdr:sp macro="" textlink="">
      <xdr:nvSpPr>
        <xdr:cNvPr id="290" name="補助費等最大値テキスト">
          <a:extLst>
            <a:ext uri="{FF2B5EF4-FFF2-40B4-BE49-F238E27FC236}">
              <a16:creationId xmlns:a16="http://schemas.microsoft.com/office/drawing/2014/main" id="{00000000-0008-0000-0600-000022010000}"/>
            </a:ext>
          </a:extLst>
        </xdr:cNvPr>
        <xdr:cNvSpPr txBox="1"/>
      </xdr:nvSpPr>
      <xdr:spPr>
        <a:xfrm>
          <a:off x="10528300" y="51412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358,258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51087</xdr:rowOff>
    </xdr:from>
    <xdr:to>
      <xdr:col>55</xdr:col>
      <xdr:colOff>88900</xdr:colOff>
      <xdr:row>31</xdr:row>
      <xdr:rowOff>51087</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a:off x="10388600" y="53660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158582</xdr:rowOff>
    </xdr:from>
    <xdr:to>
      <xdr:col>55</xdr:col>
      <xdr:colOff>0</xdr:colOff>
      <xdr:row>37</xdr:row>
      <xdr:rowOff>169532</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flipV="1">
          <a:off x="9639300" y="6502232"/>
          <a:ext cx="838200" cy="109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57123</xdr:rowOff>
    </xdr:from>
    <xdr:ext cx="599010" cy="259045"/>
    <xdr:sp macro="" textlink="">
      <xdr:nvSpPr>
        <xdr:cNvPr id="293" name="補助費等平均値テキスト">
          <a:extLst>
            <a:ext uri="{FF2B5EF4-FFF2-40B4-BE49-F238E27FC236}">
              <a16:creationId xmlns:a16="http://schemas.microsoft.com/office/drawing/2014/main" id="{00000000-0008-0000-0600-000025010000}"/>
            </a:ext>
          </a:extLst>
        </xdr:cNvPr>
        <xdr:cNvSpPr txBox="1"/>
      </xdr:nvSpPr>
      <xdr:spPr>
        <a:xfrm>
          <a:off x="10528300" y="605787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124,345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34246</xdr:rowOff>
    </xdr:from>
    <xdr:to>
      <xdr:col>55</xdr:col>
      <xdr:colOff>50800</xdr:colOff>
      <xdr:row>36</xdr:row>
      <xdr:rowOff>135846</xdr:rowOff>
    </xdr:to>
    <xdr:sp macro="" textlink="">
      <xdr:nvSpPr>
        <xdr:cNvPr id="294" name="フローチャート: 判断 293">
          <a:extLst>
            <a:ext uri="{FF2B5EF4-FFF2-40B4-BE49-F238E27FC236}">
              <a16:creationId xmlns:a16="http://schemas.microsoft.com/office/drawing/2014/main" id="{00000000-0008-0000-0600-000026010000}"/>
            </a:ext>
          </a:extLst>
        </xdr:cNvPr>
        <xdr:cNvSpPr/>
      </xdr:nvSpPr>
      <xdr:spPr>
        <a:xfrm>
          <a:off x="10426700" y="6206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169532</xdr:rowOff>
    </xdr:from>
    <xdr:to>
      <xdr:col>50</xdr:col>
      <xdr:colOff>114300</xdr:colOff>
      <xdr:row>38</xdr:row>
      <xdr:rowOff>40229</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flipV="1">
          <a:off x="8750300" y="6513182"/>
          <a:ext cx="889000" cy="421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54176</xdr:rowOff>
    </xdr:from>
    <xdr:to>
      <xdr:col>50</xdr:col>
      <xdr:colOff>165100</xdr:colOff>
      <xdr:row>36</xdr:row>
      <xdr:rowOff>155776</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9588500" y="62263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35</xdr:row>
      <xdr:rowOff>853</xdr:rowOff>
    </xdr:from>
    <xdr:ext cx="599010"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9339795" y="60016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119,114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35</xdr:row>
      <xdr:rowOff>139186</xdr:rowOff>
    </xdr:from>
    <xdr:to>
      <xdr:col>45</xdr:col>
      <xdr:colOff>177800</xdr:colOff>
      <xdr:row>38</xdr:row>
      <xdr:rowOff>40229</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a:off x="7861300" y="6139936"/>
          <a:ext cx="889000" cy="415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91399</xdr:rowOff>
    </xdr:from>
    <xdr:to>
      <xdr:col>46</xdr:col>
      <xdr:colOff>38100</xdr:colOff>
      <xdr:row>37</xdr:row>
      <xdr:rowOff>21549</xdr:rowOff>
    </xdr:to>
    <xdr:sp macro="" textlink="">
      <xdr:nvSpPr>
        <xdr:cNvPr id="299" name="フローチャート: 判断 298">
          <a:extLst>
            <a:ext uri="{FF2B5EF4-FFF2-40B4-BE49-F238E27FC236}">
              <a16:creationId xmlns:a16="http://schemas.microsoft.com/office/drawing/2014/main" id="{00000000-0008-0000-0600-00002B010000}"/>
            </a:ext>
          </a:extLst>
        </xdr:cNvPr>
        <xdr:cNvSpPr/>
      </xdr:nvSpPr>
      <xdr:spPr>
        <a:xfrm>
          <a:off x="8699500" y="62635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35</xdr:row>
      <xdr:rowOff>38076</xdr:rowOff>
    </xdr:from>
    <xdr:ext cx="59901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8450795" y="60388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109,344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35</xdr:row>
      <xdr:rowOff>139186</xdr:rowOff>
    </xdr:from>
    <xdr:to>
      <xdr:col>41</xdr:col>
      <xdr:colOff>50800</xdr:colOff>
      <xdr:row>38</xdr:row>
      <xdr:rowOff>67904</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flipV="1">
          <a:off x="6972300" y="6139936"/>
          <a:ext cx="889000" cy="4430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34</xdr:row>
      <xdr:rowOff>23029</xdr:rowOff>
    </xdr:from>
    <xdr:to>
      <xdr:col>41</xdr:col>
      <xdr:colOff>101600</xdr:colOff>
      <xdr:row>34</xdr:row>
      <xdr:rowOff>124629</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7810500" y="58523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32</xdr:row>
      <xdr:rowOff>141156</xdr:rowOff>
    </xdr:from>
    <xdr:ext cx="59901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7561795" y="56275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150980</xdr:rowOff>
    </xdr:from>
    <xdr:to>
      <xdr:col>36</xdr:col>
      <xdr:colOff>165100</xdr:colOff>
      <xdr:row>37</xdr:row>
      <xdr:rowOff>81130</xdr:rowOff>
    </xdr:to>
    <xdr:sp macro="" textlink="">
      <xdr:nvSpPr>
        <xdr:cNvPr id="304" name="フローチャート: 判断 303">
          <a:extLst>
            <a:ext uri="{FF2B5EF4-FFF2-40B4-BE49-F238E27FC236}">
              <a16:creationId xmlns:a16="http://schemas.microsoft.com/office/drawing/2014/main" id="{00000000-0008-0000-0600-000030010000}"/>
            </a:ext>
          </a:extLst>
        </xdr:cNvPr>
        <xdr:cNvSpPr/>
      </xdr:nvSpPr>
      <xdr:spPr>
        <a:xfrm>
          <a:off x="6921500" y="6323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35</xdr:row>
      <xdr:rowOff>97657</xdr:rowOff>
    </xdr:from>
    <xdr:ext cx="534377"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6705111" y="60984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107782</xdr:rowOff>
    </xdr:from>
    <xdr:to>
      <xdr:col>55</xdr:col>
      <xdr:colOff>50800</xdr:colOff>
      <xdr:row>38</xdr:row>
      <xdr:rowOff>37933</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10426700" y="6451432"/>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37</xdr:row>
      <xdr:rowOff>22709</xdr:rowOff>
    </xdr:from>
    <xdr:ext cx="534377" cy="259045"/>
    <xdr:sp macro="" textlink="">
      <xdr:nvSpPr>
        <xdr:cNvPr id="312" name="補助費等該当値テキスト">
          <a:extLst>
            <a:ext uri="{FF2B5EF4-FFF2-40B4-BE49-F238E27FC236}">
              <a16:creationId xmlns:a16="http://schemas.microsoft.com/office/drawing/2014/main" id="{00000000-0008-0000-0600-000038010000}"/>
            </a:ext>
          </a:extLst>
        </xdr:cNvPr>
        <xdr:cNvSpPr txBox="1"/>
      </xdr:nvSpPr>
      <xdr:spPr>
        <a:xfrm>
          <a:off x="10528300" y="63663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60,044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37</xdr:row>
      <xdr:rowOff>118732</xdr:rowOff>
    </xdr:from>
    <xdr:to>
      <xdr:col>50</xdr:col>
      <xdr:colOff>165100</xdr:colOff>
      <xdr:row>38</xdr:row>
      <xdr:rowOff>48882</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9588500" y="6462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38</xdr:row>
      <xdr:rowOff>40009</xdr:rowOff>
    </xdr:from>
    <xdr:ext cx="534377"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9372111" y="65551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160879</xdr:rowOff>
    </xdr:from>
    <xdr:to>
      <xdr:col>46</xdr:col>
      <xdr:colOff>38100</xdr:colOff>
      <xdr:row>38</xdr:row>
      <xdr:rowOff>91029</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8699500" y="65045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38</xdr:row>
      <xdr:rowOff>82156</xdr:rowOff>
    </xdr:from>
    <xdr:ext cx="534377"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8483111" y="65972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35</xdr:row>
      <xdr:rowOff>88386</xdr:rowOff>
    </xdr:from>
    <xdr:to>
      <xdr:col>41</xdr:col>
      <xdr:colOff>101600</xdr:colOff>
      <xdr:row>36</xdr:row>
      <xdr:rowOff>18536</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7810500" y="6089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36</xdr:row>
      <xdr:rowOff>9663</xdr:rowOff>
    </xdr:from>
    <xdr:ext cx="599010"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7561795" y="61818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17104</xdr:rowOff>
    </xdr:from>
    <xdr:to>
      <xdr:col>36</xdr:col>
      <xdr:colOff>165100</xdr:colOff>
      <xdr:row>38</xdr:row>
      <xdr:rowOff>118704</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6921500" y="65322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38</xdr:row>
      <xdr:rowOff>109831</xdr:rowOff>
    </xdr:from>
    <xdr:ext cx="534377"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6705111" y="66249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60,753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9" name="テキスト ボックス 328">
          <a:extLst>
            <a:ext uri="{FF2B5EF4-FFF2-40B4-BE49-F238E27FC236}">
              <a16:creationId xmlns:a16="http://schemas.microsoft.com/office/drawing/2014/main" id="{00000000-0008-0000-0600-000049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2" name="テキスト ボックス 341">
          <a:extLst>
            <a:ext uri="{FF2B5EF4-FFF2-40B4-BE49-F238E27FC236}">
              <a16:creationId xmlns:a16="http://schemas.microsoft.com/office/drawing/2014/main" id="{00000000-0008-0000-0600-000056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3" name="普通建設事業費グラフ枠">
          <a:extLst>
            <a:ext uri="{FF2B5EF4-FFF2-40B4-BE49-F238E27FC236}">
              <a16:creationId xmlns:a16="http://schemas.microsoft.com/office/drawing/2014/main" id="{00000000-0008-0000-0600-000057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4426</xdr:rowOff>
    </xdr:from>
    <xdr:to>
      <xdr:col>54</xdr:col>
      <xdr:colOff>189865</xdr:colOff>
      <xdr:row>58</xdr:row>
      <xdr:rowOff>143731</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flipV="1">
          <a:off x="10475595" y="8748376"/>
          <a:ext cx="1270" cy="13394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147558</xdr:rowOff>
    </xdr:from>
    <xdr:ext cx="534377" cy="259045"/>
    <xdr:sp macro="" textlink="">
      <xdr:nvSpPr>
        <xdr:cNvPr id="345" name="普通建設事業費最小値テキスト">
          <a:extLst>
            <a:ext uri="{FF2B5EF4-FFF2-40B4-BE49-F238E27FC236}">
              <a16:creationId xmlns:a16="http://schemas.microsoft.com/office/drawing/2014/main" id="{00000000-0008-0000-0600-000059010000}"/>
            </a:ext>
          </a:extLst>
        </xdr:cNvPr>
        <xdr:cNvSpPr txBox="1"/>
      </xdr:nvSpPr>
      <xdr:spPr>
        <a:xfrm>
          <a:off x="10528300" y="100916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18,942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143731</xdr:rowOff>
    </xdr:from>
    <xdr:to>
      <xdr:col>55</xdr:col>
      <xdr:colOff>88900</xdr:colOff>
      <xdr:row>58</xdr:row>
      <xdr:rowOff>143731</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10388600" y="100878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122553</xdr:rowOff>
    </xdr:from>
    <xdr:ext cx="599010" cy="259045"/>
    <xdr:sp macro="" textlink="">
      <xdr:nvSpPr>
        <xdr:cNvPr id="347" name="普通建設事業費最大値テキスト">
          <a:extLst>
            <a:ext uri="{FF2B5EF4-FFF2-40B4-BE49-F238E27FC236}">
              <a16:creationId xmlns:a16="http://schemas.microsoft.com/office/drawing/2014/main" id="{00000000-0008-0000-0600-00005B010000}"/>
            </a:ext>
          </a:extLst>
        </xdr:cNvPr>
        <xdr:cNvSpPr txBox="1"/>
      </xdr:nvSpPr>
      <xdr:spPr>
        <a:xfrm>
          <a:off x="10528300" y="85236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370,505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4426</xdr:rowOff>
    </xdr:from>
    <xdr:to>
      <xdr:col>55</xdr:col>
      <xdr:colOff>88900</xdr:colOff>
      <xdr:row>51</xdr:row>
      <xdr:rowOff>4426</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a:off x="10388600" y="87483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42564</xdr:rowOff>
    </xdr:from>
    <xdr:to>
      <xdr:col>55</xdr:col>
      <xdr:colOff>0</xdr:colOff>
      <xdr:row>58</xdr:row>
      <xdr:rowOff>5097</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flipV="1">
          <a:off x="9639300" y="9643764"/>
          <a:ext cx="838200" cy="305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112376</xdr:rowOff>
    </xdr:from>
    <xdr:ext cx="534377" cy="259045"/>
    <xdr:sp macro="" textlink="">
      <xdr:nvSpPr>
        <xdr:cNvPr id="350" name="普通建設事業費平均値テキスト">
          <a:extLst>
            <a:ext uri="{FF2B5EF4-FFF2-40B4-BE49-F238E27FC236}">
              <a16:creationId xmlns:a16="http://schemas.microsoft.com/office/drawing/2014/main" id="{00000000-0008-0000-0600-00005E010000}"/>
            </a:ext>
          </a:extLst>
        </xdr:cNvPr>
        <xdr:cNvSpPr txBox="1"/>
      </xdr:nvSpPr>
      <xdr:spPr>
        <a:xfrm>
          <a:off x="10528300" y="971357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98,176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133949</xdr:rowOff>
    </xdr:from>
    <xdr:to>
      <xdr:col>55</xdr:col>
      <xdr:colOff>50800</xdr:colOff>
      <xdr:row>57</xdr:row>
      <xdr:rowOff>64099</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10426700" y="97351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56</xdr:row>
      <xdr:rowOff>135829</xdr:rowOff>
    </xdr:from>
    <xdr:to>
      <xdr:col>50</xdr:col>
      <xdr:colOff>114300</xdr:colOff>
      <xdr:row>58</xdr:row>
      <xdr:rowOff>5097</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a:off x="8750300" y="9737029"/>
          <a:ext cx="889000" cy="2121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146024</xdr:rowOff>
    </xdr:from>
    <xdr:to>
      <xdr:col>50</xdr:col>
      <xdr:colOff>165100</xdr:colOff>
      <xdr:row>57</xdr:row>
      <xdr:rowOff>76174</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9588500" y="9747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92701</xdr:rowOff>
    </xdr:from>
    <xdr:ext cx="534377" cy="259045"/>
    <xdr:sp macro="" textlink="">
      <xdr:nvSpPr>
        <xdr:cNvPr id="354" name="テキスト ボックス 353">
          <a:extLst>
            <a:ext uri="{FF2B5EF4-FFF2-40B4-BE49-F238E27FC236}">
              <a16:creationId xmlns:a16="http://schemas.microsoft.com/office/drawing/2014/main" id="{00000000-0008-0000-0600-000062010000}"/>
            </a:ext>
          </a:extLst>
        </xdr:cNvPr>
        <xdr:cNvSpPr txBox="1"/>
      </xdr:nvSpPr>
      <xdr:spPr>
        <a:xfrm>
          <a:off x="9372111" y="95224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56</xdr:row>
      <xdr:rowOff>135829</xdr:rowOff>
    </xdr:from>
    <xdr:to>
      <xdr:col>45</xdr:col>
      <xdr:colOff>177800</xdr:colOff>
      <xdr:row>57</xdr:row>
      <xdr:rowOff>127634</xdr:rowOff>
    </xdr:to>
    <xdr:cxnSp macro="">
      <xdr:nvCxnSpPr>
        <xdr:cNvPr id="355" name="直線コネクタ 354">
          <a:extLst>
            <a:ext uri="{FF2B5EF4-FFF2-40B4-BE49-F238E27FC236}">
              <a16:creationId xmlns:a16="http://schemas.microsoft.com/office/drawing/2014/main" id="{00000000-0008-0000-0600-000063010000}"/>
            </a:ext>
          </a:extLst>
        </xdr:cNvPr>
        <xdr:cNvCxnSpPr/>
      </xdr:nvCxnSpPr>
      <xdr:spPr>
        <a:xfrm flipV="1">
          <a:off x="7861300" y="9737029"/>
          <a:ext cx="889000" cy="1632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9111</xdr:rowOff>
    </xdr:from>
    <xdr:to>
      <xdr:col>46</xdr:col>
      <xdr:colOff>38100</xdr:colOff>
      <xdr:row>57</xdr:row>
      <xdr:rowOff>110711</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8699500" y="97817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101838</xdr:rowOff>
    </xdr:from>
    <xdr:ext cx="534377"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8483111" y="98744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85,942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127634</xdr:rowOff>
    </xdr:from>
    <xdr:to>
      <xdr:col>41</xdr:col>
      <xdr:colOff>50800</xdr:colOff>
      <xdr:row>57</xdr:row>
      <xdr:rowOff>144001</xdr:rowOff>
    </xdr:to>
    <xdr:cxnSp macro="">
      <xdr:nvCxnSpPr>
        <xdr:cNvPr id="358" name="直線コネクタ 357">
          <a:extLst>
            <a:ext uri="{FF2B5EF4-FFF2-40B4-BE49-F238E27FC236}">
              <a16:creationId xmlns:a16="http://schemas.microsoft.com/office/drawing/2014/main" id="{00000000-0008-0000-0600-000066010000}"/>
            </a:ext>
          </a:extLst>
        </xdr:cNvPr>
        <xdr:cNvCxnSpPr/>
      </xdr:nvCxnSpPr>
      <xdr:spPr>
        <a:xfrm flipV="1">
          <a:off x="6972300" y="9900284"/>
          <a:ext cx="889000" cy="163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146827</xdr:rowOff>
    </xdr:from>
    <xdr:to>
      <xdr:col>41</xdr:col>
      <xdr:colOff>101600</xdr:colOff>
      <xdr:row>57</xdr:row>
      <xdr:rowOff>76977</xdr:rowOff>
    </xdr:to>
    <xdr:sp macro=""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7810500" y="97480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93504</xdr:rowOff>
    </xdr:from>
    <xdr:ext cx="534377"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7594111" y="95232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94,796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151795</xdr:rowOff>
    </xdr:from>
    <xdr:to>
      <xdr:col>36</xdr:col>
      <xdr:colOff>165100</xdr:colOff>
      <xdr:row>57</xdr:row>
      <xdr:rowOff>81945</xdr:rowOff>
    </xdr:to>
    <xdr:sp macro="" textlink="">
      <xdr:nvSpPr>
        <xdr:cNvPr id="361" name="フローチャート: 判断 360">
          <a:extLst>
            <a:ext uri="{FF2B5EF4-FFF2-40B4-BE49-F238E27FC236}">
              <a16:creationId xmlns:a16="http://schemas.microsoft.com/office/drawing/2014/main" id="{00000000-0008-0000-0600-000069010000}"/>
            </a:ext>
          </a:extLst>
        </xdr:cNvPr>
        <xdr:cNvSpPr/>
      </xdr:nvSpPr>
      <xdr:spPr>
        <a:xfrm>
          <a:off x="6921500" y="9752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98472</xdr:rowOff>
    </xdr:from>
    <xdr:ext cx="534377"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6705111" y="95282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163214</xdr:rowOff>
    </xdr:from>
    <xdr:to>
      <xdr:col>55</xdr:col>
      <xdr:colOff>50800</xdr:colOff>
      <xdr:row>56</xdr:row>
      <xdr:rowOff>93364</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10426700" y="9592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14641</xdr:rowOff>
    </xdr:from>
    <xdr:ext cx="599010" cy="259045"/>
    <xdr:sp macro="" textlink="">
      <xdr:nvSpPr>
        <xdr:cNvPr id="369" name="普通建設事業費該当値テキスト">
          <a:extLst>
            <a:ext uri="{FF2B5EF4-FFF2-40B4-BE49-F238E27FC236}">
              <a16:creationId xmlns:a16="http://schemas.microsoft.com/office/drawing/2014/main" id="{00000000-0008-0000-0600-000071010000}"/>
            </a:ext>
          </a:extLst>
        </xdr:cNvPr>
        <xdr:cNvSpPr txBox="1"/>
      </xdr:nvSpPr>
      <xdr:spPr>
        <a:xfrm>
          <a:off x="10528300" y="94443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135,495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125747</xdr:rowOff>
    </xdr:from>
    <xdr:to>
      <xdr:col>50</xdr:col>
      <xdr:colOff>165100</xdr:colOff>
      <xdr:row>58</xdr:row>
      <xdr:rowOff>55897</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9588500" y="98983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47024</xdr:rowOff>
    </xdr:from>
    <xdr:ext cx="534377"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9372111" y="99911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55,329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56</xdr:row>
      <xdr:rowOff>85029</xdr:rowOff>
    </xdr:from>
    <xdr:to>
      <xdr:col>46</xdr:col>
      <xdr:colOff>38100</xdr:colOff>
      <xdr:row>57</xdr:row>
      <xdr:rowOff>15179</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8699500" y="96862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55</xdr:row>
      <xdr:rowOff>31706</xdr:rowOff>
    </xdr:from>
    <xdr:ext cx="599010"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8450795" y="94614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76834</xdr:rowOff>
    </xdr:from>
    <xdr:to>
      <xdr:col>41</xdr:col>
      <xdr:colOff>101600</xdr:colOff>
      <xdr:row>58</xdr:row>
      <xdr:rowOff>6984</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7810500" y="98494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169561</xdr:rowOff>
    </xdr:from>
    <xdr:ext cx="534377"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7594111" y="99422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93201</xdr:rowOff>
    </xdr:from>
    <xdr:to>
      <xdr:col>36</xdr:col>
      <xdr:colOff>165100</xdr:colOff>
      <xdr:row>58</xdr:row>
      <xdr:rowOff>23351</xdr:rowOff>
    </xdr:to>
    <xdr:sp macro="" textlink="">
      <xdr:nvSpPr>
        <xdr:cNvPr id="376" name="楕円 375">
          <a:extLst>
            <a:ext uri="{FF2B5EF4-FFF2-40B4-BE49-F238E27FC236}">
              <a16:creationId xmlns:a16="http://schemas.microsoft.com/office/drawing/2014/main" id="{00000000-0008-0000-0600-000078010000}"/>
            </a:ext>
          </a:extLst>
        </xdr:cNvPr>
        <xdr:cNvSpPr/>
      </xdr:nvSpPr>
      <xdr:spPr>
        <a:xfrm>
          <a:off x="6921500" y="9865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14478</xdr:rowOff>
    </xdr:from>
    <xdr:ext cx="534377" cy="259045"/>
    <xdr:sp macro="" textlink="">
      <xdr:nvSpPr>
        <xdr:cNvPr id="377" name="テキスト ボックス 376">
          <a:extLst>
            <a:ext uri="{FF2B5EF4-FFF2-40B4-BE49-F238E27FC236}">
              <a16:creationId xmlns:a16="http://schemas.microsoft.com/office/drawing/2014/main" id="{00000000-0008-0000-0600-000079010000}"/>
            </a:ext>
          </a:extLst>
        </xdr:cNvPr>
        <xdr:cNvSpPr txBox="1"/>
      </xdr:nvSpPr>
      <xdr:spPr>
        <a:xfrm>
          <a:off x="6705111" y="99585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7" name="直線コネクタ 386">
          <a:extLst>
            <a:ext uri="{FF2B5EF4-FFF2-40B4-BE49-F238E27FC236}">
              <a16:creationId xmlns:a16="http://schemas.microsoft.com/office/drawing/2014/main" id="{00000000-0008-0000-0600-000083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25400</xdr:rowOff>
    </xdr:from>
    <xdr:to>
      <xdr:col>59</xdr:col>
      <xdr:colOff>50800</xdr:colOff>
      <xdr:row>78</xdr:row>
      <xdr:rowOff>25400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54627</xdr:rowOff>
    </xdr:from>
    <xdr:ext cx="248786"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355214" y="13256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82550</xdr:rowOff>
    </xdr:from>
    <xdr:to>
      <xdr:col>59</xdr:col>
      <xdr:colOff>50800</xdr:colOff>
      <xdr:row>71</xdr:row>
      <xdr:rowOff>82550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70</xdr:row>
      <xdr:rowOff>111777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211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6" name="普通建設事業費 （ うち新規整備　）グラフ枠">
          <a:extLst>
            <a:ext uri="{FF2B5EF4-FFF2-40B4-BE49-F238E27FC236}">
              <a16:creationId xmlns:a16="http://schemas.microsoft.com/office/drawing/2014/main" id="{00000000-0008-0000-0600-00008C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10089</xdr:rowOff>
    </xdr:from>
    <xdr:to>
      <xdr:col>54</xdr:col>
      <xdr:colOff>189865</xdr:colOff>
      <xdr:row>78</xdr:row>
      <xdr:rowOff>25400</xdr:rowOff>
    </xdr:to>
    <xdr:cxnSp macro="">
      <xdr:nvCxnSpPr>
        <xdr:cNvPr id="397" name="直線コネクタ 396">
          <a:extLst>
            <a:ext uri="{FF2B5EF4-FFF2-40B4-BE49-F238E27FC236}">
              <a16:creationId xmlns:a16="http://schemas.microsoft.com/office/drawing/2014/main" id="{00000000-0008-0000-0600-00008D010000}"/>
            </a:ext>
          </a:extLst>
        </xdr:cNvPr>
        <xdr:cNvCxnSpPr/>
      </xdr:nvCxnSpPr>
      <xdr:spPr>
        <a:xfrm flipV="1">
          <a:off x="10475595" y="12183039"/>
          <a:ext cx="1270" cy="12154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29227</xdr:rowOff>
    </xdr:from>
    <xdr:ext cx="249299" cy="259045"/>
    <xdr:sp macro="" textlink="">
      <xdr:nvSpPr>
        <xdr:cNvPr id="398" name="普通建設事業費 （ うち新規整備　）最小値テキスト">
          <a:extLst>
            <a:ext uri="{FF2B5EF4-FFF2-40B4-BE49-F238E27FC236}">
              <a16:creationId xmlns:a16="http://schemas.microsoft.com/office/drawing/2014/main" id="{00000000-0008-0000-0600-00008E010000}"/>
            </a:ext>
          </a:extLst>
        </xdr:cNvPr>
        <xdr:cNvSpPr txBox="1"/>
      </xdr:nvSpPr>
      <xdr:spPr>
        <a:xfrm>
          <a:off x="10528300" y="13402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25400</xdr:rowOff>
    </xdr:from>
    <xdr:to>
      <xdr:col>55</xdr:col>
      <xdr:colOff>88900</xdr:colOff>
      <xdr:row>78</xdr:row>
      <xdr:rowOff>25400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a:off x="10388600" y="13398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128216</xdr:rowOff>
    </xdr:from>
    <xdr:ext cx="599010" cy="259045"/>
    <xdr:sp macro="" textlink="">
      <xdr:nvSpPr>
        <xdr:cNvPr id="400" name="普通建設事業費 （ うち新規整備　）最大値テキスト">
          <a:extLst>
            <a:ext uri="{FF2B5EF4-FFF2-40B4-BE49-F238E27FC236}">
              <a16:creationId xmlns:a16="http://schemas.microsoft.com/office/drawing/2014/main" id="{00000000-0008-0000-0600-000090010000}"/>
            </a:ext>
          </a:extLst>
        </xdr:cNvPr>
        <xdr:cNvSpPr txBox="1"/>
      </xdr:nvSpPr>
      <xdr:spPr>
        <a:xfrm>
          <a:off x="10528300" y="119582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212,679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10089</xdr:rowOff>
    </xdr:from>
    <xdr:to>
      <xdr:col>55</xdr:col>
      <xdr:colOff>88900</xdr:colOff>
      <xdr:row>71</xdr:row>
      <xdr:rowOff>10089</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21830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33784</xdr:rowOff>
    </xdr:from>
    <xdr:to>
      <xdr:col>55</xdr:col>
      <xdr:colOff>0</xdr:colOff>
      <xdr:row>77</xdr:row>
      <xdr:rowOff>106593</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flipV="1">
          <a:off x="9639300" y="13235434"/>
          <a:ext cx="838200" cy="72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4746</xdr:rowOff>
    </xdr:from>
    <xdr:ext cx="534377" cy="259045"/>
    <xdr:sp macro="" textlink="">
      <xdr:nvSpPr>
        <xdr:cNvPr id="403" name="普通建設事業費 （ うち新規整備　）平均値テキスト">
          <a:extLst>
            <a:ext uri="{FF2B5EF4-FFF2-40B4-BE49-F238E27FC236}">
              <a16:creationId xmlns:a16="http://schemas.microsoft.com/office/drawing/2014/main" id="{00000000-0008-0000-0600-000093010000}"/>
            </a:ext>
          </a:extLst>
        </xdr:cNvPr>
        <xdr:cNvSpPr txBox="1"/>
      </xdr:nvSpPr>
      <xdr:spPr>
        <a:xfrm>
          <a:off x="10528300" y="1303494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28,728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153319</xdr:rowOff>
    </xdr:from>
    <xdr:to>
      <xdr:col>55</xdr:col>
      <xdr:colOff>50800</xdr:colOff>
      <xdr:row>77</xdr:row>
      <xdr:rowOff>83469</xdr:rowOff>
    </xdr:to>
    <xdr:sp macro="" textlink="">
      <xdr:nvSpPr>
        <xdr:cNvPr id="404" name="フローチャート: 判断 403">
          <a:extLst>
            <a:ext uri="{FF2B5EF4-FFF2-40B4-BE49-F238E27FC236}">
              <a16:creationId xmlns:a16="http://schemas.microsoft.com/office/drawing/2014/main" id="{00000000-0008-0000-0600-000094010000}"/>
            </a:ext>
          </a:extLst>
        </xdr:cNvPr>
        <xdr:cNvSpPr/>
      </xdr:nvSpPr>
      <xdr:spPr>
        <a:xfrm>
          <a:off x="10426700" y="13183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106593</xdr:rowOff>
    </xdr:from>
    <xdr:to>
      <xdr:col>50</xdr:col>
      <xdr:colOff>114300</xdr:colOff>
      <xdr:row>78</xdr:row>
      <xdr:rowOff>16918</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flipV="1">
          <a:off x="8750300" y="13308243"/>
          <a:ext cx="889000" cy="817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144793</xdr:rowOff>
    </xdr:from>
    <xdr:to>
      <xdr:col>50</xdr:col>
      <xdr:colOff>165100</xdr:colOff>
      <xdr:row>77</xdr:row>
      <xdr:rowOff>74943</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9588500" y="131749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91470</xdr:rowOff>
    </xdr:from>
    <xdr:ext cx="534377" cy="259045"/>
    <xdr:sp macro="" textlink="">
      <xdr:nvSpPr>
        <xdr:cNvPr id="407" name="テキスト ボックス 406">
          <a:extLst>
            <a:ext uri="{FF2B5EF4-FFF2-40B4-BE49-F238E27FC236}">
              <a16:creationId xmlns:a16="http://schemas.microsoft.com/office/drawing/2014/main" id="{00000000-0008-0000-0600-000097010000}"/>
            </a:ext>
          </a:extLst>
        </xdr:cNvPr>
        <xdr:cNvSpPr txBox="1"/>
      </xdr:nvSpPr>
      <xdr:spPr>
        <a:xfrm>
          <a:off x="9372111" y="129502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30,220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13153</xdr:rowOff>
    </xdr:from>
    <xdr:to>
      <xdr:col>45</xdr:col>
      <xdr:colOff>177800</xdr:colOff>
      <xdr:row>78</xdr:row>
      <xdr:rowOff>16918</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a:off x="7861300" y="13386253"/>
          <a:ext cx="889000" cy="3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7953</xdr:rowOff>
    </xdr:from>
    <xdr:to>
      <xdr:col>46</xdr:col>
      <xdr:colOff>38100</xdr:colOff>
      <xdr:row>77</xdr:row>
      <xdr:rowOff>109553</xdr:rowOff>
    </xdr:to>
    <xdr:sp macro="" textlink="">
      <xdr:nvSpPr>
        <xdr:cNvPr id="409" name="フローチャート: 判断 408">
          <a:extLst>
            <a:ext uri="{FF2B5EF4-FFF2-40B4-BE49-F238E27FC236}">
              <a16:creationId xmlns:a16="http://schemas.microsoft.com/office/drawing/2014/main" id="{00000000-0008-0000-0600-000099010000}"/>
            </a:ext>
          </a:extLst>
        </xdr:cNvPr>
        <xdr:cNvSpPr/>
      </xdr:nvSpPr>
      <xdr:spPr>
        <a:xfrm>
          <a:off x="8699500" y="132096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126080</xdr:rowOff>
    </xdr:from>
    <xdr:ext cx="534377" cy="259045"/>
    <xdr:sp macro="" textlink="">
      <xdr:nvSpPr>
        <xdr:cNvPr id="410" name="テキスト ボックス 409">
          <a:extLst>
            <a:ext uri="{FF2B5EF4-FFF2-40B4-BE49-F238E27FC236}">
              <a16:creationId xmlns:a16="http://schemas.microsoft.com/office/drawing/2014/main" id="{00000000-0008-0000-0600-00009A010000}"/>
            </a:ext>
          </a:extLst>
        </xdr:cNvPr>
        <xdr:cNvSpPr txBox="1"/>
      </xdr:nvSpPr>
      <xdr:spPr>
        <a:xfrm>
          <a:off x="8483111" y="129848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160125</xdr:rowOff>
    </xdr:from>
    <xdr:to>
      <xdr:col>41</xdr:col>
      <xdr:colOff>50800</xdr:colOff>
      <xdr:row>78</xdr:row>
      <xdr:rowOff>13153</xdr:rowOff>
    </xdr:to>
    <xdr:cxnSp macro="">
      <xdr:nvCxnSpPr>
        <xdr:cNvPr id="411" name="直線コネクタ 410">
          <a:extLst>
            <a:ext uri="{FF2B5EF4-FFF2-40B4-BE49-F238E27FC236}">
              <a16:creationId xmlns:a16="http://schemas.microsoft.com/office/drawing/2014/main" id="{00000000-0008-0000-0600-00009B010000}"/>
            </a:ext>
          </a:extLst>
        </xdr:cNvPr>
        <xdr:cNvCxnSpPr/>
      </xdr:nvCxnSpPr>
      <xdr:spPr>
        <a:xfrm>
          <a:off x="6972300" y="13361775"/>
          <a:ext cx="889000" cy="2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144365</xdr:rowOff>
    </xdr:from>
    <xdr:to>
      <xdr:col>41</xdr:col>
      <xdr:colOff>101600</xdr:colOff>
      <xdr:row>77</xdr:row>
      <xdr:rowOff>74515</xdr:rowOff>
    </xdr:to>
    <xdr:sp macro="" textlink="">
      <xdr:nvSpPr>
        <xdr:cNvPr id="412" name="フローチャート: 判断 411">
          <a:extLst>
            <a:ext uri="{FF2B5EF4-FFF2-40B4-BE49-F238E27FC236}">
              <a16:creationId xmlns:a16="http://schemas.microsoft.com/office/drawing/2014/main" id="{00000000-0008-0000-0600-00009C010000}"/>
            </a:ext>
          </a:extLst>
        </xdr:cNvPr>
        <xdr:cNvSpPr/>
      </xdr:nvSpPr>
      <xdr:spPr>
        <a:xfrm>
          <a:off x="7810500" y="13174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91041</xdr:rowOff>
    </xdr:from>
    <xdr:ext cx="534377" cy="259045"/>
    <xdr:sp macro="" textlink="">
      <xdr:nvSpPr>
        <xdr:cNvPr id="413" name="テキスト ボックス 412">
          <a:extLst>
            <a:ext uri="{FF2B5EF4-FFF2-40B4-BE49-F238E27FC236}">
              <a16:creationId xmlns:a16="http://schemas.microsoft.com/office/drawing/2014/main" id="{00000000-0008-0000-0600-00009D010000}"/>
            </a:ext>
          </a:extLst>
        </xdr:cNvPr>
        <xdr:cNvSpPr txBox="1"/>
      </xdr:nvSpPr>
      <xdr:spPr>
        <a:xfrm>
          <a:off x="7594111" y="129497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139798</xdr:rowOff>
    </xdr:from>
    <xdr:to>
      <xdr:col>36</xdr:col>
      <xdr:colOff>165100</xdr:colOff>
      <xdr:row>77</xdr:row>
      <xdr:rowOff>69948</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6921500" y="131699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86475</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6705111" y="129452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31,094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154434</xdr:rowOff>
    </xdr:from>
    <xdr:to>
      <xdr:col>55</xdr:col>
      <xdr:colOff>50800</xdr:colOff>
      <xdr:row>77</xdr:row>
      <xdr:rowOff>84584</xdr:rowOff>
    </xdr:to>
    <xdr:sp macro="" textlink="">
      <xdr:nvSpPr>
        <xdr:cNvPr id="421" name="楕円 420">
          <a:extLst>
            <a:ext uri="{FF2B5EF4-FFF2-40B4-BE49-F238E27FC236}">
              <a16:creationId xmlns:a16="http://schemas.microsoft.com/office/drawing/2014/main" id="{00000000-0008-0000-0600-0000A5010000}"/>
            </a:ext>
          </a:extLst>
        </xdr:cNvPr>
        <xdr:cNvSpPr/>
      </xdr:nvSpPr>
      <xdr:spPr>
        <a:xfrm>
          <a:off x="10426700" y="13184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132861</xdr:rowOff>
    </xdr:from>
    <xdr:ext cx="534377" cy="259045"/>
    <xdr:sp macro="" textlink="">
      <xdr:nvSpPr>
        <xdr:cNvPr id="422" name="普通建設事業費 （ うち新規整備　）該当値テキスト">
          <a:extLst>
            <a:ext uri="{FF2B5EF4-FFF2-40B4-BE49-F238E27FC236}">
              <a16:creationId xmlns:a16="http://schemas.microsoft.com/office/drawing/2014/main" id="{00000000-0008-0000-0600-0000A6010000}"/>
            </a:ext>
          </a:extLst>
        </xdr:cNvPr>
        <xdr:cNvSpPr txBox="1"/>
      </xdr:nvSpPr>
      <xdr:spPr>
        <a:xfrm>
          <a:off x="10528300" y="13163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55793</xdr:rowOff>
    </xdr:from>
    <xdr:to>
      <xdr:col>50</xdr:col>
      <xdr:colOff>165100</xdr:colOff>
      <xdr:row>77</xdr:row>
      <xdr:rowOff>157393</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9588500" y="132574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148520</xdr:rowOff>
    </xdr:from>
    <xdr:ext cx="534377"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9372111" y="133501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137568</xdr:rowOff>
    </xdr:from>
    <xdr:to>
      <xdr:col>46</xdr:col>
      <xdr:colOff>38100</xdr:colOff>
      <xdr:row>78</xdr:row>
      <xdr:rowOff>67718</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8699500" y="133392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58845</xdr:rowOff>
    </xdr:from>
    <xdr:ext cx="469744"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8515428" y="134319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133803</xdr:rowOff>
    </xdr:from>
    <xdr:to>
      <xdr:col>41</xdr:col>
      <xdr:colOff>101600</xdr:colOff>
      <xdr:row>78</xdr:row>
      <xdr:rowOff>63953</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7810500" y="133354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55080</xdr:rowOff>
    </xdr:from>
    <xdr:ext cx="469744"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7626428" y="134281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109325</xdr:rowOff>
    </xdr:from>
    <xdr:to>
      <xdr:col>36</xdr:col>
      <xdr:colOff>165100</xdr:colOff>
      <xdr:row>78</xdr:row>
      <xdr:rowOff>39475</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6921500" y="13310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30602</xdr:rowOff>
    </xdr:from>
    <xdr:ext cx="469744"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6737428" y="134037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1" name="正方形/長方形 430">
          <a:extLst>
            <a:ext uri="{FF2B5EF4-FFF2-40B4-BE49-F238E27FC236}">
              <a16:creationId xmlns:a16="http://schemas.microsoft.com/office/drawing/2014/main" id="{00000000-0008-0000-0600-0000AF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37,309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9" name="テキスト ボックス 438">
          <a:extLst>
            <a:ext uri="{FF2B5EF4-FFF2-40B4-BE49-F238E27FC236}">
              <a16:creationId xmlns:a16="http://schemas.microsoft.com/office/drawing/2014/main" id="{00000000-0008-0000-0600-0000B7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0" name="直線コネクタ 439">
          <a:extLst>
            <a:ext uri="{FF2B5EF4-FFF2-40B4-BE49-F238E27FC236}">
              <a16:creationId xmlns:a16="http://schemas.microsoft.com/office/drawing/2014/main" id="{00000000-0008-0000-0600-0000B8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1" name="直線コネクタ 440">
          <a:extLst>
            <a:ext uri="{FF2B5EF4-FFF2-40B4-BE49-F238E27FC236}">
              <a16:creationId xmlns:a16="http://schemas.microsoft.com/office/drawing/2014/main" id="{00000000-0008-0000-0600-0000B9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2" name="テキスト ボックス 441">
          <a:extLst>
            <a:ext uri="{FF2B5EF4-FFF2-40B4-BE49-F238E27FC236}">
              <a16:creationId xmlns:a16="http://schemas.microsoft.com/office/drawing/2014/main" id="{00000000-0008-0000-0600-0000BA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3" name="普通建設事業費 （ うち更新整備　）グラフ枠">
          <a:extLst>
            <a:ext uri="{FF2B5EF4-FFF2-40B4-BE49-F238E27FC236}">
              <a16:creationId xmlns:a16="http://schemas.microsoft.com/office/drawing/2014/main" id="{00000000-0008-0000-0600-0000C5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27068</xdr:rowOff>
    </xdr:from>
    <xdr:to>
      <xdr:col>54</xdr:col>
      <xdr:colOff>189865</xdr:colOff>
      <xdr:row>98</xdr:row>
      <xdr:rowOff>130397</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flipV="1">
          <a:off x="10475595" y="15457568"/>
          <a:ext cx="1270" cy="14749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134224</xdr:rowOff>
    </xdr:from>
    <xdr:ext cx="534377" cy="259045"/>
    <xdr:sp macro="" textlink="">
      <xdr:nvSpPr>
        <xdr:cNvPr id="455" name="普通建設事業費 （ うち更新整備　）最小値テキスト">
          <a:extLst>
            <a:ext uri="{FF2B5EF4-FFF2-40B4-BE49-F238E27FC236}">
              <a16:creationId xmlns:a16="http://schemas.microsoft.com/office/drawing/2014/main" id="{00000000-0008-0000-0600-0000C7010000}"/>
            </a:ext>
          </a:extLst>
        </xdr:cNvPr>
        <xdr:cNvSpPr txBox="1"/>
      </xdr:nvSpPr>
      <xdr:spPr>
        <a:xfrm>
          <a:off x="10528300" y="169363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130397</xdr:rowOff>
    </xdr:from>
    <xdr:to>
      <xdr:col>55</xdr:col>
      <xdr:colOff>88900</xdr:colOff>
      <xdr:row>98</xdr:row>
      <xdr:rowOff>130397</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a:off x="10388600" y="169324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145195</xdr:rowOff>
    </xdr:from>
    <xdr:ext cx="599010" cy="259045"/>
    <xdr:sp macro="" textlink="">
      <xdr:nvSpPr>
        <xdr:cNvPr id="457" name="普通建設事業費 （ うち更新整備　）最大値テキスト">
          <a:extLst>
            <a:ext uri="{FF2B5EF4-FFF2-40B4-BE49-F238E27FC236}">
              <a16:creationId xmlns:a16="http://schemas.microsoft.com/office/drawing/2014/main" id="{00000000-0008-0000-0600-0000C9010000}"/>
            </a:ext>
          </a:extLst>
        </xdr:cNvPr>
        <xdr:cNvSpPr txBox="1"/>
      </xdr:nvSpPr>
      <xdr:spPr>
        <a:xfrm>
          <a:off x="10528300" y="152327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204,781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27068</xdr:rowOff>
    </xdr:from>
    <xdr:to>
      <xdr:col>55</xdr:col>
      <xdr:colOff>88900</xdr:colOff>
      <xdr:row>90</xdr:row>
      <xdr:rowOff>27068</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54575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56900</xdr:rowOff>
    </xdr:from>
    <xdr:to>
      <xdr:col>55</xdr:col>
      <xdr:colOff>0</xdr:colOff>
      <xdr:row>98</xdr:row>
      <xdr:rowOff>18138</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flipV="1">
          <a:off x="9639300" y="16687550"/>
          <a:ext cx="838200" cy="1326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78928</xdr:rowOff>
    </xdr:from>
    <xdr:ext cx="534377" cy="259045"/>
    <xdr:sp macro="" textlink="">
      <xdr:nvSpPr>
        <xdr:cNvPr id="460" name="普通建設事業費 （ うち更新整備　）平均値テキスト">
          <a:extLst>
            <a:ext uri="{FF2B5EF4-FFF2-40B4-BE49-F238E27FC236}">
              <a16:creationId xmlns:a16="http://schemas.microsoft.com/office/drawing/2014/main" id="{00000000-0008-0000-0600-0000CC010000}"/>
            </a:ext>
          </a:extLst>
        </xdr:cNvPr>
        <xdr:cNvSpPr txBox="1"/>
      </xdr:nvSpPr>
      <xdr:spPr>
        <a:xfrm>
          <a:off x="10528300" y="1636667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56051</xdr:rowOff>
    </xdr:from>
    <xdr:to>
      <xdr:col>55</xdr:col>
      <xdr:colOff>50800</xdr:colOff>
      <xdr:row>96</xdr:row>
      <xdr:rowOff>157651</xdr:rowOff>
    </xdr:to>
    <xdr:sp macro="" textlink="">
      <xdr:nvSpPr>
        <xdr:cNvPr id="461" name="フローチャート: 判断 460">
          <a:extLst>
            <a:ext uri="{FF2B5EF4-FFF2-40B4-BE49-F238E27FC236}">
              <a16:creationId xmlns:a16="http://schemas.microsoft.com/office/drawing/2014/main" id="{00000000-0008-0000-0600-0000CD010000}"/>
            </a:ext>
          </a:extLst>
        </xdr:cNvPr>
        <xdr:cNvSpPr/>
      </xdr:nvSpPr>
      <xdr:spPr>
        <a:xfrm>
          <a:off x="10426700" y="165152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95</xdr:row>
      <xdr:rowOff>131730</xdr:rowOff>
    </xdr:from>
    <xdr:to>
      <xdr:col>50</xdr:col>
      <xdr:colOff>114300</xdr:colOff>
      <xdr:row>98</xdr:row>
      <xdr:rowOff>18138</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8750300" y="16419480"/>
          <a:ext cx="889000" cy="4007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97991</xdr:rowOff>
    </xdr:from>
    <xdr:to>
      <xdr:col>50</xdr:col>
      <xdr:colOff>165100</xdr:colOff>
      <xdr:row>97</xdr:row>
      <xdr:rowOff>28141</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9588500" y="16557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44668</xdr:rowOff>
    </xdr:from>
    <xdr:ext cx="534377" cy="259045"/>
    <xdr:sp macro="" textlink="">
      <xdr:nvSpPr>
        <xdr:cNvPr id="464" name="テキスト ボックス 463">
          <a:extLst>
            <a:ext uri="{FF2B5EF4-FFF2-40B4-BE49-F238E27FC236}">
              <a16:creationId xmlns:a16="http://schemas.microsoft.com/office/drawing/2014/main" id="{00000000-0008-0000-0600-0000D0010000}"/>
            </a:ext>
          </a:extLst>
        </xdr:cNvPr>
        <xdr:cNvSpPr txBox="1"/>
      </xdr:nvSpPr>
      <xdr:spPr>
        <a:xfrm>
          <a:off x="9372111" y="163324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95</xdr:row>
      <xdr:rowOff>131730</xdr:rowOff>
    </xdr:from>
    <xdr:to>
      <xdr:col>45</xdr:col>
      <xdr:colOff>177800</xdr:colOff>
      <xdr:row>96</xdr:row>
      <xdr:rowOff>140607</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flipV="1">
          <a:off x="7861300" y="16419480"/>
          <a:ext cx="889000" cy="1803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139855</xdr:rowOff>
    </xdr:from>
    <xdr:to>
      <xdr:col>46</xdr:col>
      <xdr:colOff>38100</xdr:colOff>
      <xdr:row>97</xdr:row>
      <xdr:rowOff>70005</xdr:rowOff>
    </xdr:to>
    <xdr:sp macro="" textlink="">
      <xdr:nvSpPr>
        <xdr:cNvPr id="466" name="フローチャート: 判断 465">
          <a:extLst>
            <a:ext uri="{FF2B5EF4-FFF2-40B4-BE49-F238E27FC236}">
              <a16:creationId xmlns:a16="http://schemas.microsoft.com/office/drawing/2014/main" id="{00000000-0008-0000-0600-0000D2010000}"/>
            </a:ext>
          </a:extLst>
        </xdr:cNvPr>
        <xdr:cNvSpPr/>
      </xdr:nvSpPr>
      <xdr:spPr>
        <a:xfrm>
          <a:off x="8699500" y="16599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61132</xdr:rowOff>
    </xdr:from>
    <xdr:ext cx="534377" cy="259045"/>
    <xdr:sp macro="" textlink="">
      <xdr:nvSpPr>
        <xdr:cNvPr id="467" name="テキスト ボックス 466">
          <a:extLst>
            <a:ext uri="{FF2B5EF4-FFF2-40B4-BE49-F238E27FC236}">
              <a16:creationId xmlns:a16="http://schemas.microsoft.com/office/drawing/2014/main" id="{00000000-0008-0000-0600-0000D3010000}"/>
            </a:ext>
          </a:extLst>
        </xdr:cNvPr>
        <xdr:cNvSpPr txBox="1"/>
      </xdr:nvSpPr>
      <xdr:spPr>
        <a:xfrm>
          <a:off x="8483111" y="166917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140607</xdr:rowOff>
    </xdr:from>
    <xdr:to>
      <xdr:col>41</xdr:col>
      <xdr:colOff>50800</xdr:colOff>
      <xdr:row>97</xdr:row>
      <xdr:rowOff>45448</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flipV="1">
          <a:off x="6972300" y="16599807"/>
          <a:ext cx="889000" cy="76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100482</xdr:rowOff>
    </xdr:from>
    <xdr:to>
      <xdr:col>41</xdr:col>
      <xdr:colOff>101600</xdr:colOff>
      <xdr:row>97</xdr:row>
      <xdr:rowOff>30632</xdr:rowOff>
    </xdr:to>
    <xdr:sp macro="" textlink="">
      <xdr:nvSpPr>
        <xdr:cNvPr id="469" name="フローチャート: 判断 468">
          <a:extLst>
            <a:ext uri="{FF2B5EF4-FFF2-40B4-BE49-F238E27FC236}">
              <a16:creationId xmlns:a16="http://schemas.microsoft.com/office/drawing/2014/main" id="{00000000-0008-0000-0600-0000D5010000}"/>
            </a:ext>
          </a:extLst>
        </xdr:cNvPr>
        <xdr:cNvSpPr/>
      </xdr:nvSpPr>
      <xdr:spPr>
        <a:xfrm>
          <a:off x="7810500" y="165596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21759</xdr:rowOff>
    </xdr:from>
    <xdr:ext cx="534377"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7594111" y="166524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53,480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115616</xdr:rowOff>
    </xdr:from>
    <xdr:to>
      <xdr:col>36</xdr:col>
      <xdr:colOff>165100</xdr:colOff>
      <xdr:row>97</xdr:row>
      <xdr:rowOff>45766</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6921500" y="165748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62293</xdr:rowOff>
    </xdr:from>
    <xdr:ext cx="534377"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6705111" y="163500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6100</xdr:rowOff>
    </xdr:from>
    <xdr:to>
      <xdr:col>55</xdr:col>
      <xdr:colOff>50800</xdr:colOff>
      <xdr:row>97</xdr:row>
      <xdr:rowOff>107700</xdr:rowOff>
    </xdr:to>
    <xdr:sp macro="" textlink="">
      <xdr:nvSpPr>
        <xdr:cNvPr id="478" name="楕円 477">
          <a:extLst>
            <a:ext uri="{FF2B5EF4-FFF2-40B4-BE49-F238E27FC236}">
              <a16:creationId xmlns:a16="http://schemas.microsoft.com/office/drawing/2014/main" id="{00000000-0008-0000-0600-0000DE010000}"/>
            </a:ext>
          </a:extLst>
        </xdr:cNvPr>
        <xdr:cNvSpPr/>
      </xdr:nvSpPr>
      <xdr:spPr>
        <a:xfrm>
          <a:off x="10426700" y="16636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155977</xdr:rowOff>
    </xdr:from>
    <xdr:ext cx="534377" cy="259045"/>
    <xdr:sp macro="" textlink="">
      <xdr:nvSpPr>
        <xdr:cNvPr id="479" name="普通建設事業費 （ うち更新整備　）該当値テキスト">
          <a:extLst>
            <a:ext uri="{FF2B5EF4-FFF2-40B4-BE49-F238E27FC236}">
              <a16:creationId xmlns:a16="http://schemas.microsoft.com/office/drawing/2014/main" id="{00000000-0008-0000-0600-0000DF010000}"/>
            </a:ext>
          </a:extLst>
        </xdr:cNvPr>
        <xdr:cNvSpPr txBox="1"/>
      </xdr:nvSpPr>
      <xdr:spPr>
        <a:xfrm>
          <a:off x="10528300" y="166151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43,366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138788</xdr:rowOff>
    </xdr:from>
    <xdr:to>
      <xdr:col>50</xdr:col>
      <xdr:colOff>165100</xdr:colOff>
      <xdr:row>98</xdr:row>
      <xdr:rowOff>68938</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9588500" y="16769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60065</xdr:rowOff>
    </xdr:from>
    <xdr:ext cx="534377"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9372111" y="168621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95</xdr:row>
      <xdr:rowOff>80930</xdr:rowOff>
    </xdr:from>
    <xdr:to>
      <xdr:col>46</xdr:col>
      <xdr:colOff>38100</xdr:colOff>
      <xdr:row>96</xdr:row>
      <xdr:rowOff>11080</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8699500" y="16368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27607</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8483111" y="161439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78,546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89807</xdr:rowOff>
    </xdr:from>
    <xdr:to>
      <xdr:col>41</xdr:col>
      <xdr:colOff>101600</xdr:colOff>
      <xdr:row>97</xdr:row>
      <xdr:rowOff>19957</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7810500" y="16549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36484</xdr:rowOff>
    </xdr:from>
    <xdr:ext cx="534377"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7594111" y="163242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54,881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166098</xdr:rowOff>
    </xdr:from>
    <xdr:to>
      <xdr:col>36</xdr:col>
      <xdr:colOff>165100</xdr:colOff>
      <xdr:row>97</xdr:row>
      <xdr:rowOff>96248</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6921500" y="166252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87375</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6705111" y="167180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499" name="テキスト ボックス 498">
          <a:extLst>
            <a:ext uri="{FF2B5EF4-FFF2-40B4-BE49-F238E27FC236}">
              <a16:creationId xmlns:a16="http://schemas.microsoft.com/office/drawing/2014/main" id="{00000000-0008-0000-0600-0000F3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35</xdr:row>
      <xdr:rowOff>54627</xdr:rowOff>
    </xdr:from>
    <xdr:ext cx="595419"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1850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8" name="災害復旧事業費グラフ枠">
          <a:extLst>
            <a:ext uri="{FF2B5EF4-FFF2-40B4-BE49-F238E27FC236}">
              <a16:creationId xmlns:a16="http://schemas.microsoft.com/office/drawing/2014/main" id="{00000000-0008-0000-0600-0000FC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86564</xdr:rowOff>
    </xdr:from>
    <xdr:to>
      <xdr:col>85</xdr:col>
      <xdr:colOff>126364</xdr:colOff>
      <xdr:row>38</xdr:row>
      <xdr:rowOff>139700</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flipV="1">
          <a:off x="16317595" y="5401514"/>
          <a:ext cx="1269" cy="12532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162492</xdr:rowOff>
    </xdr:from>
    <xdr:ext cx="249299" cy="259045"/>
    <xdr:sp macro="" textlink="">
      <xdr:nvSpPr>
        <xdr:cNvPr id="510" name="災害復旧事業費最小値テキスト">
          <a:extLst>
            <a:ext uri="{FF2B5EF4-FFF2-40B4-BE49-F238E27FC236}">
              <a16:creationId xmlns:a16="http://schemas.microsoft.com/office/drawing/2014/main" id="{00000000-0008-0000-0600-0000FE010000}"/>
            </a:ext>
          </a:extLst>
        </xdr:cNvPr>
        <xdr:cNvSpPr txBox="1"/>
      </xdr:nvSpPr>
      <xdr:spPr>
        <a:xfrm>
          <a:off x="16370300" y="667759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139700</xdr:rowOff>
    </xdr:from>
    <xdr:to>
      <xdr:col>86</xdr:col>
      <xdr:colOff>25400</xdr:colOff>
      <xdr:row>38</xdr:row>
      <xdr:rowOff>139700</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a:off x="16230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33241</xdr:rowOff>
    </xdr:from>
    <xdr:ext cx="599010" cy="259045"/>
    <xdr:sp macro="" textlink="">
      <xdr:nvSpPr>
        <xdr:cNvPr id="512" name="災害復旧事業費最大値テキスト">
          <a:extLst>
            <a:ext uri="{FF2B5EF4-FFF2-40B4-BE49-F238E27FC236}">
              <a16:creationId xmlns:a16="http://schemas.microsoft.com/office/drawing/2014/main" id="{00000000-0008-0000-0600-000000020000}"/>
            </a:ext>
          </a:extLst>
        </xdr:cNvPr>
        <xdr:cNvSpPr txBox="1"/>
      </xdr:nvSpPr>
      <xdr:spPr>
        <a:xfrm>
          <a:off x="16370300" y="51767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274,122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86564</xdr:rowOff>
    </xdr:from>
    <xdr:to>
      <xdr:col>86</xdr:col>
      <xdr:colOff>25400</xdr:colOff>
      <xdr:row>31</xdr:row>
      <xdr:rowOff>86564</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6230600" y="54015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139558</xdr:rowOff>
    </xdr:from>
    <xdr:to>
      <xdr:col>85</xdr:col>
      <xdr:colOff>127000</xdr:colOff>
      <xdr:row>38</xdr:row>
      <xdr:rowOff>139700</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a:off x="15481300" y="6654658"/>
          <a:ext cx="838200" cy="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79942</xdr:rowOff>
    </xdr:from>
    <xdr:ext cx="469744" cy="259045"/>
    <xdr:sp macro="" textlink="">
      <xdr:nvSpPr>
        <xdr:cNvPr id="515" name="災害復旧事業費平均値テキスト">
          <a:extLst>
            <a:ext uri="{FF2B5EF4-FFF2-40B4-BE49-F238E27FC236}">
              <a16:creationId xmlns:a16="http://schemas.microsoft.com/office/drawing/2014/main" id="{00000000-0008-0000-0600-000003020000}"/>
            </a:ext>
          </a:extLst>
        </xdr:cNvPr>
        <xdr:cNvSpPr txBox="1"/>
      </xdr:nvSpPr>
      <xdr:spPr>
        <a:xfrm>
          <a:off x="16370300" y="642359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57066</xdr:rowOff>
    </xdr:from>
    <xdr:to>
      <xdr:col>85</xdr:col>
      <xdr:colOff>177800</xdr:colOff>
      <xdr:row>38</xdr:row>
      <xdr:rowOff>158666</xdr:rowOff>
    </xdr:to>
    <xdr:sp macro="" textlink="">
      <xdr:nvSpPr>
        <xdr:cNvPr id="516" name="フローチャート: 判断 515">
          <a:extLst>
            <a:ext uri="{FF2B5EF4-FFF2-40B4-BE49-F238E27FC236}">
              <a16:creationId xmlns:a16="http://schemas.microsoft.com/office/drawing/2014/main" id="{00000000-0008-0000-0600-000004020000}"/>
            </a:ext>
          </a:extLst>
        </xdr:cNvPr>
        <xdr:cNvSpPr/>
      </xdr:nvSpPr>
      <xdr:spPr>
        <a:xfrm>
          <a:off x="16268700" y="65721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139558</xdr:rowOff>
    </xdr:from>
    <xdr:to>
      <xdr:col>81</xdr:col>
      <xdr:colOff>50800</xdr:colOff>
      <xdr:row>38</xdr:row>
      <xdr:rowOff>139700</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flipV="1">
          <a:off x="14592300" y="6654658"/>
          <a:ext cx="889000" cy="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43600</xdr:rowOff>
    </xdr:from>
    <xdr:to>
      <xdr:col>81</xdr:col>
      <xdr:colOff>101600</xdr:colOff>
      <xdr:row>38</xdr:row>
      <xdr:rowOff>145200</xdr:rowOff>
    </xdr:to>
    <xdr:sp macro="" textlink="">
      <xdr:nvSpPr>
        <xdr:cNvPr id="518" name="フローチャート: 判断 517">
          <a:extLst>
            <a:ext uri="{FF2B5EF4-FFF2-40B4-BE49-F238E27FC236}">
              <a16:creationId xmlns:a16="http://schemas.microsoft.com/office/drawing/2014/main" id="{00000000-0008-0000-0600-000006020000}"/>
            </a:ext>
          </a:extLst>
        </xdr:cNvPr>
        <xdr:cNvSpPr/>
      </xdr:nvSpPr>
      <xdr:spPr>
        <a:xfrm>
          <a:off x="15430500" y="6558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161727</xdr:rowOff>
    </xdr:from>
    <xdr:ext cx="469744" cy="259045"/>
    <xdr:sp macro="" textlink="">
      <xdr:nvSpPr>
        <xdr:cNvPr id="519" name="テキスト ボックス 518">
          <a:extLst>
            <a:ext uri="{FF2B5EF4-FFF2-40B4-BE49-F238E27FC236}">
              <a16:creationId xmlns:a16="http://schemas.microsoft.com/office/drawing/2014/main" id="{00000000-0008-0000-0600-000007020000}"/>
            </a:ext>
          </a:extLst>
        </xdr:cNvPr>
        <xdr:cNvSpPr txBox="1"/>
      </xdr:nvSpPr>
      <xdr:spPr>
        <a:xfrm>
          <a:off x="15246428" y="6333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39806</xdr:rowOff>
    </xdr:from>
    <xdr:to>
      <xdr:col>76</xdr:col>
      <xdr:colOff>114300</xdr:colOff>
      <xdr:row>38</xdr:row>
      <xdr:rowOff>139700</xdr:rowOff>
    </xdr:to>
    <xdr:cxnSp macro="">
      <xdr:nvCxnSpPr>
        <xdr:cNvPr id="520" name="直線コネクタ 519">
          <a:extLst>
            <a:ext uri="{FF2B5EF4-FFF2-40B4-BE49-F238E27FC236}">
              <a16:creationId xmlns:a16="http://schemas.microsoft.com/office/drawing/2014/main" id="{00000000-0008-0000-0600-000008020000}"/>
            </a:ext>
          </a:extLst>
        </xdr:cNvPr>
        <xdr:cNvCxnSpPr/>
      </xdr:nvCxnSpPr>
      <xdr:spPr>
        <a:xfrm>
          <a:off x="13703300" y="6554906"/>
          <a:ext cx="889000" cy="99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45982</xdr:rowOff>
    </xdr:from>
    <xdr:to>
      <xdr:col>76</xdr:col>
      <xdr:colOff>165100</xdr:colOff>
      <xdr:row>38</xdr:row>
      <xdr:rowOff>147582</xdr:rowOff>
    </xdr:to>
    <xdr:sp macro="" textlink="">
      <xdr:nvSpPr>
        <xdr:cNvPr id="521" name="フローチャート: 判断 520">
          <a:extLst>
            <a:ext uri="{FF2B5EF4-FFF2-40B4-BE49-F238E27FC236}">
              <a16:creationId xmlns:a16="http://schemas.microsoft.com/office/drawing/2014/main" id="{00000000-0008-0000-0600-000009020000}"/>
            </a:ext>
          </a:extLst>
        </xdr:cNvPr>
        <xdr:cNvSpPr/>
      </xdr:nvSpPr>
      <xdr:spPr>
        <a:xfrm>
          <a:off x="14541500" y="65610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164109</xdr:rowOff>
    </xdr:from>
    <xdr:ext cx="469744" cy="259045"/>
    <xdr:sp macro="" textlink="">
      <xdr:nvSpPr>
        <xdr:cNvPr id="522" name="テキスト ボックス 521">
          <a:extLst>
            <a:ext uri="{FF2B5EF4-FFF2-40B4-BE49-F238E27FC236}">
              <a16:creationId xmlns:a16="http://schemas.microsoft.com/office/drawing/2014/main" id="{00000000-0008-0000-0600-00000A020000}"/>
            </a:ext>
          </a:extLst>
        </xdr:cNvPr>
        <xdr:cNvSpPr txBox="1"/>
      </xdr:nvSpPr>
      <xdr:spPr>
        <a:xfrm>
          <a:off x="14357428" y="63363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39806</xdr:rowOff>
    </xdr:from>
    <xdr:to>
      <xdr:col>71</xdr:col>
      <xdr:colOff>177800</xdr:colOff>
      <xdr:row>38</xdr:row>
      <xdr:rowOff>125426</xdr:rowOff>
    </xdr:to>
    <xdr:cxnSp macro="">
      <xdr:nvCxnSpPr>
        <xdr:cNvPr id="523" name="直線コネクタ 522">
          <a:extLst>
            <a:ext uri="{FF2B5EF4-FFF2-40B4-BE49-F238E27FC236}">
              <a16:creationId xmlns:a16="http://schemas.microsoft.com/office/drawing/2014/main" id="{00000000-0008-0000-0600-00000B020000}"/>
            </a:ext>
          </a:extLst>
        </xdr:cNvPr>
        <xdr:cNvCxnSpPr/>
      </xdr:nvCxnSpPr>
      <xdr:spPr>
        <a:xfrm flipV="1">
          <a:off x="12814300" y="6554906"/>
          <a:ext cx="889000" cy="85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17330</xdr:rowOff>
    </xdr:from>
    <xdr:to>
      <xdr:col>72</xdr:col>
      <xdr:colOff>38100</xdr:colOff>
      <xdr:row>38</xdr:row>
      <xdr:rowOff>118930</xdr:rowOff>
    </xdr:to>
    <xdr:sp macro="" textlink="">
      <xdr:nvSpPr>
        <xdr:cNvPr id="524" name="フローチャート: 判断 523">
          <a:extLst>
            <a:ext uri="{FF2B5EF4-FFF2-40B4-BE49-F238E27FC236}">
              <a16:creationId xmlns:a16="http://schemas.microsoft.com/office/drawing/2014/main" id="{00000000-0008-0000-0600-00000C020000}"/>
            </a:ext>
          </a:extLst>
        </xdr:cNvPr>
        <xdr:cNvSpPr/>
      </xdr:nvSpPr>
      <xdr:spPr>
        <a:xfrm>
          <a:off x="13652500" y="6532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110057</xdr:rowOff>
    </xdr:from>
    <xdr:ext cx="534377" cy="259045"/>
    <xdr:sp macro="" textlink="">
      <xdr:nvSpPr>
        <xdr:cNvPr id="525" name="テキスト ボックス 524">
          <a:extLst>
            <a:ext uri="{FF2B5EF4-FFF2-40B4-BE49-F238E27FC236}">
              <a16:creationId xmlns:a16="http://schemas.microsoft.com/office/drawing/2014/main" id="{00000000-0008-0000-0600-00000D020000}"/>
            </a:ext>
          </a:extLst>
        </xdr:cNvPr>
        <xdr:cNvSpPr txBox="1"/>
      </xdr:nvSpPr>
      <xdr:spPr>
        <a:xfrm>
          <a:off x="13436111" y="66251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27068</xdr:rowOff>
    </xdr:from>
    <xdr:to>
      <xdr:col>67</xdr:col>
      <xdr:colOff>101600</xdr:colOff>
      <xdr:row>38</xdr:row>
      <xdr:rowOff>128668</xdr:rowOff>
    </xdr:to>
    <xdr:sp macro="" textlink="">
      <xdr:nvSpPr>
        <xdr:cNvPr id="526" name="フローチャート: 判断 525">
          <a:extLst>
            <a:ext uri="{FF2B5EF4-FFF2-40B4-BE49-F238E27FC236}">
              <a16:creationId xmlns:a16="http://schemas.microsoft.com/office/drawing/2014/main" id="{00000000-0008-0000-0600-00000E020000}"/>
            </a:ext>
          </a:extLst>
        </xdr:cNvPr>
        <xdr:cNvSpPr/>
      </xdr:nvSpPr>
      <xdr:spPr>
        <a:xfrm>
          <a:off x="12763500" y="6542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145195</xdr:rowOff>
    </xdr:from>
    <xdr:ext cx="534377"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2547111" y="6317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88900</xdr:rowOff>
    </xdr:from>
    <xdr:to>
      <xdr:col>85</xdr:col>
      <xdr:colOff>177800</xdr:colOff>
      <xdr:row>39</xdr:row>
      <xdr:rowOff>19050</xdr:rowOff>
    </xdr:to>
    <xdr:sp macro="" textlink="">
      <xdr:nvSpPr>
        <xdr:cNvPr id="533" name="楕円 532">
          <a:extLst>
            <a:ext uri="{FF2B5EF4-FFF2-40B4-BE49-F238E27FC236}">
              <a16:creationId xmlns:a16="http://schemas.microsoft.com/office/drawing/2014/main" id="{00000000-0008-0000-0600-000015020000}"/>
            </a:ext>
          </a:extLst>
        </xdr:cNvPr>
        <xdr:cNvSpPr/>
      </xdr:nvSpPr>
      <xdr:spPr>
        <a:xfrm>
          <a:off x="16268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35492</xdr:rowOff>
    </xdr:from>
    <xdr:ext cx="249299" cy="259045"/>
    <xdr:sp macro="" textlink="">
      <xdr:nvSpPr>
        <xdr:cNvPr id="534" name="災害復旧事業費該当値テキスト">
          <a:extLst>
            <a:ext uri="{FF2B5EF4-FFF2-40B4-BE49-F238E27FC236}">
              <a16:creationId xmlns:a16="http://schemas.microsoft.com/office/drawing/2014/main" id="{00000000-0008-0000-0600-000016020000}"/>
            </a:ext>
          </a:extLst>
        </xdr:cNvPr>
        <xdr:cNvSpPr txBox="1"/>
      </xdr:nvSpPr>
      <xdr:spPr>
        <a:xfrm>
          <a:off x="16370300" y="655059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88758</xdr:rowOff>
    </xdr:from>
    <xdr:to>
      <xdr:col>81</xdr:col>
      <xdr:colOff>101600</xdr:colOff>
      <xdr:row>39</xdr:row>
      <xdr:rowOff>18908</xdr:rowOff>
    </xdr:to>
    <xdr:sp macro="" textlink="">
      <xdr:nvSpPr>
        <xdr:cNvPr id="535" name="楕円 534">
          <a:extLst>
            <a:ext uri="{FF2B5EF4-FFF2-40B4-BE49-F238E27FC236}">
              <a16:creationId xmlns:a16="http://schemas.microsoft.com/office/drawing/2014/main" id="{00000000-0008-0000-0600-000017020000}"/>
            </a:ext>
          </a:extLst>
        </xdr:cNvPr>
        <xdr:cNvSpPr/>
      </xdr:nvSpPr>
      <xdr:spPr>
        <a:xfrm>
          <a:off x="15430500" y="6603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39</xdr:row>
      <xdr:rowOff>10035</xdr:rowOff>
    </xdr:from>
    <xdr:ext cx="313932"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5324333" y="6696585"/>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88900</xdr:rowOff>
    </xdr:from>
    <xdr:to>
      <xdr:col>76</xdr:col>
      <xdr:colOff>165100</xdr:colOff>
      <xdr:row>39</xdr:row>
      <xdr:rowOff>19050</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4541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39</xdr:row>
      <xdr:rowOff>10177</xdr:rowOff>
    </xdr:from>
    <xdr:ext cx="249299"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4467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160456</xdr:rowOff>
    </xdr:from>
    <xdr:to>
      <xdr:col>72</xdr:col>
      <xdr:colOff>38100</xdr:colOff>
      <xdr:row>38</xdr:row>
      <xdr:rowOff>90606</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3652500" y="65041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107133</xdr:rowOff>
    </xdr:from>
    <xdr:ext cx="534377"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3436111" y="62793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74626</xdr:rowOff>
    </xdr:from>
    <xdr:to>
      <xdr:col>67</xdr:col>
      <xdr:colOff>101600</xdr:colOff>
      <xdr:row>39</xdr:row>
      <xdr:rowOff>4776</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2763500" y="6589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38</xdr:row>
      <xdr:rowOff>167353</xdr:rowOff>
    </xdr:from>
    <xdr:ext cx="469744"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2579428" y="66824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3" name="正方形/長方形 542">
          <a:extLst>
            <a:ext uri="{FF2B5EF4-FFF2-40B4-BE49-F238E27FC236}">
              <a16:creationId xmlns:a16="http://schemas.microsoft.com/office/drawing/2014/main" id="{00000000-0008-0000-0600-00001F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1" name="テキスト ボックス 550">
          <a:extLst>
            <a:ext uri="{FF2B5EF4-FFF2-40B4-BE49-F238E27FC236}">
              <a16:creationId xmlns:a16="http://schemas.microsoft.com/office/drawing/2014/main" id="{00000000-0008-0000-0600-000027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2" name="直線コネクタ 551">
          <a:extLst>
            <a:ext uri="{FF2B5EF4-FFF2-40B4-BE49-F238E27FC236}">
              <a16:creationId xmlns:a16="http://schemas.microsoft.com/office/drawing/2014/main" id="{00000000-0008-0000-0600-000028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3" name="直線コネクタ 552">
          <a:extLst>
            <a:ext uri="{FF2B5EF4-FFF2-40B4-BE49-F238E27FC236}">
              <a16:creationId xmlns:a16="http://schemas.microsoft.com/office/drawing/2014/main" id="{00000000-0008-0000-0600-000029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4" name="テキスト ボックス 553">
          <a:extLst>
            <a:ext uri="{FF2B5EF4-FFF2-40B4-BE49-F238E27FC236}">
              <a16:creationId xmlns:a16="http://schemas.microsoft.com/office/drawing/2014/main" id="{00000000-0008-0000-0600-00002A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55" name="直線コネクタ 554">
          <a:extLst>
            <a:ext uri="{FF2B5EF4-FFF2-40B4-BE49-F238E27FC236}">
              <a16:creationId xmlns:a16="http://schemas.microsoft.com/office/drawing/2014/main" id="{00000000-0008-0000-0600-00002B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56</xdr:row>
      <xdr:rowOff>144434</xdr:rowOff>
    </xdr:from>
    <xdr:ext cx="248786" cy="259045"/>
    <xdr:sp macro="" textlink="">
      <xdr:nvSpPr>
        <xdr:cNvPr id="556" name="テキスト ボックス 555">
          <a:extLst>
            <a:ext uri="{FF2B5EF4-FFF2-40B4-BE49-F238E27FC236}">
              <a16:creationId xmlns:a16="http://schemas.microsoft.com/office/drawing/2014/main" id="{00000000-0008-0000-0600-00002C020000}"/>
            </a:ext>
          </a:extLst>
        </xdr:cNvPr>
        <xdr:cNvSpPr txBox="1"/>
      </xdr:nvSpPr>
      <xdr:spPr>
        <a:xfrm>
          <a:off x="12197214" y="9745634"/>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54</xdr:row>
      <xdr:rowOff>160762</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9419062"/>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5642</xdr:rowOff>
    </xdr:from>
    <xdr:ext cx="248786" cy="259045"/>
    <xdr:sp macro="" textlink="">
      <xdr:nvSpPr>
        <xdr:cNvPr id="560" name="テキスト ボックス 559">
          <a:extLst>
            <a:ext uri="{FF2B5EF4-FFF2-40B4-BE49-F238E27FC236}">
              <a16:creationId xmlns:a16="http://schemas.microsoft.com/office/drawing/2014/main" id="{00000000-0008-0000-0600-000030020000}"/>
            </a:ext>
          </a:extLst>
        </xdr:cNvPr>
        <xdr:cNvSpPr txBox="1"/>
      </xdr:nvSpPr>
      <xdr:spPr>
        <a:xfrm>
          <a:off x="12197214" y="9092492"/>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131594</xdr:colOff>
      <xdr:row>51</xdr:row>
      <xdr:rowOff>21970</xdr:rowOff>
    </xdr:from>
    <xdr:ext cx="312906" cy="259045"/>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2133094" y="8765920"/>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131594</xdr:colOff>
      <xdr:row>49</xdr:row>
      <xdr:rowOff>38299</xdr:rowOff>
    </xdr:from>
    <xdr:ext cx="312906" cy="259045"/>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2133094" y="8439349"/>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131594</xdr:colOff>
      <xdr:row>47</xdr:row>
      <xdr:rowOff>54627</xdr:rowOff>
    </xdr:from>
    <xdr:ext cx="312906" cy="259045"/>
    <xdr:sp macro="" textlink="">
      <xdr:nvSpPr>
        <xdr:cNvPr id="566" name="テキスト ボックス 565">
          <a:extLst>
            <a:ext uri="{FF2B5EF4-FFF2-40B4-BE49-F238E27FC236}">
              <a16:creationId xmlns:a16="http://schemas.microsoft.com/office/drawing/2014/main" id="{00000000-0008-0000-0600-000036020000}"/>
            </a:ext>
          </a:extLst>
        </xdr:cNvPr>
        <xdr:cNvSpPr txBox="1"/>
      </xdr:nvSpPr>
      <xdr:spPr>
        <a:xfrm>
          <a:off x="12133094" y="81127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7" name="失業対策事業費グラフ枠">
          <a:extLst>
            <a:ext uri="{FF2B5EF4-FFF2-40B4-BE49-F238E27FC236}">
              <a16:creationId xmlns:a16="http://schemas.microsoft.com/office/drawing/2014/main" id="{00000000-0008-0000-0600-000037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59</xdr:row>
      <xdr:rowOff>98878</xdr:rowOff>
    </xdr:from>
    <xdr:to>
      <xdr:col>85</xdr:col>
      <xdr:colOff>126364</xdr:colOff>
      <xdr:row>59</xdr:row>
      <xdr:rowOff>98878</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6317595" y="10214428"/>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140805</xdr:rowOff>
    </xdr:from>
    <xdr:ext cx="249299" cy="259045"/>
    <xdr:sp macro="" textlink="">
      <xdr:nvSpPr>
        <xdr:cNvPr id="569" name="失業対策事業費最小値テキスト">
          <a:extLst>
            <a:ext uri="{FF2B5EF4-FFF2-40B4-BE49-F238E27FC236}">
              <a16:creationId xmlns:a16="http://schemas.microsoft.com/office/drawing/2014/main" id="{00000000-0008-0000-0600-000039020000}"/>
            </a:ext>
          </a:extLst>
        </xdr:cNvPr>
        <xdr:cNvSpPr txBox="1"/>
      </xdr:nvSpPr>
      <xdr:spPr>
        <a:xfrm>
          <a:off x="1637030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98878</xdr:rowOff>
    </xdr:from>
    <xdr:to>
      <xdr:col>86</xdr:col>
      <xdr:colOff>25400</xdr:colOff>
      <xdr:row>59</xdr:row>
      <xdr:rowOff>98878</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a:off x="16230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140805</xdr:rowOff>
    </xdr:from>
    <xdr:ext cx="249299" cy="259045"/>
    <xdr:sp macro="" textlink="">
      <xdr:nvSpPr>
        <xdr:cNvPr id="571" name="失業対策事業費最大値テキスト">
          <a:extLst>
            <a:ext uri="{FF2B5EF4-FFF2-40B4-BE49-F238E27FC236}">
              <a16:creationId xmlns:a16="http://schemas.microsoft.com/office/drawing/2014/main" id="{00000000-0008-0000-0600-00003B020000}"/>
            </a:ext>
          </a:extLst>
        </xdr:cNvPr>
        <xdr:cNvSpPr txBox="1"/>
      </xdr:nvSpPr>
      <xdr:spPr>
        <a:xfrm>
          <a:off x="16370300" y="99134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98878</xdr:rowOff>
    </xdr:from>
    <xdr:to>
      <xdr:col>86</xdr:col>
      <xdr:colOff>25400</xdr:colOff>
      <xdr:row>59</xdr:row>
      <xdr:rowOff>98878</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a:off x="16230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59</xdr:row>
      <xdr:rowOff>98878</xdr:rowOff>
    </xdr:from>
    <xdr:to>
      <xdr:col>85</xdr:col>
      <xdr:colOff>127000</xdr:colOff>
      <xdr:row>59</xdr:row>
      <xdr:rowOff>98878</xdr:rowOff>
    </xdr:to>
    <xdr:cxnSp macro="">
      <xdr:nvCxnSpPr>
        <xdr:cNvPr id="573" name="直線コネクタ 572">
          <a:extLst>
            <a:ext uri="{FF2B5EF4-FFF2-40B4-BE49-F238E27FC236}">
              <a16:creationId xmlns:a16="http://schemas.microsoft.com/office/drawing/2014/main" id="{00000000-0008-0000-0600-00003D020000}"/>
            </a:ext>
          </a:extLst>
        </xdr:cNvPr>
        <xdr:cNvCxnSpPr/>
      </xdr:nvCxnSpPr>
      <xdr:spPr>
        <a:xfrm>
          <a:off x="15481300" y="10214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26505</xdr:rowOff>
    </xdr:from>
    <xdr:ext cx="249299" cy="259045"/>
    <xdr:sp macro="" textlink="">
      <xdr:nvSpPr>
        <xdr:cNvPr id="574" name="失業対策事業費平均値テキスト">
          <a:extLst>
            <a:ext uri="{FF2B5EF4-FFF2-40B4-BE49-F238E27FC236}">
              <a16:creationId xmlns:a16="http://schemas.microsoft.com/office/drawing/2014/main" id="{00000000-0008-0000-0600-00003E020000}"/>
            </a:ext>
          </a:extLst>
        </xdr:cNvPr>
        <xdr:cNvSpPr txBox="1"/>
      </xdr:nvSpPr>
      <xdr:spPr>
        <a:xfrm>
          <a:off x="16370300" y="10142055"/>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48078</xdr:rowOff>
    </xdr:from>
    <xdr:to>
      <xdr:col>85</xdr:col>
      <xdr:colOff>177800</xdr:colOff>
      <xdr:row>59</xdr:row>
      <xdr:rowOff>149678</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62687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98878</xdr:rowOff>
    </xdr:from>
    <xdr:to>
      <xdr:col>81</xdr:col>
      <xdr:colOff>50800</xdr:colOff>
      <xdr:row>59</xdr:row>
      <xdr:rowOff>98878</xdr:rowOff>
    </xdr:to>
    <xdr:cxnSp macro="">
      <xdr:nvCxnSpPr>
        <xdr:cNvPr id="576" name="直線コネクタ 575">
          <a:extLst>
            <a:ext uri="{FF2B5EF4-FFF2-40B4-BE49-F238E27FC236}">
              <a16:creationId xmlns:a16="http://schemas.microsoft.com/office/drawing/2014/main" id="{00000000-0008-0000-0600-000040020000}"/>
            </a:ext>
          </a:extLst>
        </xdr:cNvPr>
        <xdr:cNvCxnSpPr/>
      </xdr:nvCxnSpPr>
      <xdr:spPr>
        <a:xfrm>
          <a:off x="14592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59</xdr:row>
      <xdr:rowOff>48078</xdr:rowOff>
    </xdr:from>
    <xdr:to>
      <xdr:col>81</xdr:col>
      <xdr:colOff>101600</xdr:colOff>
      <xdr:row>59</xdr:row>
      <xdr:rowOff>149678</xdr:rowOff>
    </xdr:to>
    <xdr:sp macro="" textlink="">
      <xdr:nvSpPr>
        <xdr:cNvPr id="577" name="フローチャート: 判断 576">
          <a:extLst>
            <a:ext uri="{FF2B5EF4-FFF2-40B4-BE49-F238E27FC236}">
              <a16:creationId xmlns:a16="http://schemas.microsoft.com/office/drawing/2014/main" id="{00000000-0008-0000-0600-000041020000}"/>
            </a:ext>
          </a:extLst>
        </xdr:cNvPr>
        <xdr:cNvSpPr/>
      </xdr:nvSpPr>
      <xdr:spPr>
        <a:xfrm>
          <a:off x="15430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59</xdr:row>
      <xdr:rowOff>140805</xdr:rowOff>
    </xdr:from>
    <xdr:ext cx="249299"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5356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59</xdr:row>
      <xdr:rowOff>98878</xdr:rowOff>
    </xdr:from>
    <xdr:to>
      <xdr:col>76</xdr:col>
      <xdr:colOff>114300</xdr:colOff>
      <xdr:row>59</xdr:row>
      <xdr:rowOff>98878</xdr:rowOff>
    </xdr:to>
    <xdr:cxnSp macro="">
      <xdr:nvCxnSpPr>
        <xdr:cNvPr id="579" name="直線コネクタ 578">
          <a:extLst>
            <a:ext uri="{FF2B5EF4-FFF2-40B4-BE49-F238E27FC236}">
              <a16:creationId xmlns:a16="http://schemas.microsoft.com/office/drawing/2014/main" id="{00000000-0008-0000-0600-000043020000}"/>
            </a:ext>
          </a:extLst>
        </xdr:cNvPr>
        <xdr:cNvCxnSpPr/>
      </xdr:nvCxnSpPr>
      <xdr:spPr>
        <a:xfrm>
          <a:off x="13703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59</xdr:row>
      <xdr:rowOff>48078</xdr:rowOff>
    </xdr:from>
    <xdr:to>
      <xdr:col>76</xdr:col>
      <xdr:colOff>165100</xdr:colOff>
      <xdr:row>59</xdr:row>
      <xdr:rowOff>149678</xdr:rowOff>
    </xdr:to>
    <xdr:sp macro="" textlink="">
      <xdr:nvSpPr>
        <xdr:cNvPr id="580" name="フローチャート: 判断 579">
          <a:extLst>
            <a:ext uri="{FF2B5EF4-FFF2-40B4-BE49-F238E27FC236}">
              <a16:creationId xmlns:a16="http://schemas.microsoft.com/office/drawing/2014/main" id="{00000000-0008-0000-0600-000044020000}"/>
            </a:ext>
          </a:extLst>
        </xdr:cNvPr>
        <xdr:cNvSpPr/>
      </xdr:nvSpPr>
      <xdr:spPr>
        <a:xfrm>
          <a:off x="14541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59</xdr:row>
      <xdr:rowOff>140805</xdr:rowOff>
    </xdr:from>
    <xdr:ext cx="249299"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4467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59</xdr:row>
      <xdr:rowOff>98878</xdr:rowOff>
    </xdr:from>
    <xdr:to>
      <xdr:col>71</xdr:col>
      <xdr:colOff>177800</xdr:colOff>
      <xdr:row>59</xdr:row>
      <xdr:rowOff>98878</xdr:rowOff>
    </xdr:to>
    <xdr:cxnSp macro="">
      <xdr:nvCxnSpPr>
        <xdr:cNvPr id="582" name="直線コネクタ 581">
          <a:extLst>
            <a:ext uri="{FF2B5EF4-FFF2-40B4-BE49-F238E27FC236}">
              <a16:creationId xmlns:a16="http://schemas.microsoft.com/office/drawing/2014/main" id="{00000000-0008-0000-0600-000046020000}"/>
            </a:ext>
          </a:extLst>
        </xdr:cNvPr>
        <xdr:cNvCxnSpPr/>
      </xdr:nvCxnSpPr>
      <xdr:spPr>
        <a:xfrm>
          <a:off x="12814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51</xdr:row>
      <xdr:rowOff>4535</xdr:rowOff>
    </xdr:from>
    <xdr:to>
      <xdr:col>72</xdr:col>
      <xdr:colOff>38100</xdr:colOff>
      <xdr:row>51</xdr:row>
      <xdr:rowOff>106135</xdr:rowOff>
    </xdr:to>
    <xdr:sp macro="" textlink="">
      <xdr:nvSpPr>
        <xdr:cNvPr id="583" name="フローチャート: 判断 582">
          <a:extLst>
            <a:ext uri="{FF2B5EF4-FFF2-40B4-BE49-F238E27FC236}">
              <a16:creationId xmlns:a16="http://schemas.microsoft.com/office/drawing/2014/main" id="{00000000-0008-0000-0600-000047020000}"/>
            </a:ext>
          </a:extLst>
        </xdr:cNvPr>
        <xdr:cNvSpPr/>
      </xdr:nvSpPr>
      <xdr:spPr>
        <a:xfrm>
          <a:off x="13652500" y="87484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20833</xdr:colOff>
      <xdr:row>49</xdr:row>
      <xdr:rowOff>122662</xdr:rowOff>
    </xdr:from>
    <xdr:ext cx="313932"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3546333" y="8523712"/>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48078</xdr:rowOff>
    </xdr:from>
    <xdr:to>
      <xdr:col>67</xdr:col>
      <xdr:colOff>101600</xdr:colOff>
      <xdr:row>59</xdr:row>
      <xdr:rowOff>149678</xdr:rowOff>
    </xdr:to>
    <xdr:sp macro="" textlink="">
      <xdr:nvSpPr>
        <xdr:cNvPr id="585" name="フローチャート: 判断 584">
          <a:extLst>
            <a:ext uri="{FF2B5EF4-FFF2-40B4-BE49-F238E27FC236}">
              <a16:creationId xmlns:a16="http://schemas.microsoft.com/office/drawing/2014/main" id="{00000000-0008-0000-0600-000049020000}"/>
            </a:ext>
          </a:extLst>
        </xdr:cNvPr>
        <xdr:cNvSpPr/>
      </xdr:nvSpPr>
      <xdr:spPr>
        <a:xfrm>
          <a:off x="12763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59</xdr:row>
      <xdr:rowOff>140805</xdr:rowOff>
    </xdr:from>
    <xdr:ext cx="249299"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2689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48078</xdr:rowOff>
    </xdr:from>
    <xdr:to>
      <xdr:col>85</xdr:col>
      <xdr:colOff>177800</xdr:colOff>
      <xdr:row>59</xdr:row>
      <xdr:rowOff>149678</xdr:rowOff>
    </xdr:to>
    <xdr:sp macro="" textlink="">
      <xdr:nvSpPr>
        <xdr:cNvPr id="592" name="楕円 591">
          <a:extLst>
            <a:ext uri="{FF2B5EF4-FFF2-40B4-BE49-F238E27FC236}">
              <a16:creationId xmlns:a16="http://schemas.microsoft.com/office/drawing/2014/main" id="{00000000-0008-0000-0600-000050020000}"/>
            </a:ext>
          </a:extLst>
        </xdr:cNvPr>
        <xdr:cNvSpPr/>
      </xdr:nvSpPr>
      <xdr:spPr>
        <a:xfrm>
          <a:off x="162687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58</xdr:row>
      <xdr:rowOff>83655</xdr:rowOff>
    </xdr:from>
    <xdr:ext cx="249299" cy="259045"/>
    <xdr:sp macro="" textlink="">
      <xdr:nvSpPr>
        <xdr:cNvPr id="593" name="失業対策事業費該当値テキスト">
          <a:extLst>
            <a:ext uri="{FF2B5EF4-FFF2-40B4-BE49-F238E27FC236}">
              <a16:creationId xmlns:a16="http://schemas.microsoft.com/office/drawing/2014/main" id="{00000000-0008-0000-0600-000051020000}"/>
            </a:ext>
          </a:extLst>
        </xdr:cNvPr>
        <xdr:cNvSpPr txBox="1"/>
      </xdr:nvSpPr>
      <xdr:spPr>
        <a:xfrm>
          <a:off x="16370300" y="100277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48078</xdr:rowOff>
    </xdr:from>
    <xdr:to>
      <xdr:col>81</xdr:col>
      <xdr:colOff>101600</xdr:colOff>
      <xdr:row>59</xdr:row>
      <xdr:rowOff>149678</xdr:rowOff>
    </xdr:to>
    <xdr:sp macro="" textlink="">
      <xdr:nvSpPr>
        <xdr:cNvPr id="594" name="楕円 593">
          <a:extLst>
            <a:ext uri="{FF2B5EF4-FFF2-40B4-BE49-F238E27FC236}">
              <a16:creationId xmlns:a16="http://schemas.microsoft.com/office/drawing/2014/main" id="{00000000-0008-0000-0600-000052020000}"/>
            </a:ext>
          </a:extLst>
        </xdr:cNvPr>
        <xdr:cNvSpPr/>
      </xdr:nvSpPr>
      <xdr:spPr>
        <a:xfrm>
          <a:off x="15430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57</xdr:row>
      <xdr:rowOff>166205</xdr:rowOff>
    </xdr:from>
    <xdr:ext cx="249299" cy="259045"/>
    <xdr:sp macro="" textlink="">
      <xdr:nvSpPr>
        <xdr:cNvPr id="595" name="テキスト ボックス 594">
          <a:extLst>
            <a:ext uri="{FF2B5EF4-FFF2-40B4-BE49-F238E27FC236}">
              <a16:creationId xmlns:a16="http://schemas.microsoft.com/office/drawing/2014/main" id="{00000000-0008-0000-0600-000053020000}"/>
            </a:ext>
          </a:extLst>
        </xdr:cNvPr>
        <xdr:cNvSpPr txBox="1"/>
      </xdr:nvSpPr>
      <xdr:spPr>
        <a:xfrm>
          <a:off x="15356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59</xdr:row>
      <xdr:rowOff>48078</xdr:rowOff>
    </xdr:from>
    <xdr:to>
      <xdr:col>76</xdr:col>
      <xdr:colOff>165100</xdr:colOff>
      <xdr:row>59</xdr:row>
      <xdr:rowOff>149678</xdr:rowOff>
    </xdr:to>
    <xdr:sp macro="" textlink="">
      <xdr:nvSpPr>
        <xdr:cNvPr id="596" name="楕円 595">
          <a:extLst>
            <a:ext uri="{FF2B5EF4-FFF2-40B4-BE49-F238E27FC236}">
              <a16:creationId xmlns:a16="http://schemas.microsoft.com/office/drawing/2014/main" id="{00000000-0008-0000-0600-000054020000}"/>
            </a:ext>
          </a:extLst>
        </xdr:cNvPr>
        <xdr:cNvSpPr/>
      </xdr:nvSpPr>
      <xdr:spPr>
        <a:xfrm>
          <a:off x="14541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57</xdr:row>
      <xdr:rowOff>166205</xdr:rowOff>
    </xdr:from>
    <xdr:ext cx="249299" cy="259045"/>
    <xdr:sp macro="" textlink="">
      <xdr:nvSpPr>
        <xdr:cNvPr id="597" name="テキスト ボックス 596">
          <a:extLst>
            <a:ext uri="{FF2B5EF4-FFF2-40B4-BE49-F238E27FC236}">
              <a16:creationId xmlns:a16="http://schemas.microsoft.com/office/drawing/2014/main" id="{00000000-0008-0000-0600-000055020000}"/>
            </a:ext>
          </a:extLst>
        </xdr:cNvPr>
        <xdr:cNvSpPr txBox="1"/>
      </xdr:nvSpPr>
      <xdr:spPr>
        <a:xfrm>
          <a:off x="14467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59</xdr:row>
      <xdr:rowOff>48078</xdr:rowOff>
    </xdr:from>
    <xdr:to>
      <xdr:col>72</xdr:col>
      <xdr:colOff>38100</xdr:colOff>
      <xdr:row>59</xdr:row>
      <xdr:rowOff>149678</xdr:rowOff>
    </xdr:to>
    <xdr:sp macro="" textlink="">
      <xdr:nvSpPr>
        <xdr:cNvPr id="598" name="楕円 597">
          <a:extLst>
            <a:ext uri="{FF2B5EF4-FFF2-40B4-BE49-F238E27FC236}">
              <a16:creationId xmlns:a16="http://schemas.microsoft.com/office/drawing/2014/main" id="{00000000-0008-0000-0600-000056020000}"/>
            </a:ext>
          </a:extLst>
        </xdr:cNvPr>
        <xdr:cNvSpPr/>
      </xdr:nvSpPr>
      <xdr:spPr>
        <a:xfrm>
          <a:off x="13652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59</xdr:row>
      <xdr:rowOff>140805</xdr:rowOff>
    </xdr:from>
    <xdr:ext cx="249299" cy="259045"/>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3578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48078</xdr:rowOff>
    </xdr:from>
    <xdr:to>
      <xdr:col>67</xdr:col>
      <xdr:colOff>101600</xdr:colOff>
      <xdr:row>59</xdr:row>
      <xdr:rowOff>149678</xdr:rowOff>
    </xdr:to>
    <xdr:sp macro="" textlink="">
      <xdr:nvSpPr>
        <xdr:cNvPr id="600" name="楕円 599">
          <a:extLst>
            <a:ext uri="{FF2B5EF4-FFF2-40B4-BE49-F238E27FC236}">
              <a16:creationId xmlns:a16="http://schemas.microsoft.com/office/drawing/2014/main" id="{00000000-0008-0000-0600-000058020000}"/>
            </a:ext>
          </a:extLst>
        </xdr:cNvPr>
        <xdr:cNvSpPr/>
      </xdr:nvSpPr>
      <xdr:spPr>
        <a:xfrm>
          <a:off x="12763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57</xdr:row>
      <xdr:rowOff>166205</xdr:rowOff>
    </xdr:from>
    <xdr:ext cx="249299" cy="259045"/>
    <xdr:sp macro="" textlink="">
      <xdr:nvSpPr>
        <xdr:cNvPr id="601" name="テキスト ボックス 600">
          <a:extLst>
            <a:ext uri="{FF2B5EF4-FFF2-40B4-BE49-F238E27FC236}">
              <a16:creationId xmlns:a16="http://schemas.microsoft.com/office/drawing/2014/main" id="{00000000-0008-0000-0600-000059020000}"/>
            </a:ext>
          </a:extLst>
        </xdr:cNvPr>
        <xdr:cNvSpPr txBox="1"/>
      </xdr:nvSpPr>
      <xdr:spPr>
        <a:xfrm>
          <a:off x="12689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2" name="正方形/長方形 601">
          <a:extLst>
            <a:ext uri="{FF2B5EF4-FFF2-40B4-BE49-F238E27FC236}">
              <a16:creationId xmlns:a16="http://schemas.microsoft.com/office/drawing/2014/main" id="{00000000-0008-0000-0600-00005A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3" name="正方形/長方形 602">
          <a:extLst>
            <a:ext uri="{FF2B5EF4-FFF2-40B4-BE49-F238E27FC236}">
              <a16:creationId xmlns:a16="http://schemas.microsoft.com/office/drawing/2014/main" id="{00000000-0008-0000-0600-00005B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8" name="正方形/長方形 607">
          <a:extLst>
            <a:ext uri="{FF2B5EF4-FFF2-40B4-BE49-F238E27FC236}">
              <a16:creationId xmlns:a16="http://schemas.microsoft.com/office/drawing/2014/main" id="{00000000-0008-0000-0600-000060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39,836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9" name="正方形/長方形 608">
          <a:extLst>
            <a:ext uri="{FF2B5EF4-FFF2-40B4-BE49-F238E27FC236}">
              <a16:creationId xmlns:a16="http://schemas.microsoft.com/office/drawing/2014/main" id="{00000000-0008-0000-0600-000061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0" name="テキスト ボックス 609">
          <a:extLst>
            <a:ext uri="{FF2B5EF4-FFF2-40B4-BE49-F238E27FC236}">
              <a16:creationId xmlns:a16="http://schemas.microsoft.com/office/drawing/2014/main" id="{00000000-0008-0000-0600-000062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1" name="直線コネクタ 610">
          <a:extLst>
            <a:ext uri="{FF2B5EF4-FFF2-40B4-BE49-F238E27FC236}">
              <a16:creationId xmlns:a16="http://schemas.microsoft.com/office/drawing/2014/main" id="{00000000-0008-0000-0600-000063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13" name="テキスト ボックス 612">
          <a:extLst>
            <a:ext uri="{FF2B5EF4-FFF2-40B4-BE49-F238E27FC236}">
              <a16:creationId xmlns:a16="http://schemas.microsoft.com/office/drawing/2014/main" id="{00000000-0008-0000-0600-000065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75</xdr:row>
      <xdr:rowOff>54627</xdr:rowOff>
    </xdr:from>
    <xdr:ext cx="595419" cy="259045"/>
    <xdr:sp macro=""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1850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17" name="テキスト ボックス 616">
          <a:extLst>
            <a:ext uri="{FF2B5EF4-FFF2-40B4-BE49-F238E27FC236}">
              <a16:creationId xmlns:a16="http://schemas.microsoft.com/office/drawing/2014/main" id="{00000000-0008-0000-0600-000069020000}"/>
            </a:ext>
          </a:extLst>
        </xdr:cNvPr>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19" name="テキスト ボックス 618">
          <a:extLst>
            <a:ext uri="{FF2B5EF4-FFF2-40B4-BE49-F238E27FC236}">
              <a16:creationId xmlns:a16="http://schemas.microsoft.com/office/drawing/2014/main" id="{00000000-0008-0000-0600-00006B020000}"/>
            </a:ext>
          </a:extLst>
        </xdr:cNvPr>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1" name="テキスト ボックス 620">
          <a:extLst>
            <a:ext uri="{FF2B5EF4-FFF2-40B4-BE49-F238E27FC236}">
              <a16:creationId xmlns:a16="http://schemas.microsoft.com/office/drawing/2014/main" id="{00000000-0008-0000-0600-00006D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2" name="公債費グラフ枠">
          <a:extLst>
            <a:ext uri="{FF2B5EF4-FFF2-40B4-BE49-F238E27FC236}">
              <a16:creationId xmlns:a16="http://schemas.microsoft.com/office/drawing/2014/main" id="{00000000-0008-0000-0600-00006E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151395</xdr:rowOff>
    </xdr:from>
    <xdr:to>
      <xdr:col>85</xdr:col>
      <xdr:colOff>126364</xdr:colOff>
      <xdr:row>78</xdr:row>
      <xdr:rowOff>53412</xdr:rowOff>
    </xdr:to>
    <xdr:cxnSp macro="">
      <xdr:nvCxnSpPr>
        <xdr:cNvPr id="623" name="直線コネクタ 622">
          <a:extLst>
            <a:ext uri="{FF2B5EF4-FFF2-40B4-BE49-F238E27FC236}">
              <a16:creationId xmlns:a16="http://schemas.microsoft.com/office/drawing/2014/main" id="{00000000-0008-0000-0600-00006F020000}"/>
            </a:ext>
          </a:extLst>
        </xdr:cNvPr>
        <xdr:cNvCxnSpPr/>
      </xdr:nvCxnSpPr>
      <xdr:spPr>
        <a:xfrm flipV="1">
          <a:off x="16317595" y="12324345"/>
          <a:ext cx="1269" cy="11021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57239</xdr:rowOff>
    </xdr:from>
    <xdr:ext cx="534377" cy="259045"/>
    <xdr:sp macro="" textlink="">
      <xdr:nvSpPr>
        <xdr:cNvPr id="624" name="公債費最小値テキスト">
          <a:extLst>
            <a:ext uri="{FF2B5EF4-FFF2-40B4-BE49-F238E27FC236}">
              <a16:creationId xmlns:a16="http://schemas.microsoft.com/office/drawing/2014/main" id="{00000000-0008-0000-0600-000070020000}"/>
            </a:ext>
          </a:extLst>
        </xdr:cNvPr>
        <xdr:cNvSpPr txBox="1"/>
      </xdr:nvSpPr>
      <xdr:spPr>
        <a:xfrm>
          <a:off x="16370300" y="134303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18,873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53412</xdr:rowOff>
    </xdr:from>
    <xdr:to>
      <xdr:col>86</xdr:col>
      <xdr:colOff>25400</xdr:colOff>
      <xdr:row>78</xdr:row>
      <xdr:rowOff>53412</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a:off x="16230600" y="134265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98072</xdr:rowOff>
    </xdr:from>
    <xdr:ext cx="599010" cy="259045"/>
    <xdr:sp macro="" textlink="">
      <xdr:nvSpPr>
        <xdr:cNvPr id="626" name="公債費最大値テキスト">
          <a:extLst>
            <a:ext uri="{FF2B5EF4-FFF2-40B4-BE49-F238E27FC236}">
              <a16:creationId xmlns:a16="http://schemas.microsoft.com/office/drawing/2014/main" id="{00000000-0008-0000-0600-000072020000}"/>
            </a:ext>
          </a:extLst>
        </xdr:cNvPr>
        <xdr:cNvSpPr txBox="1"/>
      </xdr:nvSpPr>
      <xdr:spPr>
        <a:xfrm>
          <a:off x="16370300" y="120995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259,942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151395</xdr:rowOff>
    </xdr:from>
    <xdr:to>
      <xdr:col>86</xdr:col>
      <xdr:colOff>25400</xdr:colOff>
      <xdr:row>71</xdr:row>
      <xdr:rowOff>151395</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a:off x="16230600" y="123243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150082</xdr:rowOff>
    </xdr:from>
    <xdr:to>
      <xdr:col>85</xdr:col>
      <xdr:colOff>127000</xdr:colOff>
      <xdr:row>77</xdr:row>
      <xdr:rowOff>150591</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flipV="1">
          <a:off x="15481300" y="13351732"/>
          <a:ext cx="838200" cy="5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147319</xdr:rowOff>
    </xdr:from>
    <xdr:ext cx="534377" cy="259045"/>
    <xdr:sp macro="" textlink="">
      <xdr:nvSpPr>
        <xdr:cNvPr id="629" name="公債費平均値テキスト">
          <a:extLst>
            <a:ext uri="{FF2B5EF4-FFF2-40B4-BE49-F238E27FC236}">
              <a16:creationId xmlns:a16="http://schemas.microsoft.com/office/drawing/2014/main" id="{00000000-0008-0000-0600-000075020000}"/>
            </a:ext>
          </a:extLst>
        </xdr:cNvPr>
        <xdr:cNvSpPr txBox="1"/>
      </xdr:nvSpPr>
      <xdr:spPr>
        <a:xfrm>
          <a:off x="16370300" y="1300606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124442</xdr:rowOff>
    </xdr:from>
    <xdr:to>
      <xdr:col>85</xdr:col>
      <xdr:colOff>177800</xdr:colOff>
      <xdr:row>77</xdr:row>
      <xdr:rowOff>54592</xdr:rowOff>
    </xdr:to>
    <xdr:sp macro="" textlink="">
      <xdr:nvSpPr>
        <xdr:cNvPr id="630" name="フローチャート: 判断 629">
          <a:extLst>
            <a:ext uri="{FF2B5EF4-FFF2-40B4-BE49-F238E27FC236}">
              <a16:creationId xmlns:a16="http://schemas.microsoft.com/office/drawing/2014/main" id="{00000000-0008-0000-0600-000076020000}"/>
            </a:ext>
          </a:extLst>
        </xdr:cNvPr>
        <xdr:cNvSpPr/>
      </xdr:nvSpPr>
      <xdr:spPr>
        <a:xfrm>
          <a:off x="16268700" y="131546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150591</xdr:rowOff>
    </xdr:from>
    <xdr:to>
      <xdr:col>81</xdr:col>
      <xdr:colOff>50800</xdr:colOff>
      <xdr:row>77</xdr:row>
      <xdr:rowOff>156525</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flipV="1">
          <a:off x="14592300" y="13352241"/>
          <a:ext cx="889000" cy="59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131753</xdr:rowOff>
    </xdr:from>
    <xdr:to>
      <xdr:col>81</xdr:col>
      <xdr:colOff>101600</xdr:colOff>
      <xdr:row>77</xdr:row>
      <xdr:rowOff>61903</xdr:rowOff>
    </xdr:to>
    <xdr:sp macro="" textlink="">
      <xdr:nvSpPr>
        <xdr:cNvPr id="632" name="フローチャート: 判断 631">
          <a:extLst>
            <a:ext uri="{FF2B5EF4-FFF2-40B4-BE49-F238E27FC236}">
              <a16:creationId xmlns:a16="http://schemas.microsoft.com/office/drawing/2014/main" id="{00000000-0008-0000-0600-000078020000}"/>
            </a:ext>
          </a:extLst>
        </xdr:cNvPr>
        <xdr:cNvSpPr/>
      </xdr:nvSpPr>
      <xdr:spPr>
        <a:xfrm>
          <a:off x="15430500" y="131619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75</xdr:row>
      <xdr:rowOff>78430</xdr:rowOff>
    </xdr:from>
    <xdr:ext cx="534377"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5214111" y="129371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156525</xdr:rowOff>
    </xdr:from>
    <xdr:to>
      <xdr:col>76</xdr:col>
      <xdr:colOff>114300</xdr:colOff>
      <xdr:row>77</xdr:row>
      <xdr:rowOff>167557</xdr:rowOff>
    </xdr:to>
    <xdr:cxnSp macro="">
      <xdr:nvCxnSpPr>
        <xdr:cNvPr id="634" name="直線コネクタ 633">
          <a:extLst>
            <a:ext uri="{FF2B5EF4-FFF2-40B4-BE49-F238E27FC236}">
              <a16:creationId xmlns:a16="http://schemas.microsoft.com/office/drawing/2014/main" id="{00000000-0008-0000-0600-00007A020000}"/>
            </a:ext>
          </a:extLst>
        </xdr:cNvPr>
        <xdr:cNvCxnSpPr/>
      </xdr:nvCxnSpPr>
      <xdr:spPr>
        <a:xfrm flipV="1">
          <a:off x="13703300" y="13358175"/>
          <a:ext cx="889000" cy="110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142639</xdr:rowOff>
    </xdr:from>
    <xdr:to>
      <xdr:col>76</xdr:col>
      <xdr:colOff>165100</xdr:colOff>
      <xdr:row>77</xdr:row>
      <xdr:rowOff>72789</xdr:rowOff>
    </xdr:to>
    <xdr:sp macro="" textlink="">
      <xdr:nvSpPr>
        <xdr:cNvPr id="635" name="フローチャート: 判断 634">
          <a:extLst>
            <a:ext uri="{FF2B5EF4-FFF2-40B4-BE49-F238E27FC236}">
              <a16:creationId xmlns:a16="http://schemas.microsoft.com/office/drawing/2014/main" id="{00000000-0008-0000-0600-00007B020000}"/>
            </a:ext>
          </a:extLst>
        </xdr:cNvPr>
        <xdr:cNvSpPr/>
      </xdr:nvSpPr>
      <xdr:spPr>
        <a:xfrm>
          <a:off x="14541500" y="131728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89316</xdr:rowOff>
    </xdr:from>
    <xdr:ext cx="534377"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4325111" y="129480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167557</xdr:rowOff>
    </xdr:from>
    <xdr:to>
      <xdr:col>71</xdr:col>
      <xdr:colOff>177800</xdr:colOff>
      <xdr:row>77</xdr:row>
      <xdr:rowOff>169652</xdr:rowOff>
    </xdr:to>
    <xdr:cxnSp macro="">
      <xdr:nvCxnSpPr>
        <xdr:cNvPr id="637" name="直線コネクタ 636">
          <a:extLst>
            <a:ext uri="{FF2B5EF4-FFF2-40B4-BE49-F238E27FC236}">
              <a16:creationId xmlns:a16="http://schemas.microsoft.com/office/drawing/2014/main" id="{00000000-0008-0000-0600-00007D020000}"/>
            </a:ext>
          </a:extLst>
        </xdr:cNvPr>
        <xdr:cNvCxnSpPr/>
      </xdr:nvCxnSpPr>
      <xdr:spPr>
        <a:xfrm flipV="1">
          <a:off x="12814300" y="13369207"/>
          <a:ext cx="889000" cy="20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164055</xdr:rowOff>
    </xdr:from>
    <xdr:to>
      <xdr:col>72</xdr:col>
      <xdr:colOff>38100</xdr:colOff>
      <xdr:row>77</xdr:row>
      <xdr:rowOff>94205</xdr:rowOff>
    </xdr:to>
    <xdr:sp macro="" textlink="">
      <xdr:nvSpPr>
        <xdr:cNvPr id="638" name="フローチャート: 判断 637">
          <a:extLst>
            <a:ext uri="{FF2B5EF4-FFF2-40B4-BE49-F238E27FC236}">
              <a16:creationId xmlns:a16="http://schemas.microsoft.com/office/drawing/2014/main" id="{00000000-0008-0000-0600-00007E020000}"/>
            </a:ext>
          </a:extLst>
        </xdr:cNvPr>
        <xdr:cNvSpPr/>
      </xdr:nvSpPr>
      <xdr:spPr>
        <a:xfrm>
          <a:off x="13652500" y="13194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110731</xdr:rowOff>
    </xdr:from>
    <xdr:ext cx="534377"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3436111" y="129694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156789</xdr:rowOff>
    </xdr:from>
    <xdr:to>
      <xdr:col>67</xdr:col>
      <xdr:colOff>101600</xdr:colOff>
      <xdr:row>77</xdr:row>
      <xdr:rowOff>86939</xdr:rowOff>
    </xdr:to>
    <xdr:sp macro="" textlink="">
      <xdr:nvSpPr>
        <xdr:cNvPr id="640" name="フローチャート: 判断 639">
          <a:extLst>
            <a:ext uri="{FF2B5EF4-FFF2-40B4-BE49-F238E27FC236}">
              <a16:creationId xmlns:a16="http://schemas.microsoft.com/office/drawing/2014/main" id="{00000000-0008-0000-0600-000080020000}"/>
            </a:ext>
          </a:extLst>
        </xdr:cNvPr>
        <xdr:cNvSpPr/>
      </xdr:nvSpPr>
      <xdr:spPr>
        <a:xfrm>
          <a:off x="12763500" y="13186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103467</xdr:rowOff>
    </xdr:from>
    <xdr:ext cx="534377" cy="259045"/>
    <xdr:sp macro="" textlink="">
      <xdr:nvSpPr>
        <xdr:cNvPr id="641" name="テキスト ボックス 640">
          <a:extLst>
            <a:ext uri="{FF2B5EF4-FFF2-40B4-BE49-F238E27FC236}">
              <a16:creationId xmlns:a16="http://schemas.microsoft.com/office/drawing/2014/main" id="{00000000-0008-0000-0600-000081020000}"/>
            </a:ext>
          </a:extLst>
        </xdr:cNvPr>
        <xdr:cNvSpPr txBox="1"/>
      </xdr:nvSpPr>
      <xdr:spPr>
        <a:xfrm>
          <a:off x="12547111" y="129622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99282</xdr:rowOff>
    </xdr:from>
    <xdr:to>
      <xdr:col>85</xdr:col>
      <xdr:colOff>177800</xdr:colOff>
      <xdr:row>78</xdr:row>
      <xdr:rowOff>29432</xdr:rowOff>
    </xdr:to>
    <xdr:sp macro="" textlink="">
      <xdr:nvSpPr>
        <xdr:cNvPr id="647" name="楕円 646">
          <a:extLst>
            <a:ext uri="{FF2B5EF4-FFF2-40B4-BE49-F238E27FC236}">
              <a16:creationId xmlns:a16="http://schemas.microsoft.com/office/drawing/2014/main" id="{00000000-0008-0000-0600-000087020000}"/>
            </a:ext>
          </a:extLst>
        </xdr:cNvPr>
        <xdr:cNvSpPr/>
      </xdr:nvSpPr>
      <xdr:spPr>
        <a:xfrm>
          <a:off x="16268700" y="133009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14209</xdr:rowOff>
    </xdr:from>
    <xdr:ext cx="534377" cy="259045"/>
    <xdr:sp macro="" textlink="">
      <xdr:nvSpPr>
        <xdr:cNvPr id="648" name="公債費該当値テキスト">
          <a:extLst>
            <a:ext uri="{FF2B5EF4-FFF2-40B4-BE49-F238E27FC236}">
              <a16:creationId xmlns:a16="http://schemas.microsoft.com/office/drawing/2014/main" id="{00000000-0008-0000-0600-000088020000}"/>
            </a:ext>
          </a:extLst>
        </xdr:cNvPr>
        <xdr:cNvSpPr txBox="1"/>
      </xdr:nvSpPr>
      <xdr:spPr>
        <a:xfrm>
          <a:off x="16370300" y="132158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99791</xdr:rowOff>
    </xdr:from>
    <xdr:to>
      <xdr:col>81</xdr:col>
      <xdr:colOff>101600</xdr:colOff>
      <xdr:row>78</xdr:row>
      <xdr:rowOff>29941</xdr:rowOff>
    </xdr:to>
    <xdr:sp macro="" textlink="">
      <xdr:nvSpPr>
        <xdr:cNvPr id="649" name="楕円 648">
          <a:extLst>
            <a:ext uri="{FF2B5EF4-FFF2-40B4-BE49-F238E27FC236}">
              <a16:creationId xmlns:a16="http://schemas.microsoft.com/office/drawing/2014/main" id="{00000000-0008-0000-0600-000089020000}"/>
            </a:ext>
          </a:extLst>
        </xdr:cNvPr>
        <xdr:cNvSpPr/>
      </xdr:nvSpPr>
      <xdr:spPr>
        <a:xfrm>
          <a:off x="15430500" y="133014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78</xdr:row>
      <xdr:rowOff>21068</xdr:rowOff>
    </xdr:from>
    <xdr:ext cx="534377"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5214111" y="133941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105725</xdr:rowOff>
    </xdr:from>
    <xdr:to>
      <xdr:col>76</xdr:col>
      <xdr:colOff>165100</xdr:colOff>
      <xdr:row>78</xdr:row>
      <xdr:rowOff>35875</xdr:rowOff>
    </xdr:to>
    <xdr:sp macro="" textlink="">
      <xdr:nvSpPr>
        <xdr:cNvPr id="651" name="楕円 650">
          <a:extLst>
            <a:ext uri="{FF2B5EF4-FFF2-40B4-BE49-F238E27FC236}">
              <a16:creationId xmlns:a16="http://schemas.microsoft.com/office/drawing/2014/main" id="{00000000-0008-0000-0600-00008B020000}"/>
            </a:ext>
          </a:extLst>
        </xdr:cNvPr>
        <xdr:cNvSpPr/>
      </xdr:nvSpPr>
      <xdr:spPr>
        <a:xfrm>
          <a:off x="14541500" y="13307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78</xdr:row>
      <xdr:rowOff>27002</xdr:rowOff>
    </xdr:from>
    <xdr:ext cx="534377" cy="259045"/>
    <xdr:sp macro="" textlink="">
      <xdr:nvSpPr>
        <xdr:cNvPr id="652" name="テキスト ボックス 651">
          <a:extLst>
            <a:ext uri="{FF2B5EF4-FFF2-40B4-BE49-F238E27FC236}">
              <a16:creationId xmlns:a16="http://schemas.microsoft.com/office/drawing/2014/main" id="{00000000-0008-0000-0600-00008C020000}"/>
            </a:ext>
          </a:extLst>
        </xdr:cNvPr>
        <xdr:cNvSpPr txBox="1"/>
      </xdr:nvSpPr>
      <xdr:spPr>
        <a:xfrm>
          <a:off x="14325111" y="134001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33,820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116757</xdr:rowOff>
    </xdr:from>
    <xdr:to>
      <xdr:col>72</xdr:col>
      <xdr:colOff>38100</xdr:colOff>
      <xdr:row>78</xdr:row>
      <xdr:rowOff>46907</xdr:rowOff>
    </xdr:to>
    <xdr:sp macro="" textlink="">
      <xdr:nvSpPr>
        <xdr:cNvPr id="653" name="楕円 652">
          <a:extLst>
            <a:ext uri="{FF2B5EF4-FFF2-40B4-BE49-F238E27FC236}">
              <a16:creationId xmlns:a16="http://schemas.microsoft.com/office/drawing/2014/main" id="{00000000-0008-0000-0600-00008D020000}"/>
            </a:ext>
          </a:extLst>
        </xdr:cNvPr>
        <xdr:cNvSpPr/>
      </xdr:nvSpPr>
      <xdr:spPr>
        <a:xfrm>
          <a:off x="13652500" y="133184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78</xdr:row>
      <xdr:rowOff>38034</xdr:rowOff>
    </xdr:from>
    <xdr:ext cx="534377" cy="259045"/>
    <xdr:sp macro="" textlink="">
      <xdr:nvSpPr>
        <xdr:cNvPr id="654" name="テキスト ボックス 653">
          <a:extLst>
            <a:ext uri="{FF2B5EF4-FFF2-40B4-BE49-F238E27FC236}">
              <a16:creationId xmlns:a16="http://schemas.microsoft.com/office/drawing/2014/main" id="{00000000-0008-0000-0600-00008E020000}"/>
            </a:ext>
          </a:extLst>
        </xdr:cNvPr>
        <xdr:cNvSpPr txBox="1"/>
      </xdr:nvSpPr>
      <xdr:spPr>
        <a:xfrm>
          <a:off x="13436111" y="134111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31,407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118852</xdr:rowOff>
    </xdr:from>
    <xdr:to>
      <xdr:col>67</xdr:col>
      <xdr:colOff>101600</xdr:colOff>
      <xdr:row>78</xdr:row>
      <xdr:rowOff>49002</xdr:rowOff>
    </xdr:to>
    <xdr:sp macro="" textlink="">
      <xdr:nvSpPr>
        <xdr:cNvPr id="655" name="楕円 654">
          <a:extLst>
            <a:ext uri="{FF2B5EF4-FFF2-40B4-BE49-F238E27FC236}">
              <a16:creationId xmlns:a16="http://schemas.microsoft.com/office/drawing/2014/main" id="{00000000-0008-0000-0600-00008F020000}"/>
            </a:ext>
          </a:extLst>
        </xdr:cNvPr>
        <xdr:cNvSpPr/>
      </xdr:nvSpPr>
      <xdr:spPr>
        <a:xfrm>
          <a:off x="12763500" y="133205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78</xdr:row>
      <xdr:rowOff>40129</xdr:rowOff>
    </xdr:from>
    <xdr:ext cx="534377" cy="259045"/>
    <xdr:sp macro="" textlink="">
      <xdr:nvSpPr>
        <xdr:cNvPr id="656" name="テキスト ボックス 655">
          <a:extLst>
            <a:ext uri="{FF2B5EF4-FFF2-40B4-BE49-F238E27FC236}">
              <a16:creationId xmlns:a16="http://schemas.microsoft.com/office/drawing/2014/main" id="{00000000-0008-0000-0600-000090020000}"/>
            </a:ext>
          </a:extLst>
        </xdr:cNvPr>
        <xdr:cNvSpPr txBox="1"/>
      </xdr:nvSpPr>
      <xdr:spPr>
        <a:xfrm>
          <a:off x="12547111" y="134132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9" name="正方形/長方形 658">
          <a:extLst>
            <a:ext uri="{FF2B5EF4-FFF2-40B4-BE49-F238E27FC236}">
              <a16:creationId xmlns:a16="http://schemas.microsoft.com/office/drawing/2014/main" id="{00000000-0008-0000-0600-000093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0" name="正方形/長方形 659">
          <a:extLst>
            <a:ext uri="{FF2B5EF4-FFF2-40B4-BE49-F238E27FC236}">
              <a16:creationId xmlns:a16="http://schemas.microsoft.com/office/drawing/2014/main" id="{00000000-0008-0000-0600-000094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2" name="正方形/長方形 661">
          <a:extLst>
            <a:ext uri="{FF2B5EF4-FFF2-40B4-BE49-F238E27FC236}">
              <a16:creationId xmlns:a16="http://schemas.microsoft.com/office/drawing/2014/main" id="{00000000-0008-0000-0600-000096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5" name="テキスト ボックス 664">
          <a:extLst>
            <a:ext uri="{FF2B5EF4-FFF2-40B4-BE49-F238E27FC236}">
              <a16:creationId xmlns:a16="http://schemas.microsoft.com/office/drawing/2014/main" id="{00000000-0008-0000-0600-000099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6" name="直線コネクタ 665">
          <a:extLst>
            <a:ext uri="{FF2B5EF4-FFF2-40B4-BE49-F238E27FC236}">
              <a16:creationId xmlns:a16="http://schemas.microsoft.com/office/drawing/2014/main" id="{00000000-0008-0000-0600-00009A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68" name="テキスト ボックス 667">
          <a:extLst>
            <a:ext uri="{FF2B5EF4-FFF2-40B4-BE49-F238E27FC236}">
              <a16:creationId xmlns:a16="http://schemas.microsoft.com/office/drawing/2014/main" id="{00000000-0008-0000-0600-00009C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70" name="テキスト ボックス 669">
          <a:extLst>
            <a:ext uri="{FF2B5EF4-FFF2-40B4-BE49-F238E27FC236}">
              <a16:creationId xmlns:a16="http://schemas.microsoft.com/office/drawing/2014/main" id="{00000000-0008-0000-0600-00009E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6" name="テキスト ボックス 675">
          <a:extLst>
            <a:ext uri="{FF2B5EF4-FFF2-40B4-BE49-F238E27FC236}">
              <a16:creationId xmlns:a16="http://schemas.microsoft.com/office/drawing/2014/main" id="{00000000-0008-0000-0600-0000A4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7" name="積立金グラフ枠">
          <a:extLst>
            <a:ext uri="{FF2B5EF4-FFF2-40B4-BE49-F238E27FC236}">
              <a16:creationId xmlns:a16="http://schemas.microsoft.com/office/drawing/2014/main" id="{00000000-0008-0000-0600-0000A5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121791</xdr:rowOff>
    </xdr:from>
    <xdr:to>
      <xdr:col>85</xdr:col>
      <xdr:colOff>126364</xdr:colOff>
      <xdr:row>98</xdr:row>
      <xdr:rowOff>123245</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flipV="1">
          <a:off x="16317595" y="15723741"/>
          <a:ext cx="1269" cy="12016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127072</xdr:rowOff>
    </xdr:from>
    <xdr:ext cx="469744" cy="259045"/>
    <xdr:sp macro="" textlink="">
      <xdr:nvSpPr>
        <xdr:cNvPr id="679" name="積立金最小値テキスト">
          <a:extLst>
            <a:ext uri="{FF2B5EF4-FFF2-40B4-BE49-F238E27FC236}">
              <a16:creationId xmlns:a16="http://schemas.microsoft.com/office/drawing/2014/main" id="{00000000-0008-0000-0600-0000A7020000}"/>
            </a:ext>
          </a:extLst>
        </xdr:cNvPr>
        <xdr:cNvSpPr txBox="1"/>
      </xdr:nvSpPr>
      <xdr:spPr>
        <a:xfrm>
          <a:off x="16370300" y="169291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123245</xdr:rowOff>
    </xdr:from>
    <xdr:to>
      <xdr:col>86</xdr:col>
      <xdr:colOff>25400</xdr:colOff>
      <xdr:row>98</xdr:row>
      <xdr:rowOff>123245</xdr:rowOff>
    </xdr:to>
    <xdr:cxnSp macro="">
      <xdr:nvCxnSpPr>
        <xdr:cNvPr id="680" name="直線コネクタ 679">
          <a:extLst>
            <a:ext uri="{FF2B5EF4-FFF2-40B4-BE49-F238E27FC236}">
              <a16:creationId xmlns:a16="http://schemas.microsoft.com/office/drawing/2014/main" id="{00000000-0008-0000-0600-0000A8020000}"/>
            </a:ext>
          </a:extLst>
        </xdr:cNvPr>
        <xdr:cNvCxnSpPr/>
      </xdr:nvCxnSpPr>
      <xdr:spPr>
        <a:xfrm>
          <a:off x="16230600" y="169253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68468</xdr:rowOff>
    </xdr:from>
    <xdr:ext cx="599010" cy="259045"/>
    <xdr:sp macro="" textlink="">
      <xdr:nvSpPr>
        <xdr:cNvPr id="681" name="積立金最大値テキスト">
          <a:extLst>
            <a:ext uri="{FF2B5EF4-FFF2-40B4-BE49-F238E27FC236}">
              <a16:creationId xmlns:a16="http://schemas.microsoft.com/office/drawing/2014/main" id="{00000000-0008-0000-0600-0000A9020000}"/>
            </a:ext>
          </a:extLst>
        </xdr:cNvPr>
        <xdr:cNvSpPr txBox="1"/>
      </xdr:nvSpPr>
      <xdr:spPr>
        <a:xfrm>
          <a:off x="16370300" y="154989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266,417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91</xdr:row>
      <xdr:rowOff>121791</xdr:rowOff>
    </xdr:from>
    <xdr:to>
      <xdr:col>86</xdr:col>
      <xdr:colOff>25400</xdr:colOff>
      <xdr:row>91</xdr:row>
      <xdr:rowOff>121791</xdr:rowOff>
    </xdr:to>
    <xdr:cxnSp macro="">
      <xdr:nvCxnSpPr>
        <xdr:cNvPr id="682" name="直線コネクタ 681">
          <a:extLst>
            <a:ext uri="{FF2B5EF4-FFF2-40B4-BE49-F238E27FC236}">
              <a16:creationId xmlns:a16="http://schemas.microsoft.com/office/drawing/2014/main" id="{00000000-0008-0000-0600-0000AA020000}"/>
            </a:ext>
          </a:extLst>
        </xdr:cNvPr>
        <xdr:cNvCxnSpPr/>
      </xdr:nvCxnSpPr>
      <xdr:spPr>
        <a:xfrm>
          <a:off x="16230600" y="157237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62164</xdr:rowOff>
    </xdr:from>
    <xdr:to>
      <xdr:col>85</xdr:col>
      <xdr:colOff>127000</xdr:colOff>
      <xdr:row>98</xdr:row>
      <xdr:rowOff>101963</xdr:rowOff>
    </xdr:to>
    <xdr:cxnSp macro="">
      <xdr:nvCxnSpPr>
        <xdr:cNvPr id="683" name="直線コネクタ 682">
          <a:extLst>
            <a:ext uri="{FF2B5EF4-FFF2-40B4-BE49-F238E27FC236}">
              <a16:creationId xmlns:a16="http://schemas.microsoft.com/office/drawing/2014/main" id="{00000000-0008-0000-0600-0000AB020000}"/>
            </a:ext>
          </a:extLst>
        </xdr:cNvPr>
        <xdr:cNvCxnSpPr/>
      </xdr:nvCxnSpPr>
      <xdr:spPr>
        <a:xfrm flipV="1">
          <a:off x="15481300" y="16864264"/>
          <a:ext cx="838200" cy="397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81583</xdr:rowOff>
    </xdr:from>
    <xdr:ext cx="534377" cy="259045"/>
    <xdr:sp macro="" textlink="">
      <xdr:nvSpPr>
        <xdr:cNvPr id="684" name="積立金平均値テキスト">
          <a:extLst>
            <a:ext uri="{FF2B5EF4-FFF2-40B4-BE49-F238E27FC236}">
              <a16:creationId xmlns:a16="http://schemas.microsoft.com/office/drawing/2014/main" id="{00000000-0008-0000-0600-0000AC020000}"/>
            </a:ext>
          </a:extLst>
        </xdr:cNvPr>
        <xdr:cNvSpPr txBox="1"/>
      </xdr:nvSpPr>
      <xdr:spPr>
        <a:xfrm>
          <a:off x="16370300" y="1654078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58706</xdr:rowOff>
    </xdr:from>
    <xdr:to>
      <xdr:col>85</xdr:col>
      <xdr:colOff>177800</xdr:colOff>
      <xdr:row>97</xdr:row>
      <xdr:rowOff>160306</xdr:rowOff>
    </xdr:to>
    <xdr:sp macro="" textlink="">
      <xdr:nvSpPr>
        <xdr:cNvPr id="685" name="フローチャート: 判断 684">
          <a:extLst>
            <a:ext uri="{FF2B5EF4-FFF2-40B4-BE49-F238E27FC236}">
              <a16:creationId xmlns:a16="http://schemas.microsoft.com/office/drawing/2014/main" id="{00000000-0008-0000-0600-0000AD020000}"/>
            </a:ext>
          </a:extLst>
        </xdr:cNvPr>
        <xdr:cNvSpPr/>
      </xdr:nvSpPr>
      <xdr:spPr>
        <a:xfrm>
          <a:off x="16268700" y="16689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129391</xdr:rowOff>
    </xdr:from>
    <xdr:to>
      <xdr:col>81</xdr:col>
      <xdr:colOff>50800</xdr:colOff>
      <xdr:row>98</xdr:row>
      <xdr:rowOff>101963</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4592300" y="16760041"/>
          <a:ext cx="889000" cy="1440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39861</xdr:rowOff>
    </xdr:from>
    <xdr:to>
      <xdr:col>81</xdr:col>
      <xdr:colOff>101600</xdr:colOff>
      <xdr:row>97</xdr:row>
      <xdr:rowOff>141461</xdr:rowOff>
    </xdr:to>
    <xdr:sp macro="" textlink="">
      <xdr:nvSpPr>
        <xdr:cNvPr id="687" name="フローチャート: 判断 686">
          <a:extLst>
            <a:ext uri="{FF2B5EF4-FFF2-40B4-BE49-F238E27FC236}">
              <a16:creationId xmlns:a16="http://schemas.microsoft.com/office/drawing/2014/main" id="{00000000-0008-0000-0600-0000AF020000}"/>
            </a:ext>
          </a:extLst>
        </xdr:cNvPr>
        <xdr:cNvSpPr/>
      </xdr:nvSpPr>
      <xdr:spPr>
        <a:xfrm>
          <a:off x="15430500" y="166705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157988</xdr:rowOff>
    </xdr:from>
    <xdr:ext cx="534377" cy="259045"/>
    <xdr:sp macro="" textlink="">
      <xdr:nvSpPr>
        <xdr:cNvPr id="688" name="テキスト ボックス 687">
          <a:extLst>
            <a:ext uri="{FF2B5EF4-FFF2-40B4-BE49-F238E27FC236}">
              <a16:creationId xmlns:a16="http://schemas.microsoft.com/office/drawing/2014/main" id="{00000000-0008-0000-0600-0000B0020000}"/>
            </a:ext>
          </a:extLst>
        </xdr:cNvPr>
        <xdr:cNvSpPr txBox="1"/>
      </xdr:nvSpPr>
      <xdr:spPr>
        <a:xfrm>
          <a:off x="15214111" y="164457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129391</xdr:rowOff>
    </xdr:from>
    <xdr:to>
      <xdr:col>76</xdr:col>
      <xdr:colOff>114300</xdr:colOff>
      <xdr:row>98</xdr:row>
      <xdr:rowOff>61756</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flipV="1">
          <a:off x="13703300" y="16760041"/>
          <a:ext cx="889000" cy="10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30342</xdr:rowOff>
    </xdr:from>
    <xdr:to>
      <xdr:col>76</xdr:col>
      <xdr:colOff>165100</xdr:colOff>
      <xdr:row>97</xdr:row>
      <xdr:rowOff>131942</xdr:rowOff>
    </xdr:to>
    <xdr:sp macro="" textlink="">
      <xdr:nvSpPr>
        <xdr:cNvPr id="690" name="フローチャート: 判断 689">
          <a:extLst>
            <a:ext uri="{FF2B5EF4-FFF2-40B4-BE49-F238E27FC236}">
              <a16:creationId xmlns:a16="http://schemas.microsoft.com/office/drawing/2014/main" id="{00000000-0008-0000-0600-0000B2020000}"/>
            </a:ext>
          </a:extLst>
        </xdr:cNvPr>
        <xdr:cNvSpPr/>
      </xdr:nvSpPr>
      <xdr:spPr>
        <a:xfrm>
          <a:off x="14541500" y="16660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148469</xdr:rowOff>
    </xdr:from>
    <xdr:ext cx="534377"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4325111" y="164362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61756</xdr:rowOff>
    </xdr:from>
    <xdr:to>
      <xdr:col>71</xdr:col>
      <xdr:colOff>177800</xdr:colOff>
      <xdr:row>98</xdr:row>
      <xdr:rowOff>96737</xdr:rowOff>
    </xdr:to>
    <xdr:cxnSp macro="">
      <xdr:nvCxnSpPr>
        <xdr:cNvPr id="692" name="直線コネクタ 691">
          <a:extLst>
            <a:ext uri="{FF2B5EF4-FFF2-40B4-BE49-F238E27FC236}">
              <a16:creationId xmlns:a16="http://schemas.microsoft.com/office/drawing/2014/main" id="{00000000-0008-0000-0600-0000B4020000}"/>
            </a:ext>
          </a:extLst>
        </xdr:cNvPr>
        <xdr:cNvCxnSpPr/>
      </xdr:nvCxnSpPr>
      <xdr:spPr>
        <a:xfrm flipV="1">
          <a:off x="12814300" y="16863856"/>
          <a:ext cx="889000" cy="349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114018</xdr:rowOff>
    </xdr:from>
    <xdr:to>
      <xdr:col>72</xdr:col>
      <xdr:colOff>38100</xdr:colOff>
      <xdr:row>98</xdr:row>
      <xdr:rowOff>44168</xdr:rowOff>
    </xdr:to>
    <xdr:sp macro="" textlink="">
      <xdr:nvSpPr>
        <xdr:cNvPr id="693" name="フローチャート: 判断 692">
          <a:extLst>
            <a:ext uri="{FF2B5EF4-FFF2-40B4-BE49-F238E27FC236}">
              <a16:creationId xmlns:a16="http://schemas.microsoft.com/office/drawing/2014/main" id="{00000000-0008-0000-0600-0000B5020000}"/>
            </a:ext>
          </a:extLst>
        </xdr:cNvPr>
        <xdr:cNvSpPr/>
      </xdr:nvSpPr>
      <xdr:spPr>
        <a:xfrm>
          <a:off x="13652500" y="167446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60695</xdr:rowOff>
    </xdr:from>
    <xdr:ext cx="534377"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3436111" y="165198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135302</xdr:rowOff>
    </xdr:from>
    <xdr:to>
      <xdr:col>67</xdr:col>
      <xdr:colOff>101600</xdr:colOff>
      <xdr:row>98</xdr:row>
      <xdr:rowOff>65452</xdr:rowOff>
    </xdr:to>
    <xdr:sp macro="" textlink="">
      <xdr:nvSpPr>
        <xdr:cNvPr id="695" name="フローチャート: 判断 694">
          <a:extLst>
            <a:ext uri="{FF2B5EF4-FFF2-40B4-BE49-F238E27FC236}">
              <a16:creationId xmlns:a16="http://schemas.microsoft.com/office/drawing/2014/main" id="{00000000-0008-0000-0600-0000B7020000}"/>
            </a:ext>
          </a:extLst>
        </xdr:cNvPr>
        <xdr:cNvSpPr/>
      </xdr:nvSpPr>
      <xdr:spPr>
        <a:xfrm>
          <a:off x="12763500" y="16765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81979</xdr:rowOff>
    </xdr:from>
    <xdr:ext cx="534377"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2547111" y="16541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9" name="テキスト ボックス 698">
          <a:extLst>
            <a:ext uri="{FF2B5EF4-FFF2-40B4-BE49-F238E27FC236}">
              <a16:creationId xmlns:a16="http://schemas.microsoft.com/office/drawing/2014/main" id="{00000000-0008-0000-0600-0000BB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11364</xdr:rowOff>
    </xdr:from>
    <xdr:to>
      <xdr:col>85</xdr:col>
      <xdr:colOff>177800</xdr:colOff>
      <xdr:row>98</xdr:row>
      <xdr:rowOff>112964</xdr:rowOff>
    </xdr:to>
    <xdr:sp macro="" textlink="">
      <xdr:nvSpPr>
        <xdr:cNvPr id="702" name="楕円 701">
          <a:extLst>
            <a:ext uri="{FF2B5EF4-FFF2-40B4-BE49-F238E27FC236}">
              <a16:creationId xmlns:a16="http://schemas.microsoft.com/office/drawing/2014/main" id="{00000000-0008-0000-0600-0000BE020000}"/>
            </a:ext>
          </a:extLst>
        </xdr:cNvPr>
        <xdr:cNvSpPr/>
      </xdr:nvSpPr>
      <xdr:spPr>
        <a:xfrm>
          <a:off x="16268700" y="168134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97741</xdr:rowOff>
    </xdr:from>
    <xdr:ext cx="534377" cy="259045"/>
    <xdr:sp macro="" textlink="">
      <xdr:nvSpPr>
        <xdr:cNvPr id="703" name="積立金該当値テキスト">
          <a:extLst>
            <a:ext uri="{FF2B5EF4-FFF2-40B4-BE49-F238E27FC236}">
              <a16:creationId xmlns:a16="http://schemas.microsoft.com/office/drawing/2014/main" id="{00000000-0008-0000-0600-0000BF020000}"/>
            </a:ext>
          </a:extLst>
        </xdr:cNvPr>
        <xdr:cNvSpPr txBox="1"/>
      </xdr:nvSpPr>
      <xdr:spPr>
        <a:xfrm>
          <a:off x="16370300" y="167283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16,959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51163</xdr:rowOff>
    </xdr:from>
    <xdr:to>
      <xdr:col>81</xdr:col>
      <xdr:colOff>101600</xdr:colOff>
      <xdr:row>98</xdr:row>
      <xdr:rowOff>152763</xdr:rowOff>
    </xdr:to>
    <xdr:sp macro="" textlink="">
      <xdr:nvSpPr>
        <xdr:cNvPr id="704" name="楕円 703">
          <a:extLst>
            <a:ext uri="{FF2B5EF4-FFF2-40B4-BE49-F238E27FC236}">
              <a16:creationId xmlns:a16="http://schemas.microsoft.com/office/drawing/2014/main" id="{00000000-0008-0000-0600-0000C0020000}"/>
            </a:ext>
          </a:extLst>
        </xdr:cNvPr>
        <xdr:cNvSpPr/>
      </xdr:nvSpPr>
      <xdr:spPr>
        <a:xfrm>
          <a:off x="15430500" y="16853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98</xdr:row>
      <xdr:rowOff>143890</xdr:rowOff>
    </xdr:from>
    <xdr:ext cx="469744"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5246428" y="169459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78591</xdr:rowOff>
    </xdr:from>
    <xdr:to>
      <xdr:col>76</xdr:col>
      <xdr:colOff>165100</xdr:colOff>
      <xdr:row>98</xdr:row>
      <xdr:rowOff>8741</xdr:rowOff>
    </xdr:to>
    <xdr:sp macro="" textlink="">
      <xdr:nvSpPr>
        <xdr:cNvPr id="706" name="楕円 705">
          <a:extLst>
            <a:ext uri="{FF2B5EF4-FFF2-40B4-BE49-F238E27FC236}">
              <a16:creationId xmlns:a16="http://schemas.microsoft.com/office/drawing/2014/main" id="{00000000-0008-0000-0600-0000C2020000}"/>
            </a:ext>
          </a:extLst>
        </xdr:cNvPr>
        <xdr:cNvSpPr/>
      </xdr:nvSpPr>
      <xdr:spPr>
        <a:xfrm>
          <a:off x="14541500" y="167092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171318</xdr:rowOff>
    </xdr:from>
    <xdr:ext cx="534377"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4325111" y="168019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10956</xdr:rowOff>
    </xdr:from>
    <xdr:to>
      <xdr:col>72</xdr:col>
      <xdr:colOff>38100</xdr:colOff>
      <xdr:row>98</xdr:row>
      <xdr:rowOff>112556</xdr:rowOff>
    </xdr:to>
    <xdr:sp macro="" textlink="">
      <xdr:nvSpPr>
        <xdr:cNvPr id="708" name="楕円 707">
          <a:extLst>
            <a:ext uri="{FF2B5EF4-FFF2-40B4-BE49-F238E27FC236}">
              <a16:creationId xmlns:a16="http://schemas.microsoft.com/office/drawing/2014/main" id="{00000000-0008-0000-0600-0000C4020000}"/>
            </a:ext>
          </a:extLst>
        </xdr:cNvPr>
        <xdr:cNvSpPr/>
      </xdr:nvSpPr>
      <xdr:spPr>
        <a:xfrm>
          <a:off x="13652500" y="168130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103683</xdr:rowOff>
    </xdr:from>
    <xdr:ext cx="534377" cy="259045"/>
    <xdr:sp macro="" textlink="">
      <xdr:nvSpPr>
        <xdr:cNvPr id="709" name="テキスト ボックス 708">
          <a:extLst>
            <a:ext uri="{FF2B5EF4-FFF2-40B4-BE49-F238E27FC236}">
              <a16:creationId xmlns:a16="http://schemas.microsoft.com/office/drawing/2014/main" id="{00000000-0008-0000-0600-0000C5020000}"/>
            </a:ext>
          </a:extLst>
        </xdr:cNvPr>
        <xdr:cNvSpPr txBox="1"/>
      </xdr:nvSpPr>
      <xdr:spPr>
        <a:xfrm>
          <a:off x="13436111" y="169057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45937</xdr:rowOff>
    </xdr:from>
    <xdr:to>
      <xdr:col>67</xdr:col>
      <xdr:colOff>101600</xdr:colOff>
      <xdr:row>98</xdr:row>
      <xdr:rowOff>147537</xdr:rowOff>
    </xdr:to>
    <xdr:sp macro="" textlink="">
      <xdr:nvSpPr>
        <xdr:cNvPr id="710" name="楕円 709">
          <a:extLst>
            <a:ext uri="{FF2B5EF4-FFF2-40B4-BE49-F238E27FC236}">
              <a16:creationId xmlns:a16="http://schemas.microsoft.com/office/drawing/2014/main" id="{00000000-0008-0000-0600-0000C6020000}"/>
            </a:ext>
          </a:extLst>
        </xdr:cNvPr>
        <xdr:cNvSpPr/>
      </xdr:nvSpPr>
      <xdr:spPr>
        <a:xfrm>
          <a:off x="12763500" y="168480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98</xdr:row>
      <xdr:rowOff>138664</xdr:rowOff>
    </xdr:from>
    <xdr:ext cx="469744" cy="259045"/>
    <xdr:sp macro="" textlink="">
      <xdr:nvSpPr>
        <xdr:cNvPr id="711" name="テキスト ボックス 710">
          <a:extLst>
            <a:ext uri="{FF2B5EF4-FFF2-40B4-BE49-F238E27FC236}">
              <a16:creationId xmlns:a16="http://schemas.microsoft.com/office/drawing/2014/main" id="{00000000-0008-0000-0600-0000C7020000}"/>
            </a:ext>
          </a:extLst>
        </xdr:cNvPr>
        <xdr:cNvSpPr txBox="1"/>
      </xdr:nvSpPr>
      <xdr:spPr>
        <a:xfrm>
          <a:off x="12579428" y="169407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5" name="正方形/長方形 714">
          <a:extLst>
            <a:ext uri="{FF2B5EF4-FFF2-40B4-BE49-F238E27FC236}">
              <a16:creationId xmlns:a16="http://schemas.microsoft.com/office/drawing/2014/main" id="{00000000-0008-0000-0600-0000CB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6" name="正方形/長方形 715">
          <a:extLst>
            <a:ext uri="{FF2B5EF4-FFF2-40B4-BE49-F238E27FC236}">
              <a16:creationId xmlns:a16="http://schemas.microsoft.com/office/drawing/2014/main" id="{00000000-0008-0000-0600-0000CC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7" name="正方形/長方形 716">
          <a:extLst>
            <a:ext uri="{FF2B5EF4-FFF2-40B4-BE49-F238E27FC236}">
              <a16:creationId xmlns:a16="http://schemas.microsoft.com/office/drawing/2014/main" id="{00000000-0008-0000-0600-0000CD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0" name="テキスト ボックス 719">
          <a:extLst>
            <a:ext uri="{FF2B5EF4-FFF2-40B4-BE49-F238E27FC236}">
              <a16:creationId xmlns:a16="http://schemas.microsoft.com/office/drawing/2014/main" id="{00000000-0008-0000-0600-0000D0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1" name="直線コネクタ 720">
          <a:extLst>
            <a:ext uri="{FF2B5EF4-FFF2-40B4-BE49-F238E27FC236}">
              <a16:creationId xmlns:a16="http://schemas.microsoft.com/office/drawing/2014/main" id="{00000000-0008-0000-0600-0000D1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2" name="直線コネクタ 721">
          <a:extLst>
            <a:ext uri="{FF2B5EF4-FFF2-40B4-BE49-F238E27FC236}">
              <a16:creationId xmlns:a16="http://schemas.microsoft.com/office/drawing/2014/main" id="{00000000-0008-0000-0600-0000D2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3" name="テキスト ボックス 722">
          <a:extLst>
            <a:ext uri="{FF2B5EF4-FFF2-40B4-BE49-F238E27FC236}">
              <a16:creationId xmlns:a16="http://schemas.microsoft.com/office/drawing/2014/main" id="{00000000-0008-0000-0600-0000D3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35577</xdr:rowOff>
    </xdr:from>
    <xdr:ext cx="531299" cy="259045"/>
    <xdr:sp macro="" textlink="">
      <xdr:nvSpPr>
        <xdr:cNvPr id="725" name="テキスト ボックス 724">
          <a:extLst>
            <a:ext uri="{FF2B5EF4-FFF2-40B4-BE49-F238E27FC236}">
              <a16:creationId xmlns:a16="http://schemas.microsoft.com/office/drawing/2014/main" id="{00000000-0008-0000-0600-0000D5020000}"/>
            </a:ext>
          </a:extLst>
        </xdr:cNvPr>
        <xdr:cNvSpPr txBox="1"/>
      </xdr:nvSpPr>
      <xdr:spPr>
        <a:xfrm>
          <a:off x="17756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27" name="テキスト ボックス 726">
          <a:extLst>
            <a:ext uri="{FF2B5EF4-FFF2-40B4-BE49-F238E27FC236}">
              <a16:creationId xmlns:a16="http://schemas.microsoft.com/office/drawing/2014/main" id="{00000000-0008-0000-0600-0000D7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4" name="投資及び出資金グラフ枠">
          <a:extLst>
            <a:ext uri="{FF2B5EF4-FFF2-40B4-BE49-F238E27FC236}">
              <a16:creationId xmlns:a16="http://schemas.microsoft.com/office/drawing/2014/main" id="{00000000-0008-0000-0600-0000DE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107658</xdr:rowOff>
    </xdr:from>
    <xdr:to>
      <xdr:col>116</xdr:col>
      <xdr:colOff>62864</xdr:colOff>
      <xdr:row>39</xdr:row>
      <xdr:rowOff>44450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flipV="1">
          <a:off x="22159595" y="5251158"/>
          <a:ext cx="1269" cy="14798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48277</xdr:rowOff>
    </xdr:from>
    <xdr:ext cx="249299" cy="259045"/>
    <xdr:sp macro="" textlink="">
      <xdr:nvSpPr>
        <xdr:cNvPr id="736" name="投資及び出資金最小値テキスト">
          <a:extLst>
            <a:ext uri="{FF2B5EF4-FFF2-40B4-BE49-F238E27FC236}">
              <a16:creationId xmlns:a16="http://schemas.microsoft.com/office/drawing/2014/main" id="{00000000-0008-0000-0600-0000E0020000}"/>
            </a:ext>
          </a:extLst>
        </xdr:cNvPr>
        <xdr:cNvSpPr txBox="1"/>
      </xdr:nvSpPr>
      <xdr:spPr>
        <a:xfrm>
          <a:off x="22212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54335</xdr:rowOff>
    </xdr:from>
    <xdr:ext cx="534377" cy="259045"/>
    <xdr:sp macro="" textlink="">
      <xdr:nvSpPr>
        <xdr:cNvPr id="738" name="投資及び出資金最大値テキスト">
          <a:extLst>
            <a:ext uri="{FF2B5EF4-FFF2-40B4-BE49-F238E27FC236}">
              <a16:creationId xmlns:a16="http://schemas.microsoft.com/office/drawing/2014/main" id="{00000000-0008-0000-0600-0000E2020000}"/>
            </a:ext>
          </a:extLst>
        </xdr:cNvPr>
        <xdr:cNvSpPr txBox="1"/>
      </xdr:nvSpPr>
      <xdr:spPr>
        <a:xfrm>
          <a:off x="22212300" y="5026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38,841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107658</xdr:rowOff>
    </xdr:from>
    <xdr:to>
      <xdr:col>116</xdr:col>
      <xdr:colOff>152400</xdr:colOff>
      <xdr:row>30</xdr:row>
      <xdr:rowOff>107658</xdr:rowOff>
    </xdr:to>
    <xdr:cxnSp macro="">
      <xdr:nvCxnSpPr>
        <xdr:cNvPr id="739" name="直線コネクタ 738">
          <a:extLst>
            <a:ext uri="{FF2B5EF4-FFF2-40B4-BE49-F238E27FC236}">
              <a16:creationId xmlns:a16="http://schemas.microsoft.com/office/drawing/2014/main" id="{00000000-0008-0000-0600-0000E3020000}"/>
            </a:ext>
          </a:extLst>
        </xdr:cNvPr>
        <xdr:cNvCxnSpPr/>
      </xdr:nvCxnSpPr>
      <xdr:spPr>
        <a:xfrm>
          <a:off x="22072600" y="52511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36602</xdr:rowOff>
    </xdr:from>
    <xdr:to>
      <xdr:col>116</xdr:col>
      <xdr:colOff>63500</xdr:colOff>
      <xdr:row>39</xdr:row>
      <xdr:rowOff>44297</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flipV="1">
          <a:off x="21323300" y="6723152"/>
          <a:ext cx="838200" cy="76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168889</xdr:rowOff>
    </xdr:from>
    <xdr:ext cx="469744" cy="259045"/>
    <xdr:sp macro="" textlink="">
      <xdr:nvSpPr>
        <xdr:cNvPr id="741" name="投資及び出資金平均値テキスト">
          <a:extLst>
            <a:ext uri="{FF2B5EF4-FFF2-40B4-BE49-F238E27FC236}">
              <a16:creationId xmlns:a16="http://schemas.microsoft.com/office/drawing/2014/main" id="{00000000-0008-0000-0600-0000E5020000}"/>
            </a:ext>
          </a:extLst>
        </xdr:cNvPr>
        <xdr:cNvSpPr txBox="1"/>
      </xdr:nvSpPr>
      <xdr:spPr>
        <a:xfrm>
          <a:off x="22212300" y="634108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5,001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146012</xdr:rowOff>
    </xdr:from>
    <xdr:to>
      <xdr:col>116</xdr:col>
      <xdr:colOff>114300</xdr:colOff>
      <xdr:row>38</xdr:row>
      <xdr:rowOff>76162</xdr:rowOff>
    </xdr:to>
    <xdr:sp macro="" textlink="">
      <xdr:nvSpPr>
        <xdr:cNvPr id="742" name="フローチャート: 判断 741">
          <a:extLst>
            <a:ext uri="{FF2B5EF4-FFF2-40B4-BE49-F238E27FC236}">
              <a16:creationId xmlns:a16="http://schemas.microsoft.com/office/drawing/2014/main" id="{00000000-0008-0000-0600-0000E6020000}"/>
            </a:ext>
          </a:extLst>
        </xdr:cNvPr>
        <xdr:cNvSpPr/>
      </xdr:nvSpPr>
      <xdr:spPr>
        <a:xfrm>
          <a:off x="22110700" y="64896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41287</xdr:rowOff>
    </xdr:from>
    <xdr:to>
      <xdr:col>111</xdr:col>
      <xdr:colOff>177800</xdr:colOff>
      <xdr:row>39</xdr:row>
      <xdr:rowOff>44297</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a:off x="20434300" y="6727837"/>
          <a:ext cx="889000" cy="30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164643</xdr:rowOff>
    </xdr:from>
    <xdr:to>
      <xdr:col>112</xdr:col>
      <xdr:colOff>38100</xdr:colOff>
      <xdr:row>38</xdr:row>
      <xdr:rowOff>94793</xdr:rowOff>
    </xdr:to>
    <xdr:sp macro="" textlink="">
      <xdr:nvSpPr>
        <xdr:cNvPr id="744" name="フローチャート: 判断 743">
          <a:extLst>
            <a:ext uri="{FF2B5EF4-FFF2-40B4-BE49-F238E27FC236}">
              <a16:creationId xmlns:a16="http://schemas.microsoft.com/office/drawing/2014/main" id="{00000000-0008-0000-0600-0000E8020000}"/>
            </a:ext>
          </a:extLst>
        </xdr:cNvPr>
        <xdr:cNvSpPr/>
      </xdr:nvSpPr>
      <xdr:spPr>
        <a:xfrm>
          <a:off x="21272500" y="6508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111320</xdr:rowOff>
    </xdr:from>
    <xdr:ext cx="469744"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21088428" y="62835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41287</xdr:rowOff>
    </xdr:from>
    <xdr:to>
      <xdr:col>107</xdr:col>
      <xdr:colOff>50800</xdr:colOff>
      <xdr:row>39</xdr:row>
      <xdr:rowOff>41440</xdr:rowOff>
    </xdr:to>
    <xdr:cxnSp macro="">
      <xdr:nvCxnSpPr>
        <xdr:cNvPr id="746" name="直線コネクタ 745">
          <a:extLst>
            <a:ext uri="{FF2B5EF4-FFF2-40B4-BE49-F238E27FC236}">
              <a16:creationId xmlns:a16="http://schemas.microsoft.com/office/drawing/2014/main" id="{00000000-0008-0000-0600-0000EA020000}"/>
            </a:ext>
          </a:extLst>
        </xdr:cNvPr>
        <xdr:cNvCxnSpPr/>
      </xdr:nvCxnSpPr>
      <xdr:spPr>
        <a:xfrm flipV="1">
          <a:off x="19545300" y="6727837"/>
          <a:ext cx="889000" cy="1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169443</xdr:rowOff>
    </xdr:from>
    <xdr:to>
      <xdr:col>107</xdr:col>
      <xdr:colOff>101600</xdr:colOff>
      <xdr:row>38</xdr:row>
      <xdr:rowOff>99593</xdr:rowOff>
    </xdr:to>
    <xdr:sp macro="" textlink="">
      <xdr:nvSpPr>
        <xdr:cNvPr id="747" name="フローチャート: 判断 746">
          <a:extLst>
            <a:ext uri="{FF2B5EF4-FFF2-40B4-BE49-F238E27FC236}">
              <a16:creationId xmlns:a16="http://schemas.microsoft.com/office/drawing/2014/main" id="{00000000-0008-0000-0600-0000EB020000}"/>
            </a:ext>
          </a:extLst>
        </xdr:cNvPr>
        <xdr:cNvSpPr/>
      </xdr:nvSpPr>
      <xdr:spPr>
        <a:xfrm>
          <a:off x="20383500" y="65130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116121</xdr:rowOff>
    </xdr:from>
    <xdr:ext cx="469744"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20199428" y="62883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39306</xdr:rowOff>
    </xdr:from>
    <xdr:to>
      <xdr:col>102</xdr:col>
      <xdr:colOff>114300</xdr:colOff>
      <xdr:row>39</xdr:row>
      <xdr:rowOff>41440</xdr:rowOff>
    </xdr:to>
    <xdr:cxnSp macro="">
      <xdr:nvCxnSpPr>
        <xdr:cNvPr id="749" name="直線コネクタ 748">
          <a:extLst>
            <a:ext uri="{FF2B5EF4-FFF2-40B4-BE49-F238E27FC236}">
              <a16:creationId xmlns:a16="http://schemas.microsoft.com/office/drawing/2014/main" id="{00000000-0008-0000-0600-0000ED020000}"/>
            </a:ext>
          </a:extLst>
        </xdr:cNvPr>
        <xdr:cNvCxnSpPr/>
      </xdr:nvCxnSpPr>
      <xdr:spPr>
        <a:xfrm>
          <a:off x="18656300" y="6725856"/>
          <a:ext cx="889000" cy="21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7709</xdr:rowOff>
    </xdr:from>
    <xdr:to>
      <xdr:col>102</xdr:col>
      <xdr:colOff>165100</xdr:colOff>
      <xdr:row>38</xdr:row>
      <xdr:rowOff>109309</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19494500" y="6522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125836</xdr:rowOff>
    </xdr:from>
    <xdr:ext cx="469744"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19310428" y="62980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39484</xdr:rowOff>
    </xdr:from>
    <xdr:to>
      <xdr:col>98</xdr:col>
      <xdr:colOff>38100</xdr:colOff>
      <xdr:row>38</xdr:row>
      <xdr:rowOff>141084</xdr:rowOff>
    </xdr:to>
    <xdr:sp macro="" textlink="">
      <xdr:nvSpPr>
        <xdr:cNvPr id="752" name="フローチャート: 判断 751">
          <a:extLst>
            <a:ext uri="{FF2B5EF4-FFF2-40B4-BE49-F238E27FC236}">
              <a16:creationId xmlns:a16="http://schemas.microsoft.com/office/drawing/2014/main" id="{00000000-0008-0000-0600-0000F0020000}"/>
            </a:ext>
          </a:extLst>
        </xdr:cNvPr>
        <xdr:cNvSpPr/>
      </xdr:nvSpPr>
      <xdr:spPr>
        <a:xfrm>
          <a:off x="18605500" y="6554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157611</xdr:rowOff>
    </xdr:from>
    <xdr:ext cx="469744"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18421428" y="63298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157252</xdr:rowOff>
    </xdr:from>
    <xdr:to>
      <xdr:col>116</xdr:col>
      <xdr:colOff>114300</xdr:colOff>
      <xdr:row>39</xdr:row>
      <xdr:rowOff>87402</xdr:rowOff>
    </xdr:to>
    <xdr:sp macro="" textlink="">
      <xdr:nvSpPr>
        <xdr:cNvPr id="759" name="楕円 758">
          <a:extLst>
            <a:ext uri="{FF2B5EF4-FFF2-40B4-BE49-F238E27FC236}">
              <a16:creationId xmlns:a16="http://schemas.microsoft.com/office/drawing/2014/main" id="{00000000-0008-0000-0600-0000F7020000}"/>
            </a:ext>
          </a:extLst>
        </xdr:cNvPr>
        <xdr:cNvSpPr/>
      </xdr:nvSpPr>
      <xdr:spPr>
        <a:xfrm>
          <a:off x="22110700" y="66723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72179</xdr:rowOff>
    </xdr:from>
    <xdr:ext cx="378565" cy="259045"/>
    <xdr:sp macro="" textlink="">
      <xdr:nvSpPr>
        <xdr:cNvPr id="760" name="投資及び出資金該当値テキスト">
          <a:extLst>
            <a:ext uri="{FF2B5EF4-FFF2-40B4-BE49-F238E27FC236}">
              <a16:creationId xmlns:a16="http://schemas.microsoft.com/office/drawing/2014/main" id="{00000000-0008-0000-0600-0000F8020000}"/>
            </a:ext>
          </a:extLst>
        </xdr:cNvPr>
        <xdr:cNvSpPr txBox="1"/>
      </xdr:nvSpPr>
      <xdr:spPr>
        <a:xfrm>
          <a:off x="22212300" y="658727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164947</xdr:rowOff>
    </xdr:from>
    <xdr:to>
      <xdr:col>112</xdr:col>
      <xdr:colOff>38100</xdr:colOff>
      <xdr:row>39</xdr:row>
      <xdr:rowOff>95097</xdr:rowOff>
    </xdr:to>
    <xdr:sp macro="" textlink="">
      <xdr:nvSpPr>
        <xdr:cNvPr id="761" name="楕円 760">
          <a:extLst>
            <a:ext uri="{FF2B5EF4-FFF2-40B4-BE49-F238E27FC236}">
              <a16:creationId xmlns:a16="http://schemas.microsoft.com/office/drawing/2014/main" id="{00000000-0008-0000-0600-0000F9020000}"/>
            </a:ext>
          </a:extLst>
        </xdr:cNvPr>
        <xdr:cNvSpPr/>
      </xdr:nvSpPr>
      <xdr:spPr>
        <a:xfrm>
          <a:off x="21272500" y="66800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86224</xdr:rowOff>
    </xdr:from>
    <xdr:ext cx="249299"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1198650" y="677277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161937</xdr:rowOff>
    </xdr:from>
    <xdr:to>
      <xdr:col>107</xdr:col>
      <xdr:colOff>101600</xdr:colOff>
      <xdr:row>39</xdr:row>
      <xdr:rowOff>92087</xdr:rowOff>
    </xdr:to>
    <xdr:sp macro="" textlink="">
      <xdr:nvSpPr>
        <xdr:cNvPr id="763" name="楕円 762">
          <a:extLst>
            <a:ext uri="{FF2B5EF4-FFF2-40B4-BE49-F238E27FC236}">
              <a16:creationId xmlns:a16="http://schemas.microsoft.com/office/drawing/2014/main" id="{00000000-0008-0000-0600-0000FB020000}"/>
            </a:ext>
          </a:extLst>
        </xdr:cNvPr>
        <xdr:cNvSpPr/>
      </xdr:nvSpPr>
      <xdr:spPr>
        <a:xfrm>
          <a:off x="20383500" y="66770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39</xdr:row>
      <xdr:rowOff>83214</xdr:rowOff>
    </xdr:from>
    <xdr:ext cx="313932"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20277333" y="6769764"/>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162090</xdr:rowOff>
    </xdr:from>
    <xdr:to>
      <xdr:col>102</xdr:col>
      <xdr:colOff>165100</xdr:colOff>
      <xdr:row>39</xdr:row>
      <xdr:rowOff>92240</xdr:rowOff>
    </xdr:to>
    <xdr:sp macro="" textlink="">
      <xdr:nvSpPr>
        <xdr:cNvPr id="765" name="楕円 764">
          <a:extLst>
            <a:ext uri="{FF2B5EF4-FFF2-40B4-BE49-F238E27FC236}">
              <a16:creationId xmlns:a16="http://schemas.microsoft.com/office/drawing/2014/main" id="{00000000-0008-0000-0600-0000FD020000}"/>
            </a:ext>
          </a:extLst>
        </xdr:cNvPr>
        <xdr:cNvSpPr/>
      </xdr:nvSpPr>
      <xdr:spPr>
        <a:xfrm>
          <a:off x="19494500" y="66771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39</xdr:row>
      <xdr:rowOff>83367</xdr:rowOff>
    </xdr:from>
    <xdr:ext cx="313932" cy="259045"/>
    <xdr:sp macro="" textlink="">
      <xdr:nvSpPr>
        <xdr:cNvPr id="766" name="テキスト ボックス 765">
          <a:extLst>
            <a:ext uri="{FF2B5EF4-FFF2-40B4-BE49-F238E27FC236}">
              <a16:creationId xmlns:a16="http://schemas.microsoft.com/office/drawing/2014/main" id="{00000000-0008-0000-0600-0000FE020000}"/>
            </a:ext>
          </a:extLst>
        </xdr:cNvPr>
        <xdr:cNvSpPr txBox="1"/>
      </xdr:nvSpPr>
      <xdr:spPr>
        <a:xfrm>
          <a:off x="19388333" y="6769917"/>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159956</xdr:rowOff>
    </xdr:from>
    <xdr:to>
      <xdr:col>98</xdr:col>
      <xdr:colOff>38100</xdr:colOff>
      <xdr:row>39</xdr:row>
      <xdr:rowOff>90106</xdr:rowOff>
    </xdr:to>
    <xdr:sp macro="" textlink="">
      <xdr:nvSpPr>
        <xdr:cNvPr id="767" name="楕円 766">
          <a:extLst>
            <a:ext uri="{FF2B5EF4-FFF2-40B4-BE49-F238E27FC236}">
              <a16:creationId xmlns:a16="http://schemas.microsoft.com/office/drawing/2014/main" id="{00000000-0008-0000-0600-0000FF020000}"/>
            </a:ext>
          </a:extLst>
        </xdr:cNvPr>
        <xdr:cNvSpPr/>
      </xdr:nvSpPr>
      <xdr:spPr>
        <a:xfrm>
          <a:off x="18605500" y="66750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39</xdr:row>
      <xdr:rowOff>81233</xdr:rowOff>
    </xdr:from>
    <xdr:ext cx="378565" cy="259045"/>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18467017" y="67677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9" name="正方形/長方形 768">
          <a:extLst>
            <a:ext uri="{FF2B5EF4-FFF2-40B4-BE49-F238E27FC236}">
              <a16:creationId xmlns:a16="http://schemas.microsoft.com/office/drawing/2014/main" id="{00000000-0008-0000-0600-000001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3" name="正方形/長方形 772">
          <a:extLst>
            <a:ext uri="{FF2B5EF4-FFF2-40B4-BE49-F238E27FC236}">
              <a16:creationId xmlns:a16="http://schemas.microsoft.com/office/drawing/2014/main" id="{00000000-0008-0000-0600-000005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4" name="正方形/長方形 773">
          <a:extLst>
            <a:ext uri="{FF2B5EF4-FFF2-40B4-BE49-F238E27FC236}">
              <a16:creationId xmlns:a16="http://schemas.microsoft.com/office/drawing/2014/main" id="{00000000-0008-0000-0600-000006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5" name="正方形/長方形 774">
          <a:extLst>
            <a:ext uri="{FF2B5EF4-FFF2-40B4-BE49-F238E27FC236}">
              <a16:creationId xmlns:a16="http://schemas.microsoft.com/office/drawing/2014/main" id="{00000000-0008-0000-0600-000007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98878</xdr:rowOff>
    </xdr:from>
    <xdr:to>
      <xdr:col>120</xdr:col>
      <xdr:colOff>114300</xdr:colOff>
      <xdr:row>59</xdr:row>
      <xdr:rowOff>98878</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128105</xdr:rowOff>
    </xdr:from>
    <xdr:ext cx="248786" cy="259045"/>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8039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115207</xdr:rowOff>
    </xdr:from>
    <xdr:to>
      <xdr:col>120</xdr:col>
      <xdr:colOff>114300</xdr:colOff>
      <xdr:row>57</xdr:row>
      <xdr:rowOff>115207</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18288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144434</xdr:rowOff>
    </xdr:from>
    <xdr:ext cx="531299" cy="259045"/>
    <xdr:sp macro="" textlink="">
      <xdr:nvSpPr>
        <xdr:cNvPr id="782" name="テキスト ボックス 781">
          <a:extLst>
            <a:ext uri="{FF2B5EF4-FFF2-40B4-BE49-F238E27FC236}">
              <a16:creationId xmlns:a16="http://schemas.microsoft.com/office/drawing/2014/main" id="{00000000-0008-0000-0600-00000E030000}"/>
            </a:ext>
          </a:extLst>
        </xdr:cNvPr>
        <xdr:cNvSpPr txBox="1"/>
      </xdr:nvSpPr>
      <xdr:spPr>
        <a:xfrm>
          <a:off x="17756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131535</xdr:rowOff>
    </xdr:from>
    <xdr:to>
      <xdr:col>120</xdr:col>
      <xdr:colOff>114300</xdr:colOff>
      <xdr:row>55</xdr:row>
      <xdr:rowOff>131535</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18288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54</xdr:row>
      <xdr:rowOff>160762</xdr:rowOff>
    </xdr:from>
    <xdr:ext cx="531299" cy="259045"/>
    <xdr:sp macro="" textlink="">
      <xdr:nvSpPr>
        <xdr:cNvPr id="784" name="テキスト ボックス 783">
          <a:extLst>
            <a:ext uri="{FF2B5EF4-FFF2-40B4-BE49-F238E27FC236}">
              <a16:creationId xmlns:a16="http://schemas.microsoft.com/office/drawing/2014/main" id="{00000000-0008-0000-0600-000010030000}"/>
            </a:ext>
          </a:extLst>
        </xdr:cNvPr>
        <xdr:cNvSpPr txBox="1"/>
      </xdr:nvSpPr>
      <xdr:spPr>
        <a:xfrm>
          <a:off x="17756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147865</xdr:rowOff>
    </xdr:from>
    <xdr:to>
      <xdr:col>120</xdr:col>
      <xdr:colOff>114300</xdr:colOff>
      <xdr:row>53</xdr:row>
      <xdr:rowOff>147865</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18288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5642</xdr:rowOff>
    </xdr:from>
    <xdr:ext cx="531299" cy="259045"/>
    <xdr:sp macro="" textlink="">
      <xdr:nvSpPr>
        <xdr:cNvPr id="786" name="テキスト ボックス 785">
          <a:extLst>
            <a:ext uri="{FF2B5EF4-FFF2-40B4-BE49-F238E27FC236}">
              <a16:creationId xmlns:a16="http://schemas.microsoft.com/office/drawing/2014/main" id="{00000000-0008-0000-0600-000012030000}"/>
            </a:ext>
          </a:extLst>
        </xdr:cNvPr>
        <xdr:cNvSpPr txBox="1"/>
      </xdr:nvSpPr>
      <xdr:spPr>
        <a:xfrm>
          <a:off x="17756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51</xdr:row>
      <xdr:rowOff>164193</xdr:rowOff>
    </xdr:from>
    <xdr:to>
      <xdr:col>120</xdr:col>
      <xdr:colOff>114300</xdr:colOff>
      <xdr:row>51</xdr:row>
      <xdr:rowOff>164193</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21970</xdr:rowOff>
    </xdr:from>
    <xdr:ext cx="531299"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7756701" y="8765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9072</xdr:rowOff>
    </xdr:from>
    <xdr:to>
      <xdr:col>120</xdr:col>
      <xdr:colOff>114300</xdr:colOff>
      <xdr:row>50</xdr:row>
      <xdr:rowOff>9072</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18288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38299</xdr:rowOff>
    </xdr:from>
    <xdr:ext cx="531299" cy="259045"/>
    <xdr:sp macro="" textlink="">
      <xdr:nvSpPr>
        <xdr:cNvPr id="790" name="テキスト ボックス 789">
          <a:extLst>
            <a:ext uri="{FF2B5EF4-FFF2-40B4-BE49-F238E27FC236}">
              <a16:creationId xmlns:a16="http://schemas.microsoft.com/office/drawing/2014/main" id="{00000000-0008-0000-0600-000016030000}"/>
            </a:ext>
          </a:extLst>
        </xdr:cNvPr>
        <xdr:cNvSpPr txBox="1"/>
      </xdr:nvSpPr>
      <xdr:spPr>
        <a:xfrm>
          <a:off x="17756701" y="8439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92" name="テキスト ボックス 791">
          <a:extLst>
            <a:ext uri="{FF2B5EF4-FFF2-40B4-BE49-F238E27FC236}">
              <a16:creationId xmlns:a16="http://schemas.microsoft.com/office/drawing/2014/main" id="{00000000-0008-0000-0600-000018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3" name="貸付金グラフ枠">
          <a:extLst>
            <a:ext uri="{FF2B5EF4-FFF2-40B4-BE49-F238E27FC236}">
              <a16:creationId xmlns:a16="http://schemas.microsoft.com/office/drawing/2014/main" id="{00000000-0008-0000-0600-000019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116611</xdr:rowOff>
    </xdr:from>
    <xdr:to>
      <xdr:col>116</xdr:col>
      <xdr:colOff>62864</xdr:colOff>
      <xdr:row>59</xdr:row>
      <xdr:rowOff>98878</xdr:rowOff>
    </xdr:to>
    <xdr:cxnSp macro="">
      <xdr:nvCxnSpPr>
        <xdr:cNvPr id="794" name="直線コネクタ 793">
          <a:extLst>
            <a:ext uri="{FF2B5EF4-FFF2-40B4-BE49-F238E27FC236}">
              <a16:creationId xmlns:a16="http://schemas.microsoft.com/office/drawing/2014/main" id="{00000000-0008-0000-0600-00001A030000}"/>
            </a:ext>
          </a:extLst>
        </xdr:cNvPr>
        <xdr:cNvCxnSpPr/>
      </xdr:nvCxnSpPr>
      <xdr:spPr>
        <a:xfrm flipV="1">
          <a:off x="22159595" y="8689111"/>
          <a:ext cx="1269" cy="152531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102705</xdr:rowOff>
    </xdr:from>
    <xdr:ext cx="249299" cy="259045"/>
    <xdr:sp macro="" textlink="">
      <xdr:nvSpPr>
        <xdr:cNvPr id="795" name="貸付金最小値テキスト">
          <a:extLst>
            <a:ext uri="{FF2B5EF4-FFF2-40B4-BE49-F238E27FC236}">
              <a16:creationId xmlns:a16="http://schemas.microsoft.com/office/drawing/2014/main" id="{00000000-0008-0000-0600-00001B030000}"/>
            </a:ext>
          </a:extLst>
        </xdr:cNvPr>
        <xdr:cNvSpPr txBox="1"/>
      </xdr:nvSpPr>
      <xdr:spPr>
        <a:xfrm>
          <a:off x="22212300" y="10218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98878</xdr:rowOff>
    </xdr:from>
    <xdr:to>
      <xdr:col>116</xdr:col>
      <xdr:colOff>152400</xdr:colOff>
      <xdr:row>59</xdr:row>
      <xdr:rowOff>98878</xdr:rowOff>
    </xdr:to>
    <xdr:cxnSp macro="">
      <xdr:nvCxnSpPr>
        <xdr:cNvPr id="796" name="直線コネクタ 795">
          <a:extLst>
            <a:ext uri="{FF2B5EF4-FFF2-40B4-BE49-F238E27FC236}">
              <a16:creationId xmlns:a16="http://schemas.microsoft.com/office/drawing/2014/main" id="{00000000-0008-0000-0600-00001C030000}"/>
            </a:ext>
          </a:extLst>
        </xdr:cNvPr>
        <xdr:cNvCxnSpPr/>
      </xdr:nvCxnSpPr>
      <xdr:spPr>
        <a:xfrm>
          <a:off x="22072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63288</xdr:rowOff>
    </xdr:from>
    <xdr:ext cx="534377" cy="259045"/>
    <xdr:sp macro="" textlink="">
      <xdr:nvSpPr>
        <xdr:cNvPr id="797" name="貸付金最大値テキスト">
          <a:extLst>
            <a:ext uri="{FF2B5EF4-FFF2-40B4-BE49-F238E27FC236}">
              <a16:creationId xmlns:a16="http://schemas.microsoft.com/office/drawing/2014/main" id="{00000000-0008-0000-0600-00001D030000}"/>
            </a:ext>
          </a:extLst>
        </xdr:cNvPr>
        <xdr:cNvSpPr txBox="1"/>
      </xdr:nvSpPr>
      <xdr:spPr>
        <a:xfrm>
          <a:off x="22212300" y="84643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46,707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116611</xdr:rowOff>
    </xdr:from>
    <xdr:to>
      <xdr:col>116</xdr:col>
      <xdr:colOff>152400</xdr:colOff>
      <xdr:row>50</xdr:row>
      <xdr:rowOff>116611</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a:off x="22072600" y="86891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98878</xdr:rowOff>
    </xdr:from>
    <xdr:to>
      <xdr:col>116</xdr:col>
      <xdr:colOff>63500</xdr:colOff>
      <xdr:row>59</xdr:row>
      <xdr:rowOff>98878</xdr:rowOff>
    </xdr:to>
    <xdr:cxnSp macro="">
      <xdr:nvCxnSpPr>
        <xdr:cNvPr id="799" name="直線コネクタ 798">
          <a:extLst>
            <a:ext uri="{FF2B5EF4-FFF2-40B4-BE49-F238E27FC236}">
              <a16:creationId xmlns:a16="http://schemas.microsoft.com/office/drawing/2014/main" id="{00000000-0008-0000-0600-00001F030000}"/>
            </a:ext>
          </a:extLst>
        </xdr:cNvPr>
        <xdr:cNvCxnSpPr/>
      </xdr:nvCxnSpPr>
      <xdr:spPr>
        <a:xfrm>
          <a:off x="21323300" y="10214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74091</xdr:rowOff>
    </xdr:from>
    <xdr:ext cx="469744" cy="259045"/>
    <xdr:sp macro="" textlink="">
      <xdr:nvSpPr>
        <xdr:cNvPr id="800" name="貸付金平均値テキスト">
          <a:extLst>
            <a:ext uri="{FF2B5EF4-FFF2-40B4-BE49-F238E27FC236}">
              <a16:creationId xmlns:a16="http://schemas.microsoft.com/office/drawing/2014/main" id="{00000000-0008-0000-0600-000020030000}"/>
            </a:ext>
          </a:extLst>
        </xdr:cNvPr>
        <xdr:cNvSpPr txBox="1"/>
      </xdr:nvSpPr>
      <xdr:spPr>
        <a:xfrm>
          <a:off x="22212300" y="984674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51214</xdr:rowOff>
    </xdr:from>
    <xdr:to>
      <xdr:col>116</xdr:col>
      <xdr:colOff>114300</xdr:colOff>
      <xdr:row>58</xdr:row>
      <xdr:rowOff>152814</xdr:rowOff>
    </xdr:to>
    <xdr:sp macro="" textlink="">
      <xdr:nvSpPr>
        <xdr:cNvPr id="801" name="フローチャート: 判断 800">
          <a:extLst>
            <a:ext uri="{FF2B5EF4-FFF2-40B4-BE49-F238E27FC236}">
              <a16:creationId xmlns:a16="http://schemas.microsoft.com/office/drawing/2014/main" id="{00000000-0008-0000-0600-000021030000}"/>
            </a:ext>
          </a:extLst>
        </xdr:cNvPr>
        <xdr:cNvSpPr/>
      </xdr:nvSpPr>
      <xdr:spPr>
        <a:xfrm>
          <a:off x="22110700" y="99953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98878</xdr:rowOff>
    </xdr:from>
    <xdr:to>
      <xdr:col>111</xdr:col>
      <xdr:colOff>177800</xdr:colOff>
      <xdr:row>59</xdr:row>
      <xdr:rowOff>98878</xdr:rowOff>
    </xdr:to>
    <xdr:cxnSp macro="">
      <xdr:nvCxnSpPr>
        <xdr:cNvPr id="802" name="直線コネクタ 801">
          <a:extLst>
            <a:ext uri="{FF2B5EF4-FFF2-40B4-BE49-F238E27FC236}">
              <a16:creationId xmlns:a16="http://schemas.microsoft.com/office/drawing/2014/main" id="{00000000-0008-0000-0600-000022030000}"/>
            </a:ext>
          </a:extLst>
        </xdr:cNvPr>
        <xdr:cNvCxnSpPr/>
      </xdr:nvCxnSpPr>
      <xdr:spPr>
        <a:xfrm>
          <a:off x="20434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82695</xdr:rowOff>
    </xdr:from>
    <xdr:to>
      <xdr:col>112</xdr:col>
      <xdr:colOff>38100</xdr:colOff>
      <xdr:row>59</xdr:row>
      <xdr:rowOff>12845</xdr:rowOff>
    </xdr:to>
    <xdr:sp macro="" textlink="">
      <xdr:nvSpPr>
        <xdr:cNvPr id="803" name="フローチャート: 判断 802">
          <a:extLst>
            <a:ext uri="{FF2B5EF4-FFF2-40B4-BE49-F238E27FC236}">
              <a16:creationId xmlns:a16="http://schemas.microsoft.com/office/drawing/2014/main" id="{00000000-0008-0000-0600-000023030000}"/>
            </a:ext>
          </a:extLst>
        </xdr:cNvPr>
        <xdr:cNvSpPr/>
      </xdr:nvSpPr>
      <xdr:spPr>
        <a:xfrm>
          <a:off x="21272500" y="10026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29372</xdr:rowOff>
    </xdr:from>
    <xdr:ext cx="469744"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21088428" y="98020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98878</xdr:rowOff>
    </xdr:from>
    <xdr:to>
      <xdr:col>107</xdr:col>
      <xdr:colOff>50800</xdr:colOff>
      <xdr:row>59</xdr:row>
      <xdr:rowOff>98878</xdr:rowOff>
    </xdr:to>
    <xdr:cxnSp macro="">
      <xdr:nvCxnSpPr>
        <xdr:cNvPr id="805" name="直線コネクタ 804">
          <a:extLst>
            <a:ext uri="{FF2B5EF4-FFF2-40B4-BE49-F238E27FC236}">
              <a16:creationId xmlns:a16="http://schemas.microsoft.com/office/drawing/2014/main" id="{00000000-0008-0000-0600-000025030000}"/>
            </a:ext>
          </a:extLst>
        </xdr:cNvPr>
        <xdr:cNvCxnSpPr/>
      </xdr:nvCxnSpPr>
      <xdr:spPr>
        <a:xfrm>
          <a:off x="19545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70416</xdr:rowOff>
    </xdr:from>
    <xdr:to>
      <xdr:col>107</xdr:col>
      <xdr:colOff>101600</xdr:colOff>
      <xdr:row>59</xdr:row>
      <xdr:rowOff>566</xdr:rowOff>
    </xdr:to>
    <xdr:sp macro="" textlink="">
      <xdr:nvSpPr>
        <xdr:cNvPr id="806" name="フローチャート: 判断 805">
          <a:extLst>
            <a:ext uri="{FF2B5EF4-FFF2-40B4-BE49-F238E27FC236}">
              <a16:creationId xmlns:a16="http://schemas.microsoft.com/office/drawing/2014/main" id="{00000000-0008-0000-0600-000026030000}"/>
            </a:ext>
          </a:extLst>
        </xdr:cNvPr>
        <xdr:cNvSpPr/>
      </xdr:nvSpPr>
      <xdr:spPr>
        <a:xfrm>
          <a:off x="20383500" y="100145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17093</xdr:rowOff>
    </xdr:from>
    <xdr:ext cx="469744" cy="259045"/>
    <xdr:sp macro="" textlink="">
      <xdr:nvSpPr>
        <xdr:cNvPr id="807" name="テキスト ボックス 806">
          <a:extLst>
            <a:ext uri="{FF2B5EF4-FFF2-40B4-BE49-F238E27FC236}">
              <a16:creationId xmlns:a16="http://schemas.microsoft.com/office/drawing/2014/main" id="{00000000-0008-0000-0600-000027030000}"/>
            </a:ext>
          </a:extLst>
        </xdr:cNvPr>
        <xdr:cNvSpPr txBox="1"/>
      </xdr:nvSpPr>
      <xdr:spPr>
        <a:xfrm>
          <a:off x="20199428" y="97897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98878</xdr:rowOff>
    </xdr:from>
    <xdr:to>
      <xdr:col>102</xdr:col>
      <xdr:colOff>114300</xdr:colOff>
      <xdr:row>59</xdr:row>
      <xdr:rowOff>98878</xdr:rowOff>
    </xdr:to>
    <xdr:cxnSp macro="">
      <xdr:nvCxnSpPr>
        <xdr:cNvPr id="808" name="直線コネクタ 807">
          <a:extLst>
            <a:ext uri="{FF2B5EF4-FFF2-40B4-BE49-F238E27FC236}">
              <a16:creationId xmlns:a16="http://schemas.microsoft.com/office/drawing/2014/main" id="{00000000-0008-0000-0600-000028030000}"/>
            </a:ext>
          </a:extLst>
        </xdr:cNvPr>
        <xdr:cNvCxnSpPr/>
      </xdr:nvCxnSpPr>
      <xdr:spPr>
        <a:xfrm>
          <a:off x="18656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68065</xdr:rowOff>
    </xdr:from>
    <xdr:to>
      <xdr:col>102</xdr:col>
      <xdr:colOff>165100</xdr:colOff>
      <xdr:row>58</xdr:row>
      <xdr:rowOff>169665</xdr:rowOff>
    </xdr:to>
    <xdr:sp macro="" textlink="">
      <xdr:nvSpPr>
        <xdr:cNvPr id="809" name="フローチャート: 判断 808">
          <a:extLst>
            <a:ext uri="{FF2B5EF4-FFF2-40B4-BE49-F238E27FC236}">
              <a16:creationId xmlns:a16="http://schemas.microsoft.com/office/drawing/2014/main" id="{00000000-0008-0000-0600-000029030000}"/>
            </a:ext>
          </a:extLst>
        </xdr:cNvPr>
        <xdr:cNvSpPr/>
      </xdr:nvSpPr>
      <xdr:spPr>
        <a:xfrm>
          <a:off x="19494500" y="100121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14742</xdr:rowOff>
    </xdr:from>
    <xdr:ext cx="469744"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19310428" y="97873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63036</xdr:rowOff>
    </xdr:from>
    <xdr:to>
      <xdr:col>98</xdr:col>
      <xdr:colOff>38100</xdr:colOff>
      <xdr:row>58</xdr:row>
      <xdr:rowOff>164636</xdr:rowOff>
    </xdr:to>
    <xdr:sp macro="" textlink="">
      <xdr:nvSpPr>
        <xdr:cNvPr id="811" name="フローチャート: 判断 810">
          <a:extLst>
            <a:ext uri="{FF2B5EF4-FFF2-40B4-BE49-F238E27FC236}">
              <a16:creationId xmlns:a16="http://schemas.microsoft.com/office/drawing/2014/main" id="{00000000-0008-0000-0600-00002B030000}"/>
            </a:ext>
          </a:extLst>
        </xdr:cNvPr>
        <xdr:cNvSpPr/>
      </xdr:nvSpPr>
      <xdr:spPr>
        <a:xfrm>
          <a:off x="18605500" y="100071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57</xdr:row>
      <xdr:rowOff>9713</xdr:rowOff>
    </xdr:from>
    <xdr:ext cx="469744"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18421428" y="97823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59</xdr:row>
      <xdr:rowOff>48078</xdr:rowOff>
    </xdr:from>
    <xdr:to>
      <xdr:col>116</xdr:col>
      <xdr:colOff>114300</xdr:colOff>
      <xdr:row>59</xdr:row>
      <xdr:rowOff>149678</xdr:rowOff>
    </xdr:to>
    <xdr:sp macro="" textlink="">
      <xdr:nvSpPr>
        <xdr:cNvPr id="818" name="楕円 817">
          <a:extLst>
            <a:ext uri="{FF2B5EF4-FFF2-40B4-BE49-F238E27FC236}">
              <a16:creationId xmlns:a16="http://schemas.microsoft.com/office/drawing/2014/main" id="{00000000-0008-0000-0600-000032030000}"/>
            </a:ext>
          </a:extLst>
        </xdr:cNvPr>
        <xdr:cNvSpPr/>
      </xdr:nvSpPr>
      <xdr:spPr>
        <a:xfrm>
          <a:off x="221107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134455</xdr:rowOff>
    </xdr:from>
    <xdr:ext cx="249299" cy="259045"/>
    <xdr:sp macro="" textlink="">
      <xdr:nvSpPr>
        <xdr:cNvPr id="819" name="貸付金該当値テキスト">
          <a:extLst>
            <a:ext uri="{FF2B5EF4-FFF2-40B4-BE49-F238E27FC236}">
              <a16:creationId xmlns:a16="http://schemas.microsoft.com/office/drawing/2014/main" id="{00000000-0008-0000-0600-000033030000}"/>
            </a:ext>
          </a:extLst>
        </xdr:cNvPr>
        <xdr:cNvSpPr txBox="1"/>
      </xdr:nvSpPr>
      <xdr:spPr>
        <a:xfrm>
          <a:off x="22212300" y="100785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59</xdr:row>
      <xdr:rowOff>48078</xdr:rowOff>
    </xdr:from>
    <xdr:to>
      <xdr:col>112</xdr:col>
      <xdr:colOff>38100</xdr:colOff>
      <xdr:row>59</xdr:row>
      <xdr:rowOff>149678</xdr:rowOff>
    </xdr:to>
    <xdr:sp macro="" textlink="">
      <xdr:nvSpPr>
        <xdr:cNvPr id="820" name="楕円 819">
          <a:extLst>
            <a:ext uri="{FF2B5EF4-FFF2-40B4-BE49-F238E27FC236}">
              <a16:creationId xmlns:a16="http://schemas.microsoft.com/office/drawing/2014/main" id="{00000000-0008-0000-0600-000034030000}"/>
            </a:ext>
          </a:extLst>
        </xdr:cNvPr>
        <xdr:cNvSpPr/>
      </xdr:nvSpPr>
      <xdr:spPr>
        <a:xfrm>
          <a:off x="21272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140805</xdr:rowOff>
    </xdr:from>
    <xdr:ext cx="249299" cy="259045"/>
    <xdr:sp macro="" textlink="">
      <xdr:nvSpPr>
        <xdr:cNvPr id="821" name="テキスト ボックス 820">
          <a:extLst>
            <a:ext uri="{FF2B5EF4-FFF2-40B4-BE49-F238E27FC236}">
              <a16:creationId xmlns:a16="http://schemas.microsoft.com/office/drawing/2014/main" id="{00000000-0008-0000-0600-000035030000}"/>
            </a:ext>
          </a:extLst>
        </xdr:cNvPr>
        <xdr:cNvSpPr txBox="1"/>
      </xdr:nvSpPr>
      <xdr:spPr>
        <a:xfrm>
          <a:off x="21198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59</xdr:row>
      <xdr:rowOff>48078</xdr:rowOff>
    </xdr:from>
    <xdr:to>
      <xdr:col>107</xdr:col>
      <xdr:colOff>101600</xdr:colOff>
      <xdr:row>59</xdr:row>
      <xdr:rowOff>149678</xdr:rowOff>
    </xdr:to>
    <xdr:sp macro="" textlink="">
      <xdr:nvSpPr>
        <xdr:cNvPr id="822" name="楕円 821">
          <a:extLst>
            <a:ext uri="{FF2B5EF4-FFF2-40B4-BE49-F238E27FC236}">
              <a16:creationId xmlns:a16="http://schemas.microsoft.com/office/drawing/2014/main" id="{00000000-0008-0000-0600-000036030000}"/>
            </a:ext>
          </a:extLst>
        </xdr:cNvPr>
        <xdr:cNvSpPr/>
      </xdr:nvSpPr>
      <xdr:spPr>
        <a:xfrm>
          <a:off x="20383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140805</xdr:rowOff>
    </xdr:from>
    <xdr:ext cx="249299"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20309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59</xdr:row>
      <xdr:rowOff>48078</xdr:rowOff>
    </xdr:from>
    <xdr:to>
      <xdr:col>102</xdr:col>
      <xdr:colOff>165100</xdr:colOff>
      <xdr:row>59</xdr:row>
      <xdr:rowOff>149678</xdr:rowOff>
    </xdr:to>
    <xdr:sp macro="" textlink="">
      <xdr:nvSpPr>
        <xdr:cNvPr id="824" name="楕円 823">
          <a:extLst>
            <a:ext uri="{FF2B5EF4-FFF2-40B4-BE49-F238E27FC236}">
              <a16:creationId xmlns:a16="http://schemas.microsoft.com/office/drawing/2014/main" id="{00000000-0008-0000-0600-000038030000}"/>
            </a:ext>
          </a:extLst>
        </xdr:cNvPr>
        <xdr:cNvSpPr/>
      </xdr:nvSpPr>
      <xdr:spPr>
        <a:xfrm>
          <a:off x="19494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140805</xdr:rowOff>
    </xdr:from>
    <xdr:ext cx="249299" cy="259045"/>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19420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59</xdr:row>
      <xdr:rowOff>48078</xdr:rowOff>
    </xdr:from>
    <xdr:to>
      <xdr:col>98</xdr:col>
      <xdr:colOff>38100</xdr:colOff>
      <xdr:row>59</xdr:row>
      <xdr:rowOff>149678</xdr:rowOff>
    </xdr:to>
    <xdr:sp macro="" textlink="">
      <xdr:nvSpPr>
        <xdr:cNvPr id="826" name="楕円 825">
          <a:extLst>
            <a:ext uri="{FF2B5EF4-FFF2-40B4-BE49-F238E27FC236}">
              <a16:creationId xmlns:a16="http://schemas.microsoft.com/office/drawing/2014/main" id="{00000000-0008-0000-0600-00003A030000}"/>
            </a:ext>
          </a:extLst>
        </xdr:cNvPr>
        <xdr:cNvSpPr/>
      </xdr:nvSpPr>
      <xdr:spPr>
        <a:xfrm>
          <a:off x="18605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140805</xdr:rowOff>
    </xdr:from>
    <xdr:ext cx="249299"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8531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9" name="正方形/長方形 828">
          <a:extLst>
            <a:ext uri="{FF2B5EF4-FFF2-40B4-BE49-F238E27FC236}">
              <a16:creationId xmlns:a16="http://schemas.microsoft.com/office/drawing/2014/main" id="{00000000-0008-0000-0600-00003D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2" name="正方形/長方形 831">
          <a:extLst>
            <a:ext uri="{FF2B5EF4-FFF2-40B4-BE49-F238E27FC236}">
              <a16:creationId xmlns:a16="http://schemas.microsoft.com/office/drawing/2014/main" id="{00000000-0008-0000-0600-000040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3" name="正方形/長方形 832">
          <a:extLst>
            <a:ext uri="{FF2B5EF4-FFF2-40B4-BE49-F238E27FC236}">
              <a16:creationId xmlns:a16="http://schemas.microsoft.com/office/drawing/2014/main" id="{00000000-0008-0000-0600-000041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4" name="正方形/長方形 833">
          <a:extLst>
            <a:ext uri="{FF2B5EF4-FFF2-40B4-BE49-F238E27FC236}">
              <a16:creationId xmlns:a16="http://schemas.microsoft.com/office/drawing/2014/main" id="{00000000-0008-0000-0600-000042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39,962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5" name="正方形/長方形 834">
          <a:extLst>
            <a:ext uri="{FF2B5EF4-FFF2-40B4-BE49-F238E27FC236}">
              <a16:creationId xmlns:a16="http://schemas.microsoft.com/office/drawing/2014/main" id="{00000000-0008-0000-0600-000043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98879</xdr:rowOff>
    </xdr:from>
    <xdr:to>
      <xdr:col>120</xdr:col>
      <xdr:colOff>114300</xdr:colOff>
      <xdr:row>79</xdr:row>
      <xdr:rowOff>98879</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128106</xdr:rowOff>
    </xdr:from>
    <xdr:ext cx="53129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756701" y="13501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44" name="テキスト ボックス 843">
          <a:extLst>
            <a:ext uri="{FF2B5EF4-FFF2-40B4-BE49-F238E27FC236}">
              <a16:creationId xmlns:a16="http://schemas.microsoft.com/office/drawing/2014/main" id="{00000000-0008-0000-0600-00004C030000}"/>
            </a:ext>
          </a:extLst>
        </xdr:cNvPr>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73</xdr:row>
      <xdr:rowOff>5642</xdr:rowOff>
    </xdr:from>
    <xdr:ext cx="595419" cy="259045"/>
    <xdr:sp macro="" textlink="">
      <xdr:nvSpPr>
        <xdr:cNvPr id="846" name="テキスト ボックス 845">
          <a:extLst>
            <a:ext uri="{FF2B5EF4-FFF2-40B4-BE49-F238E27FC236}">
              <a16:creationId xmlns:a16="http://schemas.microsoft.com/office/drawing/2014/main" id="{00000000-0008-0000-0600-00004E030000}"/>
            </a:ext>
          </a:extLst>
        </xdr:cNvPr>
        <xdr:cNvSpPr txBox="1"/>
      </xdr:nvSpPr>
      <xdr:spPr>
        <a:xfrm>
          <a:off x="17692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47" name="直線コネクタ 846">
          <a:extLst>
            <a:ext uri="{FF2B5EF4-FFF2-40B4-BE49-F238E27FC236}">
              <a16:creationId xmlns:a16="http://schemas.microsoft.com/office/drawing/2014/main" id="{00000000-0008-0000-0600-00004F030000}"/>
            </a:ext>
          </a:extLst>
        </xdr:cNvPr>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21970</xdr:rowOff>
    </xdr:from>
    <xdr:ext cx="595419" cy="259045"/>
    <xdr:sp macro="" textlink="">
      <xdr:nvSpPr>
        <xdr:cNvPr id="848" name="テキスト ボックス 847">
          <a:extLst>
            <a:ext uri="{FF2B5EF4-FFF2-40B4-BE49-F238E27FC236}">
              <a16:creationId xmlns:a16="http://schemas.microsoft.com/office/drawing/2014/main" id="{00000000-0008-0000-0600-000050030000}"/>
            </a:ext>
          </a:extLst>
        </xdr:cNvPr>
        <xdr:cNvSpPr txBox="1"/>
      </xdr:nvSpPr>
      <xdr:spPr>
        <a:xfrm>
          <a:off x="17692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38299</xdr:rowOff>
    </xdr:from>
    <xdr:ext cx="595419" cy="259045"/>
    <xdr:sp macro="" textlink="">
      <xdr:nvSpPr>
        <xdr:cNvPr id="850" name="テキスト ボックス 849">
          <a:extLst>
            <a:ext uri="{FF2B5EF4-FFF2-40B4-BE49-F238E27FC236}">
              <a16:creationId xmlns:a16="http://schemas.microsoft.com/office/drawing/2014/main" id="{00000000-0008-0000-0600-000052030000}"/>
            </a:ext>
          </a:extLst>
        </xdr:cNvPr>
        <xdr:cNvSpPr txBox="1"/>
      </xdr:nvSpPr>
      <xdr:spPr>
        <a:xfrm>
          <a:off x="17692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51" name="直線コネクタ 850">
          <a:extLst>
            <a:ext uri="{FF2B5EF4-FFF2-40B4-BE49-F238E27FC236}">
              <a16:creationId xmlns:a16="http://schemas.microsoft.com/office/drawing/2014/main" id="{00000000-0008-0000-0600-000053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52" name="テキスト ボックス 851">
          <a:extLst>
            <a:ext uri="{FF2B5EF4-FFF2-40B4-BE49-F238E27FC236}">
              <a16:creationId xmlns:a16="http://schemas.microsoft.com/office/drawing/2014/main" id="{00000000-0008-0000-0600-000054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53" name="繰出金グラフ枠">
          <a:extLst>
            <a:ext uri="{FF2B5EF4-FFF2-40B4-BE49-F238E27FC236}">
              <a16:creationId xmlns:a16="http://schemas.microsoft.com/office/drawing/2014/main" id="{00000000-0008-0000-0600-000055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66711</xdr:rowOff>
    </xdr:from>
    <xdr:to>
      <xdr:col>116</xdr:col>
      <xdr:colOff>62864</xdr:colOff>
      <xdr:row>79</xdr:row>
      <xdr:rowOff>115174</xdr:rowOff>
    </xdr:to>
    <xdr:cxnSp macro="">
      <xdr:nvCxnSpPr>
        <xdr:cNvPr id="854" name="直線コネクタ 853">
          <a:extLst>
            <a:ext uri="{FF2B5EF4-FFF2-40B4-BE49-F238E27FC236}">
              <a16:creationId xmlns:a16="http://schemas.microsoft.com/office/drawing/2014/main" id="{00000000-0008-0000-0600-000056030000}"/>
            </a:ext>
          </a:extLst>
        </xdr:cNvPr>
        <xdr:cNvCxnSpPr/>
      </xdr:nvCxnSpPr>
      <xdr:spPr>
        <a:xfrm flipV="1">
          <a:off x="22159595" y="12068211"/>
          <a:ext cx="1269" cy="15915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119001</xdr:rowOff>
    </xdr:from>
    <xdr:ext cx="534377" cy="259045"/>
    <xdr:sp macro="" textlink="">
      <xdr:nvSpPr>
        <xdr:cNvPr id="855" name="繰出金最小値テキスト">
          <a:extLst>
            <a:ext uri="{FF2B5EF4-FFF2-40B4-BE49-F238E27FC236}">
              <a16:creationId xmlns:a16="http://schemas.microsoft.com/office/drawing/2014/main" id="{00000000-0008-0000-0600-000057030000}"/>
            </a:ext>
          </a:extLst>
        </xdr:cNvPr>
        <xdr:cNvSpPr txBox="1"/>
      </xdr:nvSpPr>
      <xdr:spPr>
        <a:xfrm>
          <a:off x="22212300" y="136635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28,503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115174</xdr:rowOff>
    </xdr:from>
    <xdr:to>
      <xdr:col>116</xdr:col>
      <xdr:colOff>152400</xdr:colOff>
      <xdr:row>79</xdr:row>
      <xdr:rowOff>115174</xdr:rowOff>
    </xdr:to>
    <xdr:cxnSp macro="">
      <xdr:nvCxnSpPr>
        <xdr:cNvPr id="856" name="直線コネクタ 855">
          <a:extLst>
            <a:ext uri="{FF2B5EF4-FFF2-40B4-BE49-F238E27FC236}">
              <a16:creationId xmlns:a16="http://schemas.microsoft.com/office/drawing/2014/main" id="{00000000-0008-0000-0600-000058030000}"/>
            </a:ext>
          </a:extLst>
        </xdr:cNvPr>
        <xdr:cNvCxnSpPr/>
      </xdr:nvCxnSpPr>
      <xdr:spPr>
        <a:xfrm>
          <a:off x="22072600" y="136597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13388</xdr:rowOff>
    </xdr:from>
    <xdr:ext cx="599010" cy="259045"/>
    <xdr:sp macro="" textlink="">
      <xdr:nvSpPr>
        <xdr:cNvPr id="857" name="繰出金最大値テキスト">
          <a:extLst>
            <a:ext uri="{FF2B5EF4-FFF2-40B4-BE49-F238E27FC236}">
              <a16:creationId xmlns:a16="http://schemas.microsoft.com/office/drawing/2014/main" id="{00000000-0008-0000-0600-000059030000}"/>
            </a:ext>
          </a:extLst>
        </xdr:cNvPr>
        <xdr:cNvSpPr txBox="1"/>
      </xdr:nvSpPr>
      <xdr:spPr>
        <a:xfrm>
          <a:off x="22212300" y="118434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174,705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66711</xdr:rowOff>
    </xdr:from>
    <xdr:to>
      <xdr:col>116</xdr:col>
      <xdr:colOff>152400</xdr:colOff>
      <xdr:row>70</xdr:row>
      <xdr:rowOff>66711</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a:off x="22072600" y="120682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77</xdr:row>
      <xdr:rowOff>121979</xdr:rowOff>
    </xdr:from>
    <xdr:to>
      <xdr:col>116</xdr:col>
      <xdr:colOff>63500</xdr:colOff>
      <xdr:row>77</xdr:row>
      <xdr:rowOff>124689</xdr:rowOff>
    </xdr:to>
    <xdr:cxnSp macro="">
      <xdr:nvCxnSpPr>
        <xdr:cNvPr id="859" name="直線コネクタ 858">
          <a:extLst>
            <a:ext uri="{FF2B5EF4-FFF2-40B4-BE49-F238E27FC236}">
              <a16:creationId xmlns:a16="http://schemas.microsoft.com/office/drawing/2014/main" id="{00000000-0008-0000-0600-00005B030000}"/>
            </a:ext>
          </a:extLst>
        </xdr:cNvPr>
        <xdr:cNvCxnSpPr/>
      </xdr:nvCxnSpPr>
      <xdr:spPr>
        <a:xfrm>
          <a:off x="21323300" y="13323629"/>
          <a:ext cx="838200" cy="2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76</xdr:row>
      <xdr:rowOff>79762</xdr:rowOff>
    </xdr:from>
    <xdr:ext cx="534377" cy="259045"/>
    <xdr:sp macro="" textlink="">
      <xdr:nvSpPr>
        <xdr:cNvPr id="860" name="繰出金平均値テキスト">
          <a:extLst>
            <a:ext uri="{FF2B5EF4-FFF2-40B4-BE49-F238E27FC236}">
              <a16:creationId xmlns:a16="http://schemas.microsoft.com/office/drawing/2014/main" id="{00000000-0008-0000-0600-00005C030000}"/>
            </a:ext>
          </a:extLst>
        </xdr:cNvPr>
        <xdr:cNvSpPr txBox="1"/>
      </xdr:nvSpPr>
      <xdr:spPr>
        <a:xfrm>
          <a:off x="22212300" y="1310996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56885</xdr:rowOff>
    </xdr:from>
    <xdr:to>
      <xdr:col>116</xdr:col>
      <xdr:colOff>114300</xdr:colOff>
      <xdr:row>77</xdr:row>
      <xdr:rowOff>158485</xdr:rowOff>
    </xdr:to>
    <xdr:sp macro="" textlink="">
      <xdr:nvSpPr>
        <xdr:cNvPr id="861" name="フローチャート: 判断 860">
          <a:extLst>
            <a:ext uri="{FF2B5EF4-FFF2-40B4-BE49-F238E27FC236}">
              <a16:creationId xmlns:a16="http://schemas.microsoft.com/office/drawing/2014/main" id="{00000000-0008-0000-0600-00005D030000}"/>
            </a:ext>
          </a:extLst>
        </xdr:cNvPr>
        <xdr:cNvSpPr/>
      </xdr:nvSpPr>
      <xdr:spPr>
        <a:xfrm>
          <a:off x="22110700" y="13258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77</xdr:row>
      <xdr:rowOff>108610</xdr:rowOff>
    </xdr:from>
    <xdr:to>
      <xdr:col>111</xdr:col>
      <xdr:colOff>177800</xdr:colOff>
      <xdr:row>77</xdr:row>
      <xdr:rowOff>121979</xdr:rowOff>
    </xdr:to>
    <xdr:cxnSp macro="">
      <xdr:nvCxnSpPr>
        <xdr:cNvPr id="862" name="直線コネクタ 861">
          <a:extLst>
            <a:ext uri="{FF2B5EF4-FFF2-40B4-BE49-F238E27FC236}">
              <a16:creationId xmlns:a16="http://schemas.microsoft.com/office/drawing/2014/main" id="{00000000-0008-0000-0600-00005E030000}"/>
            </a:ext>
          </a:extLst>
        </xdr:cNvPr>
        <xdr:cNvCxnSpPr/>
      </xdr:nvCxnSpPr>
      <xdr:spPr>
        <a:xfrm>
          <a:off x="20434300" y="13310260"/>
          <a:ext cx="889000" cy="133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77</xdr:row>
      <xdr:rowOff>39109</xdr:rowOff>
    </xdr:from>
    <xdr:to>
      <xdr:col>112</xdr:col>
      <xdr:colOff>38100</xdr:colOff>
      <xdr:row>77</xdr:row>
      <xdr:rowOff>140709</xdr:rowOff>
    </xdr:to>
    <xdr:sp macro="" textlink="">
      <xdr:nvSpPr>
        <xdr:cNvPr id="863" name="フローチャート: 判断 862">
          <a:extLst>
            <a:ext uri="{FF2B5EF4-FFF2-40B4-BE49-F238E27FC236}">
              <a16:creationId xmlns:a16="http://schemas.microsoft.com/office/drawing/2014/main" id="{00000000-0008-0000-0600-00005F030000}"/>
            </a:ext>
          </a:extLst>
        </xdr:cNvPr>
        <xdr:cNvSpPr/>
      </xdr:nvSpPr>
      <xdr:spPr>
        <a:xfrm>
          <a:off x="21272500" y="132407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75</xdr:row>
      <xdr:rowOff>157236</xdr:rowOff>
    </xdr:from>
    <xdr:ext cx="534377"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1056111" y="130159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77</xdr:row>
      <xdr:rowOff>108610</xdr:rowOff>
    </xdr:from>
    <xdr:to>
      <xdr:col>107</xdr:col>
      <xdr:colOff>50800</xdr:colOff>
      <xdr:row>77</xdr:row>
      <xdr:rowOff>141039</xdr:rowOff>
    </xdr:to>
    <xdr:cxnSp macro="">
      <xdr:nvCxnSpPr>
        <xdr:cNvPr id="865" name="直線コネクタ 864">
          <a:extLst>
            <a:ext uri="{FF2B5EF4-FFF2-40B4-BE49-F238E27FC236}">
              <a16:creationId xmlns:a16="http://schemas.microsoft.com/office/drawing/2014/main" id="{00000000-0008-0000-0600-000061030000}"/>
            </a:ext>
          </a:extLst>
        </xdr:cNvPr>
        <xdr:cNvCxnSpPr/>
      </xdr:nvCxnSpPr>
      <xdr:spPr>
        <a:xfrm flipV="1">
          <a:off x="19545300" y="13310260"/>
          <a:ext cx="889000" cy="32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77</xdr:row>
      <xdr:rowOff>61610</xdr:rowOff>
    </xdr:from>
    <xdr:to>
      <xdr:col>107</xdr:col>
      <xdr:colOff>101600</xdr:colOff>
      <xdr:row>77</xdr:row>
      <xdr:rowOff>163210</xdr:rowOff>
    </xdr:to>
    <xdr:sp macro="" textlink="">
      <xdr:nvSpPr>
        <xdr:cNvPr id="866" name="フローチャート: 判断 865">
          <a:extLst>
            <a:ext uri="{FF2B5EF4-FFF2-40B4-BE49-F238E27FC236}">
              <a16:creationId xmlns:a16="http://schemas.microsoft.com/office/drawing/2014/main" id="{00000000-0008-0000-0600-000062030000}"/>
            </a:ext>
          </a:extLst>
        </xdr:cNvPr>
        <xdr:cNvSpPr/>
      </xdr:nvSpPr>
      <xdr:spPr>
        <a:xfrm>
          <a:off x="20383500" y="13263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154337</xdr:rowOff>
    </xdr:from>
    <xdr:ext cx="534377"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20167111" y="133559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77</xdr:row>
      <xdr:rowOff>141039</xdr:rowOff>
    </xdr:from>
    <xdr:to>
      <xdr:col>102</xdr:col>
      <xdr:colOff>114300</xdr:colOff>
      <xdr:row>77</xdr:row>
      <xdr:rowOff>160089</xdr:rowOff>
    </xdr:to>
    <xdr:cxnSp macro="">
      <xdr:nvCxnSpPr>
        <xdr:cNvPr id="868" name="直線コネクタ 867">
          <a:extLst>
            <a:ext uri="{FF2B5EF4-FFF2-40B4-BE49-F238E27FC236}">
              <a16:creationId xmlns:a16="http://schemas.microsoft.com/office/drawing/2014/main" id="{00000000-0008-0000-0600-000064030000}"/>
            </a:ext>
          </a:extLst>
        </xdr:cNvPr>
        <xdr:cNvCxnSpPr/>
      </xdr:nvCxnSpPr>
      <xdr:spPr>
        <a:xfrm flipV="1">
          <a:off x="18656300" y="13342689"/>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77</xdr:row>
      <xdr:rowOff>64658</xdr:rowOff>
    </xdr:from>
    <xdr:to>
      <xdr:col>102</xdr:col>
      <xdr:colOff>165100</xdr:colOff>
      <xdr:row>77</xdr:row>
      <xdr:rowOff>166258</xdr:rowOff>
    </xdr:to>
    <xdr:sp macro="" textlink="">
      <xdr:nvSpPr>
        <xdr:cNvPr id="869" name="フローチャート: 判断 868">
          <a:extLst>
            <a:ext uri="{FF2B5EF4-FFF2-40B4-BE49-F238E27FC236}">
              <a16:creationId xmlns:a16="http://schemas.microsoft.com/office/drawing/2014/main" id="{00000000-0008-0000-0600-000065030000}"/>
            </a:ext>
          </a:extLst>
        </xdr:cNvPr>
        <xdr:cNvSpPr/>
      </xdr:nvSpPr>
      <xdr:spPr>
        <a:xfrm>
          <a:off x="19494500" y="13266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11335</xdr:rowOff>
    </xdr:from>
    <xdr:ext cx="534377"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19278111" y="130415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34852</xdr:rowOff>
    </xdr:from>
    <xdr:to>
      <xdr:col>98</xdr:col>
      <xdr:colOff>38100</xdr:colOff>
      <xdr:row>77</xdr:row>
      <xdr:rowOff>136452</xdr:rowOff>
    </xdr:to>
    <xdr:sp macro="" textlink="">
      <xdr:nvSpPr>
        <xdr:cNvPr id="871" name="フローチャート: 判断 870">
          <a:extLst>
            <a:ext uri="{FF2B5EF4-FFF2-40B4-BE49-F238E27FC236}">
              <a16:creationId xmlns:a16="http://schemas.microsoft.com/office/drawing/2014/main" id="{00000000-0008-0000-0600-000067030000}"/>
            </a:ext>
          </a:extLst>
        </xdr:cNvPr>
        <xdr:cNvSpPr/>
      </xdr:nvSpPr>
      <xdr:spPr>
        <a:xfrm>
          <a:off x="18605500" y="132365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75</xdr:row>
      <xdr:rowOff>152979</xdr:rowOff>
    </xdr:from>
    <xdr:ext cx="534377"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18389111" y="130117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73889</xdr:rowOff>
    </xdr:from>
    <xdr:to>
      <xdr:col>116</xdr:col>
      <xdr:colOff>114300</xdr:colOff>
      <xdr:row>78</xdr:row>
      <xdr:rowOff>4039</xdr:rowOff>
    </xdr:to>
    <xdr:sp macro="" textlink="">
      <xdr:nvSpPr>
        <xdr:cNvPr id="878" name="楕円 877">
          <a:extLst>
            <a:ext uri="{FF2B5EF4-FFF2-40B4-BE49-F238E27FC236}">
              <a16:creationId xmlns:a16="http://schemas.microsoft.com/office/drawing/2014/main" id="{00000000-0008-0000-0600-00006E030000}"/>
            </a:ext>
          </a:extLst>
        </xdr:cNvPr>
        <xdr:cNvSpPr/>
      </xdr:nvSpPr>
      <xdr:spPr>
        <a:xfrm>
          <a:off x="22110700" y="132755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77</xdr:row>
      <xdr:rowOff>52316</xdr:rowOff>
    </xdr:from>
    <xdr:ext cx="534377" cy="259045"/>
    <xdr:sp macro="" textlink="">
      <xdr:nvSpPr>
        <xdr:cNvPr id="879" name="繰出金該当値テキスト">
          <a:extLst>
            <a:ext uri="{FF2B5EF4-FFF2-40B4-BE49-F238E27FC236}">
              <a16:creationId xmlns:a16="http://schemas.microsoft.com/office/drawing/2014/main" id="{00000000-0008-0000-0600-00006F030000}"/>
            </a:ext>
          </a:extLst>
        </xdr:cNvPr>
        <xdr:cNvSpPr txBox="1"/>
      </xdr:nvSpPr>
      <xdr:spPr>
        <a:xfrm>
          <a:off x="22212300" y="132539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77</xdr:row>
      <xdr:rowOff>71179</xdr:rowOff>
    </xdr:from>
    <xdr:to>
      <xdr:col>112</xdr:col>
      <xdr:colOff>38100</xdr:colOff>
      <xdr:row>78</xdr:row>
      <xdr:rowOff>1329</xdr:rowOff>
    </xdr:to>
    <xdr:sp macro="" textlink="">
      <xdr:nvSpPr>
        <xdr:cNvPr id="880" name="楕円 879">
          <a:extLst>
            <a:ext uri="{FF2B5EF4-FFF2-40B4-BE49-F238E27FC236}">
              <a16:creationId xmlns:a16="http://schemas.microsoft.com/office/drawing/2014/main" id="{00000000-0008-0000-0600-000070030000}"/>
            </a:ext>
          </a:extLst>
        </xdr:cNvPr>
        <xdr:cNvSpPr/>
      </xdr:nvSpPr>
      <xdr:spPr>
        <a:xfrm>
          <a:off x="21272500" y="132728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163906</xdr:rowOff>
    </xdr:from>
    <xdr:ext cx="534377" cy="259045"/>
    <xdr:sp macro="" textlink="">
      <xdr:nvSpPr>
        <xdr:cNvPr id="881" name="テキスト ボックス 880">
          <a:extLst>
            <a:ext uri="{FF2B5EF4-FFF2-40B4-BE49-F238E27FC236}">
              <a16:creationId xmlns:a16="http://schemas.microsoft.com/office/drawing/2014/main" id="{00000000-0008-0000-0600-000071030000}"/>
            </a:ext>
          </a:extLst>
        </xdr:cNvPr>
        <xdr:cNvSpPr txBox="1"/>
      </xdr:nvSpPr>
      <xdr:spPr>
        <a:xfrm>
          <a:off x="21056111" y="133655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77</xdr:row>
      <xdr:rowOff>57810</xdr:rowOff>
    </xdr:from>
    <xdr:to>
      <xdr:col>107</xdr:col>
      <xdr:colOff>101600</xdr:colOff>
      <xdr:row>77</xdr:row>
      <xdr:rowOff>159410</xdr:rowOff>
    </xdr:to>
    <xdr:sp macro="" textlink="">
      <xdr:nvSpPr>
        <xdr:cNvPr id="882" name="楕円 881">
          <a:extLst>
            <a:ext uri="{FF2B5EF4-FFF2-40B4-BE49-F238E27FC236}">
              <a16:creationId xmlns:a16="http://schemas.microsoft.com/office/drawing/2014/main" id="{00000000-0008-0000-0600-000072030000}"/>
            </a:ext>
          </a:extLst>
        </xdr:cNvPr>
        <xdr:cNvSpPr/>
      </xdr:nvSpPr>
      <xdr:spPr>
        <a:xfrm>
          <a:off x="20383500" y="13259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4487</xdr:rowOff>
    </xdr:from>
    <xdr:ext cx="534377" cy="259045"/>
    <xdr:sp macro="" textlink="">
      <xdr:nvSpPr>
        <xdr:cNvPr id="883" name="テキスト ボックス 882">
          <a:extLst>
            <a:ext uri="{FF2B5EF4-FFF2-40B4-BE49-F238E27FC236}">
              <a16:creationId xmlns:a16="http://schemas.microsoft.com/office/drawing/2014/main" id="{00000000-0008-0000-0600-000073030000}"/>
            </a:ext>
          </a:extLst>
        </xdr:cNvPr>
        <xdr:cNvSpPr txBox="1"/>
      </xdr:nvSpPr>
      <xdr:spPr>
        <a:xfrm>
          <a:off x="20167111" y="130346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77</xdr:row>
      <xdr:rowOff>90239</xdr:rowOff>
    </xdr:from>
    <xdr:to>
      <xdr:col>102</xdr:col>
      <xdr:colOff>165100</xdr:colOff>
      <xdr:row>78</xdr:row>
      <xdr:rowOff>20389</xdr:rowOff>
    </xdr:to>
    <xdr:sp macro="" textlink="">
      <xdr:nvSpPr>
        <xdr:cNvPr id="884" name="楕円 883">
          <a:extLst>
            <a:ext uri="{FF2B5EF4-FFF2-40B4-BE49-F238E27FC236}">
              <a16:creationId xmlns:a16="http://schemas.microsoft.com/office/drawing/2014/main" id="{00000000-0008-0000-0600-000074030000}"/>
            </a:ext>
          </a:extLst>
        </xdr:cNvPr>
        <xdr:cNvSpPr/>
      </xdr:nvSpPr>
      <xdr:spPr>
        <a:xfrm>
          <a:off x="19494500" y="132918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78</xdr:row>
      <xdr:rowOff>11516</xdr:rowOff>
    </xdr:from>
    <xdr:ext cx="534377" cy="259045"/>
    <xdr:sp macro="" textlink="">
      <xdr:nvSpPr>
        <xdr:cNvPr id="885" name="テキスト ボックス 884">
          <a:extLst>
            <a:ext uri="{FF2B5EF4-FFF2-40B4-BE49-F238E27FC236}">
              <a16:creationId xmlns:a16="http://schemas.microsoft.com/office/drawing/2014/main" id="{00000000-0008-0000-0600-000075030000}"/>
            </a:ext>
          </a:extLst>
        </xdr:cNvPr>
        <xdr:cNvSpPr txBox="1"/>
      </xdr:nvSpPr>
      <xdr:spPr>
        <a:xfrm>
          <a:off x="19278111" y="133846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109289</xdr:rowOff>
    </xdr:from>
    <xdr:to>
      <xdr:col>98</xdr:col>
      <xdr:colOff>38100</xdr:colOff>
      <xdr:row>78</xdr:row>
      <xdr:rowOff>39439</xdr:rowOff>
    </xdr:to>
    <xdr:sp macro="" textlink="">
      <xdr:nvSpPr>
        <xdr:cNvPr id="886" name="楕円 885">
          <a:extLst>
            <a:ext uri="{FF2B5EF4-FFF2-40B4-BE49-F238E27FC236}">
              <a16:creationId xmlns:a16="http://schemas.microsoft.com/office/drawing/2014/main" id="{00000000-0008-0000-0600-000076030000}"/>
            </a:ext>
          </a:extLst>
        </xdr:cNvPr>
        <xdr:cNvSpPr/>
      </xdr:nvSpPr>
      <xdr:spPr>
        <a:xfrm>
          <a:off x="18605500" y="13310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78</xdr:row>
      <xdr:rowOff>30566</xdr:rowOff>
    </xdr:from>
    <xdr:ext cx="534377" cy="259045"/>
    <xdr:sp macro="" textlink="">
      <xdr:nvSpPr>
        <xdr:cNvPr id="887" name="テキスト ボックス 886">
          <a:extLst>
            <a:ext uri="{FF2B5EF4-FFF2-40B4-BE49-F238E27FC236}">
              <a16:creationId xmlns:a16="http://schemas.microsoft.com/office/drawing/2014/main" id="{00000000-0008-0000-0600-000077030000}"/>
            </a:ext>
          </a:extLst>
        </xdr:cNvPr>
        <xdr:cNvSpPr txBox="1"/>
      </xdr:nvSpPr>
      <xdr:spPr>
        <a:xfrm>
          <a:off x="18389111" y="13403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55,877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91" name="正方形/長方形 890">
          <a:extLst>
            <a:ext uri="{FF2B5EF4-FFF2-40B4-BE49-F238E27FC236}">
              <a16:creationId xmlns:a16="http://schemas.microsoft.com/office/drawing/2014/main" id="{00000000-0008-0000-0600-00007B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92" name="正方形/長方形 891">
          <a:extLst>
            <a:ext uri="{FF2B5EF4-FFF2-40B4-BE49-F238E27FC236}">
              <a16:creationId xmlns:a16="http://schemas.microsoft.com/office/drawing/2014/main" id="{00000000-0008-0000-0600-00007C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93" name="正方形/長方形 892">
          <a:extLst>
            <a:ext uri="{FF2B5EF4-FFF2-40B4-BE49-F238E27FC236}">
              <a16:creationId xmlns:a16="http://schemas.microsoft.com/office/drawing/2014/main" id="{00000000-0008-0000-0600-00007D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4" name="正方形/長方形 893">
          <a:extLst>
            <a:ext uri="{FF2B5EF4-FFF2-40B4-BE49-F238E27FC236}">
              <a16:creationId xmlns:a16="http://schemas.microsoft.com/office/drawing/2014/main" id="{00000000-0008-0000-0600-00007E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5" name="正方形/長方形 894">
          <a:extLst>
            <a:ext uri="{FF2B5EF4-FFF2-40B4-BE49-F238E27FC236}">
              <a16:creationId xmlns:a16="http://schemas.microsoft.com/office/drawing/2014/main" id="{00000000-0008-0000-0600-00007F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6" name="テキスト ボックス 895">
          <a:extLst>
            <a:ext uri="{FF2B5EF4-FFF2-40B4-BE49-F238E27FC236}">
              <a16:creationId xmlns:a16="http://schemas.microsoft.com/office/drawing/2014/main" id="{00000000-0008-0000-0600-000080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9" name="テキスト ボックス 898">
          <a:extLst>
            <a:ext uri="{FF2B5EF4-FFF2-40B4-BE49-F238E27FC236}">
              <a16:creationId xmlns:a16="http://schemas.microsoft.com/office/drawing/2014/main" id="{00000000-0008-0000-0600-000083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900" name="直線コネクタ 899">
          <a:extLst>
            <a:ext uri="{FF2B5EF4-FFF2-40B4-BE49-F238E27FC236}">
              <a16:creationId xmlns:a16="http://schemas.microsoft.com/office/drawing/2014/main" id="{00000000-0008-0000-0600-000084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901" name="テキスト ボックス 900">
          <a:extLst>
            <a:ext uri="{FF2B5EF4-FFF2-40B4-BE49-F238E27FC236}">
              <a16:creationId xmlns:a16="http://schemas.microsoft.com/office/drawing/2014/main" id="{00000000-0008-0000-0600-000085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902" name="前年度繰上充用金グラフ枠">
          <a:extLst>
            <a:ext uri="{FF2B5EF4-FFF2-40B4-BE49-F238E27FC236}">
              <a16:creationId xmlns:a16="http://schemas.microsoft.com/office/drawing/2014/main" id="{00000000-0008-0000-0600-000086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903" name="直線コネクタ 902">
          <a:extLst>
            <a:ext uri="{FF2B5EF4-FFF2-40B4-BE49-F238E27FC236}">
              <a16:creationId xmlns:a16="http://schemas.microsoft.com/office/drawing/2014/main" id="{00000000-0008-0000-0600-000087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904" name="前年度繰上充用金最小値テキスト">
          <a:extLst>
            <a:ext uri="{FF2B5EF4-FFF2-40B4-BE49-F238E27FC236}">
              <a16:creationId xmlns:a16="http://schemas.microsoft.com/office/drawing/2014/main" id="{00000000-0008-0000-0600-000088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5" name="直線コネクタ 904">
          <a:extLst>
            <a:ext uri="{FF2B5EF4-FFF2-40B4-BE49-F238E27FC236}">
              <a16:creationId xmlns:a16="http://schemas.microsoft.com/office/drawing/2014/main" id="{00000000-0008-0000-0600-000089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6" name="前年度繰上充用金最大値テキスト">
          <a:extLst>
            <a:ext uri="{FF2B5EF4-FFF2-40B4-BE49-F238E27FC236}">
              <a16:creationId xmlns:a16="http://schemas.microsoft.com/office/drawing/2014/main" id="{00000000-0008-0000-0600-00008A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8" name="直線コネクタ 907">
          <a:extLst>
            <a:ext uri="{FF2B5EF4-FFF2-40B4-BE49-F238E27FC236}">
              <a16:creationId xmlns:a16="http://schemas.microsoft.com/office/drawing/2014/main" id="{00000000-0008-0000-0600-00008C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9" name="前年度繰上充用金平均値テキスト">
          <a:extLst>
            <a:ext uri="{FF2B5EF4-FFF2-40B4-BE49-F238E27FC236}">
              <a16:creationId xmlns:a16="http://schemas.microsoft.com/office/drawing/2014/main" id="{00000000-0008-0000-0600-00008D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0" name="フローチャート: 判断 909">
          <a:extLst>
            <a:ext uri="{FF2B5EF4-FFF2-40B4-BE49-F238E27FC236}">
              <a16:creationId xmlns:a16="http://schemas.microsoft.com/office/drawing/2014/main" id="{00000000-0008-0000-0600-00008E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11" name="直線コネクタ 910">
          <a:extLst>
            <a:ext uri="{FF2B5EF4-FFF2-40B4-BE49-F238E27FC236}">
              <a16:creationId xmlns:a16="http://schemas.microsoft.com/office/drawing/2014/main" id="{00000000-0008-0000-0600-00008F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12" name="フローチャート: 判断 911">
          <a:extLst>
            <a:ext uri="{FF2B5EF4-FFF2-40B4-BE49-F238E27FC236}">
              <a16:creationId xmlns:a16="http://schemas.microsoft.com/office/drawing/2014/main" id="{00000000-0008-0000-0600-000090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4" name="直線コネクタ 913">
          <a:extLst>
            <a:ext uri="{FF2B5EF4-FFF2-40B4-BE49-F238E27FC236}">
              <a16:creationId xmlns:a16="http://schemas.microsoft.com/office/drawing/2014/main" id="{00000000-0008-0000-0600-000092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5" name="フローチャート: 判断 914">
          <a:extLst>
            <a:ext uri="{FF2B5EF4-FFF2-40B4-BE49-F238E27FC236}">
              <a16:creationId xmlns:a16="http://schemas.microsoft.com/office/drawing/2014/main" id="{00000000-0008-0000-0600-000093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7" name="直線コネクタ 916">
          <a:extLst>
            <a:ext uri="{FF2B5EF4-FFF2-40B4-BE49-F238E27FC236}">
              <a16:creationId xmlns:a16="http://schemas.microsoft.com/office/drawing/2014/main" id="{00000000-0008-0000-0600-000095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8" name="フローチャート: 判断 917">
          <a:extLst>
            <a:ext uri="{FF2B5EF4-FFF2-40B4-BE49-F238E27FC236}">
              <a16:creationId xmlns:a16="http://schemas.microsoft.com/office/drawing/2014/main" id="{00000000-0008-0000-0600-000096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0" name="フローチャート: 判断 919">
          <a:extLst>
            <a:ext uri="{FF2B5EF4-FFF2-40B4-BE49-F238E27FC236}">
              <a16:creationId xmlns:a16="http://schemas.microsoft.com/office/drawing/2014/main" id="{00000000-0008-0000-0600-000098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7" name="楕円 926">
          <a:extLst>
            <a:ext uri="{FF2B5EF4-FFF2-40B4-BE49-F238E27FC236}">
              <a16:creationId xmlns:a16="http://schemas.microsoft.com/office/drawing/2014/main" id="{00000000-0008-0000-0600-00009F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8" name="前年度繰上充用金該当値テキスト">
          <a:extLst>
            <a:ext uri="{FF2B5EF4-FFF2-40B4-BE49-F238E27FC236}">
              <a16:creationId xmlns:a16="http://schemas.microsoft.com/office/drawing/2014/main" id="{00000000-0008-0000-0600-0000A0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9" name="楕円 928">
          <a:extLst>
            <a:ext uri="{FF2B5EF4-FFF2-40B4-BE49-F238E27FC236}">
              <a16:creationId xmlns:a16="http://schemas.microsoft.com/office/drawing/2014/main" id="{00000000-0008-0000-0600-0000A1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30" name="テキスト ボックス 929">
          <a:extLst>
            <a:ext uri="{FF2B5EF4-FFF2-40B4-BE49-F238E27FC236}">
              <a16:creationId xmlns:a16="http://schemas.microsoft.com/office/drawing/2014/main" id="{00000000-0008-0000-0600-0000A2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31" name="楕円 930">
          <a:extLst>
            <a:ext uri="{FF2B5EF4-FFF2-40B4-BE49-F238E27FC236}">
              <a16:creationId xmlns:a16="http://schemas.microsoft.com/office/drawing/2014/main" id="{00000000-0008-0000-0600-0000A3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32" name="テキスト ボックス 931">
          <a:extLst>
            <a:ext uri="{FF2B5EF4-FFF2-40B4-BE49-F238E27FC236}">
              <a16:creationId xmlns:a16="http://schemas.microsoft.com/office/drawing/2014/main" id="{00000000-0008-0000-0600-0000A4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33" name="楕円 932">
          <a:extLst>
            <a:ext uri="{FF2B5EF4-FFF2-40B4-BE49-F238E27FC236}">
              <a16:creationId xmlns:a16="http://schemas.microsoft.com/office/drawing/2014/main" id="{00000000-0008-0000-0600-0000A5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34" name="テキスト ボックス 933">
          <a:extLst>
            <a:ext uri="{FF2B5EF4-FFF2-40B4-BE49-F238E27FC236}">
              <a16:creationId xmlns:a16="http://schemas.microsoft.com/office/drawing/2014/main" id="{00000000-0008-0000-0600-0000A6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5" name="楕円 934">
          <a:extLst>
            <a:ext uri="{FF2B5EF4-FFF2-40B4-BE49-F238E27FC236}">
              <a16:creationId xmlns:a16="http://schemas.microsoft.com/office/drawing/2014/main" id="{00000000-0008-0000-0600-0000A7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6" name="テキスト ボックス 935">
          <a:extLst>
            <a:ext uri="{FF2B5EF4-FFF2-40B4-BE49-F238E27FC236}">
              <a16:creationId xmlns:a16="http://schemas.microsoft.com/office/drawing/2014/main" id="{00000000-0008-0000-0600-0000A8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7" name="正方形/長方形 936">
          <a:extLst>
            <a:ext uri="{FF2B5EF4-FFF2-40B4-BE49-F238E27FC236}">
              <a16:creationId xmlns:a16="http://schemas.microsoft.com/office/drawing/2014/main" id="{00000000-0008-0000-0600-0000A9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8" name="正方形/長方形 937">
          <a:extLst>
            <a:ext uri="{FF2B5EF4-FFF2-40B4-BE49-F238E27FC236}">
              <a16:creationId xmlns:a16="http://schemas.microsoft.com/office/drawing/2014/main" id="{00000000-0008-0000-0600-0000AA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9" name="テキスト ボックス 938">
          <a:extLst>
            <a:ext uri="{FF2B5EF4-FFF2-40B4-BE49-F238E27FC236}">
              <a16:creationId xmlns:a16="http://schemas.microsoft.com/office/drawing/2014/main" id="{00000000-0008-0000-0600-0000AB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歳出決算総額は、住民一人当たり</a:t>
          </a:r>
          <a:r>
            <a:rPr kumimoji="1" lang="en-US" altLang="ja-JP" sz="1300">
              <a:latin typeface="ＭＳ Ｐゴシック" panose="020B0600070205080204" pitchFamily="50" charset="-128"/>
              <a:ea typeface="ＭＳ Ｐゴシック" panose="020B0600070205080204" pitchFamily="50" charset="-128"/>
            </a:rPr>
            <a:t>557,963</a:t>
          </a:r>
          <a:r>
            <a:rPr kumimoji="1" lang="ja-JP" altLang="en-US" sz="1300">
              <a:latin typeface="ＭＳ Ｐゴシック" panose="020B0600070205080204" pitchFamily="50" charset="-128"/>
              <a:ea typeface="ＭＳ Ｐゴシック" panose="020B0600070205080204" pitchFamily="50" charset="-128"/>
            </a:rPr>
            <a:t>円となっており、前年度比</a:t>
          </a:r>
          <a:r>
            <a:rPr kumimoji="1" lang="en-US" altLang="ja-JP" sz="1300">
              <a:latin typeface="ＭＳ Ｐゴシック" panose="020B0600070205080204" pitchFamily="50" charset="-128"/>
              <a:ea typeface="ＭＳ Ｐゴシック" panose="020B0600070205080204" pitchFamily="50" charset="-128"/>
            </a:rPr>
            <a:t>90,892</a:t>
          </a:r>
          <a:r>
            <a:rPr kumimoji="1" lang="ja-JP" altLang="en-US" sz="1300">
              <a:latin typeface="ＭＳ Ｐゴシック" panose="020B0600070205080204" pitchFamily="50" charset="-128"/>
              <a:ea typeface="ＭＳ Ｐゴシック" panose="020B0600070205080204" pitchFamily="50" charset="-128"/>
            </a:rPr>
            <a:t>円の増額となっている。扶助費及び普通建設事業費が増額したことが影響している。</a:t>
          </a:r>
        </a:p>
        <a:p>
          <a:r>
            <a:rPr kumimoji="1" lang="ja-JP" altLang="en-US" sz="1300">
              <a:latin typeface="ＭＳ Ｐゴシック" panose="020B0600070205080204" pitchFamily="50" charset="-128"/>
              <a:ea typeface="ＭＳ Ｐゴシック" panose="020B0600070205080204" pitchFamily="50" charset="-128"/>
            </a:rPr>
            <a:t>　扶助費及び普通建設事業費以外の項目で類似団体平均を下回っており、現状は適正な財政運営ができている。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扶助費については、子どもや障害者の支援、高齢者援助に係る経費であり、削減は難しいことから今後も同程度の金額で推移していく見込みである。　</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普通建設事業費については、甘楽</a:t>
          </a:r>
          <a:r>
            <a:rPr kumimoji="1" lang="en-US" altLang="ja-JP" sz="1300">
              <a:latin typeface="ＭＳ Ｐゴシック" panose="020B0600070205080204" pitchFamily="50" charset="-128"/>
              <a:ea typeface="ＭＳ Ｐゴシック" panose="020B0600070205080204" pitchFamily="50" charset="-128"/>
            </a:rPr>
            <a:t>PA</a:t>
          </a:r>
          <a:r>
            <a:rPr kumimoji="1" lang="ja-JP" altLang="en-US" sz="1300">
              <a:latin typeface="ＭＳ Ｐゴシック" panose="020B0600070205080204" pitchFamily="50" charset="-128"/>
              <a:ea typeface="ＭＳ Ｐゴシック" panose="020B0600070205080204" pitchFamily="50" charset="-128"/>
            </a:rPr>
            <a:t>スマートＩＣ整備事業費の増加が影響しているが、周辺整備が進んだため、今後は減少の見込みである。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毎年人口減少が進んでいることも踏まえ、財政状況がより一層厳しくなることが想定される。公共施設等総合管理計画に基づく個別施設計画を策定し、維持補修費の平準化を図りながら、施設の統廃合を含めた在り方を検討し、先を見据えた財政運営に努め、住民の負担軽減を図っていく。</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12,494
12,286
58.61
7,333,427
6,971,184
344,563
3,790,630
4,853,182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8.3
11.2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29</xdr:row>
      <xdr:rowOff>148844</xdr:rowOff>
    </xdr:from>
    <xdr:to>
      <xdr:col>24</xdr:col>
      <xdr:colOff>62865</xdr:colOff>
      <xdr:row>38</xdr:row>
      <xdr:rowOff>113792</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120894"/>
          <a:ext cx="1270" cy="150799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117619</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6327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113792</xdr:rowOff>
    </xdr:from>
    <xdr:to>
      <xdr:col>24</xdr:col>
      <xdr:colOff>152400</xdr:colOff>
      <xdr:row>38</xdr:row>
      <xdr:rowOff>113792</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6288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95521</xdr:rowOff>
    </xdr:from>
    <xdr:ext cx="534377"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48961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12,452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29</xdr:row>
      <xdr:rowOff>148844</xdr:rowOff>
    </xdr:from>
    <xdr:to>
      <xdr:col>24</xdr:col>
      <xdr:colOff>152400</xdr:colOff>
      <xdr:row>29</xdr:row>
      <xdr:rowOff>148844</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1208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64643</xdr:rowOff>
    </xdr:from>
    <xdr:to>
      <xdr:col>24</xdr:col>
      <xdr:colOff>63500</xdr:colOff>
      <xdr:row>37</xdr:row>
      <xdr:rowOff>144653</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a:off x="3797300" y="6408293"/>
          <a:ext cx="838200" cy="800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152925</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598222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130048</xdr:rowOff>
    </xdr:from>
    <xdr:to>
      <xdr:col>24</xdr:col>
      <xdr:colOff>114300</xdr:colOff>
      <xdr:row>36</xdr:row>
      <xdr:rowOff>60198</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1307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54928</xdr:rowOff>
    </xdr:from>
    <xdr:to>
      <xdr:col>19</xdr:col>
      <xdr:colOff>177800</xdr:colOff>
      <xdr:row>37</xdr:row>
      <xdr:rowOff>64643</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a:off x="2908300" y="6398578"/>
          <a:ext cx="889000" cy="9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163957</xdr:rowOff>
    </xdr:from>
    <xdr:to>
      <xdr:col>20</xdr:col>
      <xdr:colOff>38100</xdr:colOff>
      <xdr:row>36</xdr:row>
      <xdr:rowOff>94107</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1647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110634</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9399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54928</xdr:rowOff>
    </xdr:from>
    <xdr:to>
      <xdr:col>15</xdr:col>
      <xdr:colOff>50800</xdr:colOff>
      <xdr:row>37</xdr:row>
      <xdr:rowOff>73978</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6398578"/>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24130</xdr:rowOff>
    </xdr:from>
    <xdr:to>
      <xdr:col>15</xdr:col>
      <xdr:colOff>101600</xdr:colOff>
      <xdr:row>36</xdr:row>
      <xdr:rowOff>125730</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196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142257</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971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73978</xdr:rowOff>
    </xdr:from>
    <xdr:to>
      <xdr:col>10</xdr:col>
      <xdr:colOff>114300</xdr:colOff>
      <xdr:row>37</xdr:row>
      <xdr:rowOff>96647</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flipV="1">
          <a:off x="1130300" y="6417628"/>
          <a:ext cx="889000" cy="226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25654</xdr:rowOff>
    </xdr:from>
    <xdr:to>
      <xdr:col>10</xdr:col>
      <xdr:colOff>165100</xdr:colOff>
      <xdr:row>36</xdr:row>
      <xdr:rowOff>127254</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197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34</xdr:row>
      <xdr:rowOff>143781</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9730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134620</xdr:rowOff>
    </xdr:from>
    <xdr:to>
      <xdr:col>6</xdr:col>
      <xdr:colOff>38100</xdr:colOff>
      <xdr:row>36</xdr:row>
      <xdr:rowOff>64770</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135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34</xdr:row>
      <xdr:rowOff>81297</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9105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93853</xdr:rowOff>
    </xdr:from>
    <xdr:to>
      <xdr:col>24</xdr:col>
      <xdr:colOff>114300</xdr:colOff>
      <xdr:row>38</xdr:row>
      <xdr:rowOff>24003</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437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72280</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4159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13843</xdr:rowOff>
    </xdr:from>
    <xdr:to>
      <xdr:col>20</xdr:col>
      <xdr:colOff>38100</xdr:colOff>
      <xdr:row>37</xdr:row>
      <xdr:rowOff>115443</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3574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37</xdr:row>
      <xdr:rowOff>106570</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4502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4128</xdr:rowOff>
    </xdr:from>
    <xdr:to>
      <xdr:col>15</xdr:col>
      <xdr:colOff>101600</xdr:colOff>
      <xdr:row>37</xdr:row>
      <xdr:rowOff>105728</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347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37</xdr:row>
      <xdr:rowOff>96855</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4405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23178</xdr:rowOff>
    </xdr:from>
    <xdr:to>
      <xdr:col>10</xdr:col>
      <xdr:colOff>165100</xdr:colOff>
      <xdr:row>37</xdr:row>
      <xdr:rowOff>124778</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366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37</xdr:row>
      <xdr:rowOff>115905</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4595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45847</xdr:rowOff>
    </xdr:from>
    <xdr:to>
      <xdr:col>6</xdr:col>
      <xdr:colOff>38100</xdr:colOff>
      <xdr:row>37</xdr:row>
      <xdr:rowOff>147447</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3894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37</xdr:row>
      <xdr:rowOff>138574</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4822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56,843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1" name="テキスト ボックス 110">
          <a:extLst>
            <a:ext uri="{FF2B5EF4-FFF2-40B4-BE49-F238E27FC236}">
              <a16:creationId xmlns:a16="http://schemas.microsoft.com/office/drawing/2014/main" id="{00000000-0008-0000-0700-00006F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総務費グラフ枠">
          <a:extLst>
            <a:ext uri="{FF2B5EF4-FFF2-40B4-BE49-F238E27FC236}">
              <a16:creationId xmlns:a16="http://schemas.microsoft.com/office/drawing/2014/main" id="{00000000-0008-0000-0700-000070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134138</xdr:rowOff>
    </xdr:from>
    <xdr:to>
      <xdr:col>24</xdr:col>
      <xdr:colOff>62865</xdr:colOff>
      <xdr:row>57</xdr:row>
      <xdr:rowOff>157607</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flipV="1">
          <a:off x="4633595" y="8706638"/>
          <a:ext cx="1270" cy="12236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161434</xdr:rowOff>
    </xdr:from>
    <xdr:ext cx="534377" cy="259045"/>
    <xdr:sp macro="" textlink="">
      <xdr:nvSpPr>
        <xdr:cNvPr id="114" name="総務費最小値テキスト">
          <a:extLst>
            <a:ext uri="{FF2B5EF4-FFF2-40B4-BE49-F238E27FC236}">
              <a16:creationId xmlns:a16="http://schemas.microsoft.com/office/drawing/2014/main" id="{00000000-0008-0000-0700-000072000000}"/>
            </a:ext>
          </a:extLst>
        </xdr:cNvPr>
        <xdr:cNvSpPr txBox="1"/>
      </xdr:nvSpPr>
      <xdr:spPr>
        <a:xfrm>
          <a:off x="4686300" y="99340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60,300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157607</xdr:rowOff>
    </xdr:from>
    <xdr:to>
      <xdr:col>24</xdr:col>
      <xdr:colOff>152400</xdr:colOff>
      <xdr:row>57</xdr:row>
      <xdr:rowOff>157607</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99302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80815</xdr:rowOff>
    </xdr:from>
    <xdr:ext cx="599010" cy="259045"/>
    <xdr:sp macro="" textlink="">
      <xdr:nvSpPr>
        <xdr:cNvPr id="116" name="総務費最大値テキスト">
          <a:extLst>
            <a:ext uri="{FF2B5EF4-FFF2-40B4-BE49-F238E27FC236}">
              <a16:creationId xmlns:a16="http://schemas.microsoft.com/office/drawing/2014/main" id="{00000000-0008-0000-0700-000074000000}"/>
            </a:ext>
          </a:extLst>
        </xdr:cNvPr>
        <xdr:cNvSpPr txBox="1"/>
      </xdr:nvSpPr>
      <xdr:spPr>
        <a:xfrm>
          <a:off x="4686300" y="84818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381,460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134138</xdr:rowOff>
    </xdr:from>
    <xdr:to>
      <xdr:col>24</xdr:col>
      <xdr:colOff>152400</xdr:colOff>
      <xdr:row>50</xdr:row>
      <xdr:rowOff>134138</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4546600" y="87066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97070</xdr:rowOff>
    </xdr:from>
    <xdr:to>
      <xdr:col>24</xdr:col>
      <xdr:colOff>63500</xdr:colOff>
      <xdr:row>57</xdr:row>
      <xdr:rowOff>120517</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flipV="1">
          <a:off x="3797300" y="9869720"/>
          <a:ext cx="838200" cy="234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160721</xdr:rowOff>
    </xdr:from>
    <xdr:ext cx="599010" cy="259045"/>
    <xdr:sp macro="" textlink="">
      <xdr:nvSpPr>
        <xdr:cNvPr id="119" name="総務費平均値テキスト">
          <a:extLst>
            <a:ext uri="{FF2B5EF4-FFF2-40B4-BE49-F238E27FC236}">
              <a16:creationId xmlns:a16="http://schemas.microsoft.com/office/drawing/2014/main" id="{00000000-0008-0000-0700-000077000000}"/>
            </a:ext>
          </a:extLst>
        </xdr:cNvPr>
        <xdr:cNvSpPr txBox="1"/>
      </xdr:nvSpPr>
      <xdr:spPr>
        <a:xfrm>
          <a:off x="4686300" y="941902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142,154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137844</xdr:rowOff>
    </xdr:from>
    <xdr:to>
      <xdr:col>24</xdr:col>
      <xdr:colOff>114300</xdr:colOff>
      <xdr:row>56</xdr:row>
      <xdr:rowOff>67994</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4584700" y="9567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40983</xdr:rowOff>
    </xdr:from>
    <xdr:to>
      <xdr:col>19</xdr:col>
      <xdr:colOff>177800</xdr:colOff>
      <xdr:row>57</xdr:row>
      <xdr:rowOff>120517</xdr:rowOff>
    </xdr:to>
    <xdr:cxnSp macro="">
      <xdr:nvCxnSpPr>
        <xdr:cNvPr id="121" name="直線コネクタ 120">
          <a:extLst>
            <a:ext uri="{FF2B5EF4-FFF2-40B4-BE49-F238E27FC236}">
              <a16:creationId xmlns:a16="http://schemas.microsoft.com/office/drawing/2014/main" id="{00000000-0008-0000-0700-000079000000}"/>
            </a:ext>
          </a:extLst>
        </xdr:cNvPr>
        <xdr:cNvCxnSpPr/>
      </xdr:nvCxnSpPr>
      <xdr:spPr>
        <a:xfrm>
          <a:off x="2908300" y="9813633"/>
          <a:ext cx="889000" cy="795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154984</xdr:rowOff>
    </xdr:from>
    <xdr:to>
      <xdr:col>20</xdr:col>
      <xdr:colOff>38100</xdr:colOff>
      <xdr:row>56</xdr:row>
      <xdr:rowOff>85134</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3746500" y="95847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54</xdr:row>
      <xdr:rowOff>101661</xdr:rowOff>
    </xdr:from>
    <xdr:ext cx="599010" cy="259045"/>
    <xdr:sp macro="" textlink="">
      <xdr:nvSpPr>
        <xdr:cNvPr id="123" name="テキスト ボックス 122">
          <a:extLst>
            <a:ext uri="{FF2B5EF4-FFF2-40B4-BE49-F238E27FC236}">
              <a16:creationId xmlns:a16="http://schemas.microsoft.com/office/drawing/2014/main" id="{00000000-0008-0000-0700-00007B000000}"/>
            </a:ext>
          </a:extLst>
        </xdr:cNvPr>
        <xdr:cNvSpPr txBox="1"/>
      </xdr:nvSpPr>
      <xdr:spPr>
        <a:xfrm>
          <a:off x="3497795" y="93599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137,655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55</xdr:row>
      <xdr:rowOff>104099</xdr:rowOff>
    </xdr:from>
    <xdr:to>
      <xdr:col>15</xdr:col>
      <xdr:colOff>50800</xdr:colOff>
      <xdr:row>57</xdr:row>
      <xdr:rowOff>40983</xdr:rowOff>
    </xdr:to>
    <xdr:cxnSp macro="">
      <xdr:nvCxnSpPr>
        <xdr:cNvPr id="124" name="直線コネクタ 123">
          <a:extLst>
            <a:ext uri="{FF2B5EF4-FFF2-40B4-BE49-F238E27FC236}">
              <a16:creationId xmlns:a16="http://schemas.microsoft.com/office/drawing/2014/main" id="{00000000-0008-0000-0700-00007C000000}"/>
            </a:ext>
          </a:extLst>
        </xdr:cNvPr>
        <xdr:cNvCxnSpPr/>
      </xdr:nvCxnSpPr>
      <xdr:spPr>
        <a:xfrm>
          <a:off x="2019300" y="9533849"/>
          <a:ext cx="889000" cy="2797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165214</xdr:rowOff>
    </xdr:from>
    <xdr:to>
      <xdr:col>15</xdr:col>
      <xdr:colOff>101600</xdr:colOff>
      <xdr:row>56</xdr:row>
      <xdr:rowOff>95364</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2857500" y="9594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54</xdr:row>
      <xdr:rowOff>111891</xdr:rowOff>
    </xdr:from>
    <xdr:ext cx="599010"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2608795" y="93701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55</xdr:row>
      <xdr:rowOff>104099</xdr:rowOff>
    </xdr:from>
    <xdr:to>
      <xdr:col>10</xdr:col>
      <xdr:colOff>114300</xdr:colOff>
      <xdr:row>57</xdr:row>
      <xdr:rowOff>149949</xdr:rowOff>
    </xdr:to>
    <xdr:cxnSp macro="">
      <xdr:nvCxnSpPr>
        <xdr:cNvPr id="127" name="直線コネクタ 126">
          <a:extLst>
            <a:ext uri="{FF2B5EF4-FFF2-40B4-BE49-F238E27FC236}">
              <a16:creationId xmlns:a16="http://schemas.microsoft.com/office/drawing/2014/main" id="{00000000-0008-0000-0700-00007F000000}"/>
            </a:ext>
          </a:extLst>
        </xdr:cNvPr>
        <xdr:cNvCxnSpPr/>
      </xdr:nvCxnSpPr>
      <xdr:spPr>
        <a:xfrm flipV="1">
          <a:off x="1130300" y="9533849"/>
          <a:ext cx="889000" cy="3887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53</xdr:row>
      <xdr:rowOff>153136</xdr:rowOff>
    </xdr:from>
    <xdr:to>
      <xdr:col>10</xdr:col>
      <xdr:colOff>165100</xdr:colOff>
      <xdr:row>54</xdr:row>
      <xdr:rowOff>83286</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968500" y="9239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52</xdr:row>
      <xdr:rowOff>99813</xdr:rowOff>
    </xdr:from>
    <xdr:ext cx="59901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1719795" y="90152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84934</xdr:rowOff>
    </xdr:from>
    <xdr:to>
      <xdr:col>6</xdr:col>
      <xdr:colOff>38100</xdr:colOff>
      <xdr:row>57</xdr:row>
      <xdr:rowOff>15084</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1079500" y="96861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31611</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830795" y="94613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111,041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46270</xdr:rowOff>
    </xdr:from>
    <xdr:to>
      <xdr:col>24</xdr:col>
      <xdr:colOff>114300</xdr:colOff>
      <xdr:row>57</xdr:row>
      <xdr:rowOff>147870</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4584700" y="9818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132647</xdr:rowOff>
    </xdr:from>
    <xdr:ext cx="534377" cy="259045"/>
    <xdr:sp macro="" textlink="">
      <xdr:nvSpPr>
        <xdr:cNvPr id="138" name="総務費該当値テキスト">
          <a:extLst>
            <a:ext uri="{FF2B5EF4-FFF2-40B4-BE49-F238E27FC236}">
              <a16:creationId xmlns:a16="http://schemas.microsoft.com/office/drawing/2014/main" id="{00000000-0008-0000-0700-00008A000000}"/>
            </a:ext>
          </a:extLst>
        </xdr:cNvPr>
        <xdr:cNvSpPr txBox="1"/>
      </xdr:nvSpPr>
      <xdr:spPr>
        <a:xfrm>
          <a:off x="4686300" y="97338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76,189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69717</xdr:rowOff>
    </xdr:from>
    <xdr:to>
      <xdr:col>20</xdr:col>
      <xdr:colOff>38100</xdr:colOff>
      <xdr:row>57</xdr:row>
      <xdr:rowOff>171317</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3746500" y="98423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162444</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3530111" y="99350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161633</xdr:rowOff>
    </xdr:from>
    <xdr:to>
      <xdr:col>15</xdr:col>
      <xdr:colOff>101600</xdr:colOff>
      <xdr:row>57</xdr:row>
      <xdr:rowOff>91783</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2857500" y="97628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82910</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2641111" y="98555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90,910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55</xdr:row>
      <xdr:rowOff>53299</xdr:rowOff>
    </xdr:from>
    <xdr:to>
      <xdr:col>10</xdr:col>
      <xdr:colOff>165100</xdr:colOff>
      <xdr:row>55</xdr:row>
      <xdr:rowOff>154899</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968500" y="94830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146026</xdr:rowOff>
    </xdr:from>
    <xdr:ext cx="599010"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1719795" y="95757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99149</xdr:rowOff>
    </xdr:from>
    <xdr:to>
      <xdr:col>6</xdr:col>
      <xdr:colOff>38100</xdr:colOff>
      <xdr:row>58</xdr:row>
      <xdr:rowOff>29299</xdr:rowOff>
    </xdr:to>
    <xdr:sp macro="" textlink="">
      <xdr:nvSpPr>
        <xdr:cNvPr id="145" name="楕円 144">
          <a:extLst>
            <a:ext uri="{FF2B5EF4-FFF2-40B4-BE49-F238E27FC236}">
              <a16:creationId xmlns:a16="http://schemas.microsoft.com/office/drawing/2014/main" id="{00000000-0008-0000-0700-000091000000}"/>
            </a:ext>
          </a:extLst>
        </xdr:cNvPr>
        <xdr:cNvSpPr/>
      </xdr:nvSpPr>
      <xdr:spPr>
        <a:xfrm>
          <a:off x="1079500" y="98717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20426</xdr:rowOff>
    </xdr:from>
    <xdr:ext cx="534377" cy="259045"/>
    <xdr:sp macro="" textlink="">
      <xdr:nvSpPr>
        <xdr:cNvPr id="146" name="テキスト ボックス 145">
          <a:extLst>
            <a:ext uri="{FF2B5EF4-FFF2-40B4-BE49-F238E27FC236}">
              <a16:creationId xmlns:a16="http://schemas.microsoft.com/office/drawing/2014/main" id="{00000000-0008-0000-0700-000092000000}"/>
            </a:ext>
          </a:extLst>
        </xdr:cNvPr>
        <xdr:cNvSpPr txBox="1"/>
      </xdr:nvSpPr>
      <xdr:spPr>
        <a:xfrm>
          <a:off x="863111" y="99645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207,189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173,882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139700</xdr:rowOff>
    </xdr:from>
    <xdr:to>
      <xdr:col>28</xdr:col>
      <xdr:colOff>114300</xdr:colOff>
      <xdr:row>78</xdr:row>
      <xdr:rowOff>139700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77</xdr:row>
      <xdr:rowOff>168927</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33705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75</xdr:row>
      <xdr:rowOff>54627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111777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168927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民生費グラフ枠">
          <a:extLst>
            <a:ext uri="{FF2B5EF4-FFF2-40B4-BE49-F238E27FC236}">
              <a16:creationId xmlns:a16="http://schemas.microsoft.com/office/drawing/2014/main" id="{00000000-0008-0000-07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54030</xdr:rowOff>
    </xdr:from>
    <xdr:to>
      <xdr:col>24</xdr:col>
      <xdr:colOff>62865</xdr:colOff>
      <xdr:row>76</xdr:row>
      <xdr:rowOff>146219</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flipV="1">
          <a:off x="4633595" y="12055530"/>
          <a:ext cx="1270" cy="11208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150046</xdr:rowOff>
    </xdr:from>
    <xdr:ext cx="599010" cy="259045"/>
    <xdr:sp macro="" textlink="">
      <xdr:nvSpPr>
        <xdr:cNvPr id="170" name="民生費最小値テキスト">
          <a:extLst>
            <a:ext uri="{FF2B5EF4-FFF2-40B4-BE49-F238E27FC236}">
              <a16:creationId xmlns:a16="http://schemas.microsoft.com/office/drawing/2014/main" id="{00000000-0008-0000-0700-0000AA000000}"/>
            </a:ext>
          </a:extLst>
        </xdr:cNvPr>
        <xdr:cNvSpPr txBox="1"/>
      </xdr:nvSpPr>
      <xdr:spPr>
        <a:xfrm>
          <a:off x="4686300" y="131802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136,787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76</xdr:row>
      <xdr:rowOff>146219</xdr:rowOff>
    </xdr:from>
    <xdr:to>
      <xdr:col>24</xdr:col>
      <xdr:colOff>152400</xdr:colOff>
      <xdr:row>76</xdr:row>
      <xdr:rowOff>146219</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a:off x="4546600" y="131764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707</xdr:rowOff>
    </xdr:from>
    <xdr:ext cx="599010" cy="259045"/>
    <xdr:sp macro="" textlink="">
      <xdr:nvSpPr>
        <xdr:cNvPr id="172" name="民生費最大値テキスト">
          <a:extLst>
            <a:ext uri="{FF2B5EF4-FFF2-40B4-BE49-F238E27FC236}">
              <a16:creationId xmlns:a16="http://schemas.microsoft.com/office/drawing/2014/main" id="{00000000-0008-0000-0700-0000AC000000}"/>
            </a:ext>
          </a:extLst>
        </xdr:cNvPr>
        <xdr:cNvSpPr txBox="1"/>
      </xdr:nvSpPr>
      <xdr:spPr>
        <a:xfrm>
          <a:off x="4686300" y="118307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259,369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54030</xdr:rowOff>
    </xdr:from>
    <xdr:to>
      <xdr:col>24</xdr:col>
      <xdr:colOff>152400</xdr:colOff>
      <xdr:row>70</xdr:row>
      <xdr:rowOff>54030</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20555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162378</xdr:rowOff>
    </xdr:from>
    <xdr:to>
      <xdr:col>24</xdr:col>
      <xdr:colOff>63500</xdr:colOff>
      <xdr:row>76</xdr:row>
      <xdr:rowOff>90131</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flipV="1">
          <a:off x="3797300" y="13021128"/>
          <a:ext cx="838200" cy="992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74991</xdr:rowOff>
    </xdr:from>
    <xdr:ext cx="599010" cy="259045"/>
    <xdr:sp macro="" textlink="">
      <xdr:nvSpPr>
        <xdr:cNvPr id="175" name="民生費平均値テキスト">
          <a:extLst>
            <a:ext uri="{FF2B5EF4-FFF2-40B4-BE49-F238E27FC236}">
              <a16:creationId xmlns:a16="http://schemas.microsoft.com/office/drawing/2014/main" id="{00000000-0008-0000-0700-0000AF000000}"/>
            </a:ext>
          </a:extLst>
        </xdr:cNvPr>
        <xdr:cNvSpPr txBox="1"/>
      </xdr:nvSpPr>
      <xdr:spPr>
        <a:xfrm>
          <a:off x="4686300" y="1259084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179,023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52114</xdr:rowOff>
    </xdr:from>
    <xdr:to>
      <xdr:col>24</xdr:col>
      <xdr:colOff>114300</xdr:colOff>
      <xdr:row>74</xdr:row>
      <xdr:rowOff>153714</xdr:rowOff>
    </xdr:to>
    <xdr:sp macro="" textlink="">
      <xdr:nvSpPr>
        <xdr:cNvPr id="176" name="フローチャート: 判断 175">
          <a:extLst>
            <a:ext uri="{FF2B5EF4-FFF2-40B4-BE49-F238E27FC236}">
              <a16:creationId xmlns:a16="http://schemas.microsoft.com/office/drawing/2014/main" id="{00000000-0008-0000-0700-0000B0000000}"/>
            </a:ext>
          </a:extLst>
        </xdr:cNvPr>
        <xdr:cNvSpPr/>
      </xdr:nvSpPr>
      <xdr:spPr>
        <a:xfrm>
          <a:off x="4584700" y="12739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90131</xdr:rowOff>
    </xdr:from>
    <xdr:to>
      <xdr:col>19</xdr:col>
      <xdr:colOff>177800</xdr:colOff>
      <xdr:row>77</xdr:row>
      <xdr:rowOff>36373</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flipV="1">
          <a:off x="2908300" y="13120331"/>
          <a:ext cx="889000" cy="1176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74</xdr:row>
      <xdr:rowOff>171214</xdr:rowOff>
    </xdr:from>
    <xdr:to>
      <xdr:col>20</xdr:col>
      <xdr:colOff>38100</xdr:colOff>
      <xdr:row>75</xdr:row>
      <xdr:rowOff>101364</xdr:rowOff>
    </xdr:to>
    <xdr:sp macro=""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3746500" y="128585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73</xdr:row>
      <xdr:rowOff>117891</xdr:rowOff>
    </xdr:from>
    <xdr:ext cx="599010" cy="259045"/>
    <xdr:sp macro="" textlink="">
      <xdr:nvSpPr>
        <xdr:cNvPr id="179" name="テキスト ボックス 178">
          <a:extLst>
            <a:ext uri="{FF2B5EF4-FFF2-40B4-BE49-F238E27FC236}">
              <a16:creationId xmlns:a16="http://schemas.microsoft.com/office/drawing/2014/main" id="{00000000-0008-0000-0700-0000B3000000}"/>
            </a:ext>
          </a:extLst>
        </xdr:cNvPr>
        <xdr:cNvSpPr txBox="1"/>
      </xdr:nvSpPr>
      <xdr:spPr>
        <a:xfrm>
          <a:off x="3497795" y="126337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36373</xdr:rowOff>
    </xdr:from>
    <xdr:to>
      <xdr:col>15</xdr:col>
      <xdr:colOff>50800</xdr:colOff>
      <xdr:row>78</xdr:row>
      <xdr:rowOff>94365</xdr:rowOff>
    </xdr:to>
    <xdr:cxnSp macro="">
      <xdr:nvCxnSpPr>
        <xdr:cNvPr id="180" name="直線コネクタ 179">
          <a:extLst>
            <a:ext uri="{FF2B5EF4-FFF2-40B4-BE49-F238E27FC236}">
              <a16:creationId xmlns:a16="http://schemas.microsoft.com/office/drawing/2014/main" id="{00000000-0008-0000-0700-0000B4000000}"/>
            </a:ext>
          </a:extLst>
        </xdr:cNvPr>
        <xdr:cNvCxnSpPr/>
      </xdr:nvCxnSpPr>
      <xdr:spPr>
        <a:xfrm flipV="1">
          <a:off x="2019300" y="13238023"/>
          <a:ext cx="889000" cy="2294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74</xdr:row>
      <xdr:rowOff>67411</xdr:rowOff>
    </xdr:from>
    <xdr:to>
      <xdr:col>15</xdr:col>
      <xdr:colOff>101600</xdr:colOff>
      <xdr:row>74</xdr:row>
      <xdr:rowOff>169011</xdr:rowOff>
    </xdr:to>
    <xdr:sp macro="" textlink="">
      <xdr:nvSpPr>
        <xdr:cNvPr id="181" name="フローチャート: 判断 180">
          <a:extLst>
            <a:ext uri="{FF2B5EF4-FFF2-40B4-BE49-F238E27FC236}">
              <a16:creationId xmlns:a16="http://schemas.microsoft.com/office/drawing/2014/main" id="{00000000-0008-0000-0700-0000B5000000}"/>
            </a:ext>
          </a:extLst>
        </xdr:cNvPr>
        <xdr:cNvSpPr/>
      </xdr:nvSpPr>
      <xdr:spPr>
        <a:xfrm>
          <a:off x="2857500" y="127547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73</xdr:row>
      <xdr:rowOff>14088</xdr:rowOff>
    </xdr:from>
    <xdr:ext cx="599010" cy="259045"/>
    <xdr:sp macro="" textlink="">
      <xdr:nvSpPr>
        <xdr:cNvPr id="182" name="テキスト ボックス 181">
          <a:extLst>
            <a:ext uri="{FF2B5EF4-FFF2-40B4-BE49-F238E27FC236}">
              <a16:creationId xmlns:a16="http://schemas.microsoft.com/office/drawing/2014/main" id="{00000000-0008-0000-0700-0000B6000000}"/>
            </a:ext>
          </a:extLst>
        </xdr:cNvPr>
        <xdr:cNvSpPr txBox="1"/>
      </xdr:nvSpPr>
      <xdr:spPr>
        <a:xfrm>
          <a:off x="2608795" y="125299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94365</xdr:rowOff>
    </xdr:from>
    <xdr:to>
      <xdr:col>10</xdr:col>
      <xdr:colOff>114300</xdr:colOff>
      <xdr:row>78</xdr:row>
      <xdr:rowOff>139517</xdr:rowOff>
    </xdr:to>
    <xdr:cxnSp macro="">
      <xdr:nvCxnSpPr>
        <xdr:cNvPr id="183" name="直線コネクタ 182">
          <a:extLst>
            <a:ext uri="{FF2B5EF4-FFF2-40B4-BE49-F238E27FC236}">
              <a16:creationId xmlns:a16="http://schemas.microsoft.com/office/drawing/2014/main" id="{00000000-0008-0000-0700-0000B7000000}"/>
            </a:ext>
          </a:extLst>
        </xdr:cNvPr>
        <xdr:cNvCxnSpPr/>
      </xdr:nvCxnSpPr>
      <xdr:spPr>
        <a:xfrm flipV="1">
          <a:off x="1130300" y="13467465"/>
          <a:ext cx="889000" cy="45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130076</xdr:rowOff>
    </xdr:from>
    <xdr:to>
      <xdr:col>10</xdr:col>
      <xdr:colOff>165100</xdr:colOff>
      <xdr:row>76</xdr:row>
      <xdr:rowOff>60226</xdr:rowOff>
    </xdr:to>
    <xdr:sp macro="" textlink="">
      <xdr:nvSpPr>
        <xdr:cNvPr id="184" name="フローチャート: 判断 183">
          <a:extLst>
            <a:ext uri="{FF2B5EF4-FFF2-40B4-BE49-F238E27FC236}">
              <a16:creationId xmlns:a16="http://schemas.microsoft.com/office/drawing/2014/main" id="{00000000-0008-0000-0700-0000B8000000}"/>
            </a:ext>
          </a:extLst>
        </xdr:cNvPr>
        <xdr:cNvSpPr/>
      </xdr:nvSpPr>
      <xdr:spPr>
        <a:xfrm>
          <a:off x="1968500" y="129888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76753</xdr:rowOff>
    </xdr:from>
    <xdr:ext cx="599010" cy="259045"/>
    <xdr:sp macro="" textlink="">
      <xdr:nvSpPr>
        <xdr:cNvPr id="185" name="テキスト ボックス 184">
          <a:extLst>
            <a:ext uri="{FF2B5EF4-FFF2-40B4-BE49-F238E27FC236}">
              <a16:creationId xmlns:a16="http://schemas.microsoft.com/office/drawing/2014/main" id="{00000000-0008-0000-0700-0000B9000000}"/>
            </a:ext>
          </a:extLst>
        </xdr:cNvPr>
        <xdr:cNvSpPr txBox="1"/>
      </xdr:nvSpPr>
      <xdr:spPr>
        <a:xfrm>
          <a:off x="1719795" y="127640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151,747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141698</xdr:rowOff>
    </xdr:from>
    <xdr:to>
      <xdr:col>6</xdr:col>
      <xdr:colOff>38100</xdr:colOff>
      <xdr:row>76</xdr:row>
      <xdr:rowOff>71847</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079500" y="13000448"/>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74</xdr:row>
      <xdr:rowOff>88375</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830795" y="127756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150,476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111577</xdr:rowOff>
    </xdr:from>
    <xdr:to>
      <xdr:col>24</xdr:col>
      <xdr:colOff>114300</xdr:colOff>
      <xdr:row>76</xdr:row>
      <xdr:rowOff>41728</xdr:rowOff>
    </xdr:to>
    <xdr:sp macro="" textlink="">
      <xdr:nvSpPr>
        <xdr:cNvPr id="193" name="楕円 192">
          <a:extLst>
            <a:ext uri="{FF2B5EF4-FFF2-40B4-BE49-F238E27FC236}">
              <a16:creationId xmlns:a16="http://schemas.microsoft.com/office/drawing/2014/main" id="{00000000-0008-0000-0700-0000C1000000}"/>
            </a:ext>
          </a:extLst>
        </xdr:cNvPr>
        <xdr:cNvSpPr/>
      </xdr:nvSpPr>
      <xdr:spPr>
        <a:xfrm>
          <a:off x="4584700" y="12970327"/>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90004</xdr:rowOff>
    </xdr:from>
    <xdr:ext cx="599010" cy="259045"/>
    <xdr:sp macro="" textlink="">
      <xdr:nvSpPr>
        <xdr:cNvPr id="194" name="民生費該当値テキスト">
          <a:extLst>
            <a:ext uri="{FF2B5EF4-FFF2-40B4-BE49-F238E27FC236}">
              <a16:creationId xmlns:a16="http://schemas.microsoft.com/office/drawing/2014/main" id="{00000000-0008-0000-0700-0000C2000000}"/>
            </a:ext>
          </a:extLst>
        </xdr:cNvPr>
        <xdr:cNvSpPr txBox="1"/>
      </xdr:nvSpPr>
      <xdr:spPr>
        <a:xfrm>
          <a:off x="4686300" y="129487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153,770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39331</xdr:rowOff>
    </xdr:from>
    <xdr:to>
      <xdr:col>20</xdr:col>
      <xdr:colOff>38100</xdr:colOff>
      <xdr:row>76</xdr:row>
      <xdr:rowOff>140931</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3746500" y="130695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132058</xdr:rowOff>
    </xdr:from>
    <xdr:ext cx="59901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3497795" y="131622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142,921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157023</xdr:rowOff>
    </xdr:from>
    <xdr:to>
      <xdr:col>15</xdr:col>
      <xdr:colOff>101600</xdr:colOff>
      <xdr:row>77</xdr:row>
      <xdr:rowOff>87173</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2857500" y="131872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78300</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2608795" y="132799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130,050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43565</xdr:rowOff>
    </xdr:from>
    <xdr:to>
      <xdr:col>10</xdr:col>
      <xdr:colOff>165100</xdr:colOff>
      <xdr:row>78</xdr:row>
      <xdr:rowOff>145165</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1968500" y="13416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78</xdr:row>
      <xdr:rowOff>136292</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1719795" y="135093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88717</xdr:rowOff>
    </xdr:from>
    <xdr:to>
      <xdr:col>6</xdr:col>
      <xdr:colOff>38100</xdr:colOff>
      <xdr:row>79</xdr:row>
      <xdr:rowOff>18867</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1079500" y="134618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79</xdr:row>
      <xdr:rowOff>9994</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830795" y="135545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a:extLst>
            <a:ext uri="{FF2B5EF4-FFF2-40B4-BE49-F238E27FC236}">
              <a16:creationId xmlns:a16="http://schemas.microsoft.com/office/drawing/2014/main" id="{00000000-0008-0000-07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a:extLst>
            <a:ext uri="{FF2B5EF4-FFF2-40B4-BE49-F238E27FC236}">
              <a16:creationId xmlns:a16="http://schemas.microsoft.com/office/drawing/2014/main" id="{00000000-0008-0000-07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a:extLst>
            <a:ext uri="{FF2B5EF4-FFF2-40B4-BE49-F238E27FC236}">
              <a16:creationId xmlns:a16="http://schemas.microsoft.com/office/drawing/2014/main" id="{00000000-0008-0000-07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7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7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衛生費グラフ枠">
          <a:extLst>
            <a:ext uri="{FF2B5EF4-FFF2-40B4-BE49-F238E27FC236}">
              <a16:creationId xmlns:a16="http://schemas.microsoft.com/office/drawing/2014/main" id="{00000000-0008-0000-07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168819</xdr:rowOff>
    </xdr:from>
    <xdr:to>
      <xdr:col>24</xdr:col>
      <xdr:colOff>62865</xdr:colOff>
      <xdr:row>99</xdr:row>
      <xdr:rowOff>99575</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flipV="1">
          <a:off x="4633595" y="15599319"/>
          <a:ext cx="1270" cy="14738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103402</xdr:rowOff>
    </xdr:from>
    <xdr:ext cx="534377" cy="259045"/>
    <xdr:sp macro="" textlink="">
      <xdr:nvSpPr>
        <xdr:cNvPr id="230" name="衛生費最小値テキスト">
          <a:extLst>
            <a:ext uri="{FF2B5EF4-FFF2-40B4-BE49-F238E27FC236}">
              <a16:creationId xmlns:a16="http://schemas.microsoft.com/office/drawing/2014/main" id="{00000000-0008-0000-0700-0000E6000000}"/>
            </a:ext>
          </a:extLst>
        </xdr:cNvPr>
        <xdr:cNvSpPr txBox="1"/>
      </xdr:nvSpPr>
      <xdr:spPr>
        <a:xfrm>
          <a:off x="4686300" y="170769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29,936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99575</xdr:rowOff>
    </xdr:from>
    <xdr:to>
      <xdr:col>24</xdr:col>
      <xdr:colOff>152400</xdr:colOff>
      <xdr:row>99</xdr:row>
      <xdr:rowOff>99575</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70731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115496</xdr:rowOff>
    </xdr:from>
    <xdr:ext cx="599010" cy="259045"/>
    <xdr:sp macro="" textlink="">
      <xdr:nvSpPr>
        <xdr:cNvPr id="232" name="衛生費最大値テキスト">
          <a:extLst>
            <a:ext uri="{FF2B5EF4-FFF2-40B4-BE49-F238E27FC236}">
              <a16:creationId xmlns:a16="http://schemas.microsoft.com/office/drawing/2014/main" id="{00000000-0008-0000-0700-0000E8000000}"/>
            </a:ext>
          </a:extLst>
        </xdr:cNvPr>
        <xdr:cNvSpPr txBox="1"/>
      </xdr:nvSpPr>
      <xdr:spPr>
        <a:xfrm>
          <a:off x="4686300" y="153745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165,325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168819</xdr:rowOff>
    </xdr:from>
    <xdr:to>
      <xdr:col>24</xdr:col>
      <xdr:colOff>152400</xdr:colOff>
      <xdr:row>90</xdr:row>
      <xdr:rowOff>168819</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a:off x="4546600" y="155993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99</xdr:row>
      <xdr:rowOff>10105</xdr:rowOff>
    </xdr:from>
    <xdr:to>
      <xdr:col>24</xdr:col>
      <xdr:colOff>63500</xdr:colOff>
      <xdr:row>99</xdr:row>
      <xdr:rowOff>23451</xdr:rowOff>
    </xdr:to>
    <xdr:cxnSp macro="">
      <xdr:nvCxnSpPr>
        <xdr:cNvPr id="234" name="直線コネクタ 233">
          <a:extLst>
            <a:ext uri="{FF2B5EF4-FFF2-40B4-BE49-F238E27FC236}">
              <a16:creationId xmlns:a16="http://schemas.microsoft.com/office/drawing/2014/main" id="{00000000-0008-0000-0700-0000EA000000}"/>
            </a:ext>
          </a:extLst>
        </xdr:cNvPr>
        <xdr:cNvCxnSpPr/>
      </xdr:nvCxnSpPr>
      <xdr:spPr>
        <a:xfrm flipV="1">
          <a:off x="3797300" y="16983655"/>
          <a:ext cx="838200" cy="13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54464</xdr:rowOff>
    </xdr:from>
    <xdr:ext cx="534377" cy="259045"/>
    <xdr:sp macro="" textlink="">
      <xdr:nvSpPr>
        <xdr:cNvPr id="235" name="衛生費平均値テキスト">
          <a:extLst>
            <a:ext uri="{FF2B5EF4-FFF2-40B4-BE49-F238E27FC236}">
              <a16:creationId xmlns:a16="http://schemas.microsoft.com/office/drawing/2014/main" id="{00000000-0008-0000-0700-0000EB000000}"/>
            </a:ext>
          </a:extLst>
        </xdr:cNvPr>
        <xdr:cNvSpPr txBox="1"/>
      </xdr:nvSpPr>
      <xdr:spPr>
        <a:xfrm>
          <a:off x="4686300" y="1651366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63,015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31587</xdr:rowOff>
    </xdr:from>
    <xdr:to>
      <xdr:col>24</xdr:col>
      <xdr:colOff>114300</xdr:colOff>
      <xdr:row>97</xdr:row>
      <xdr:rowOff>133187</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4584700" y="16662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99</xdr:row>
      <xdr:rowOff>12337</xdr:rowOff>
    </xdr:from>
    <xdr:to>
      <xdr:col>19</xdr:col>
      <xdr:colOff>177800</xdr:colOff>
      <xdr:row>99</xdr:row>
      <xdr:rowOff>23451</xdr:rowOff>
    </xdr:to>
    <xdr:cxnSp macro="">
      <xdr:nvCxnSpPr>
        <xdr:cNvPr id="237" name="直線コネクタ 236">
          <a:extLst>
            <a:ext uri="{FF2B5EF4-FFF2-40B4-BE49-F238E27FC236}">
              <a16:creationId xmlns:a16="http://schemas.microsoft.com/office/drawing/2014/main" id="{00000000-0008-0000-0700-0000ED000000}"/>
            </a:ext>
          </a:extLst>
        </xdr:cNvPr>
        <xdr:cNvCxnSpPr/>
      </xdr:nvCxnSpPr>
      <xdr:spPr>
        <a:xfrm>
          <a:off x="2908300" y="16985887"/>
          <a:ext cx="889000" cy="11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54611</xdr:rowOff>
    </xdr:from>
    <xdr:to>
      <xdr:col>20</xdr:col>
      <xdr:colOff>38100</xdr:colOff>
      <xdr:row>97</xdr:row>
      <xdr:rowOff>156211</xdr:rowOff>
    </xdr:to>
    <xdr:sp macro="" textlink="">
      <xdr:nvSpPr>
        <xdr:cNvPr id="238" name="フローチャート: 判断 237">
          <a:extLst>
            <a:ext uri="{FF2B5EF4-FFF2-40B4-BE49-F238E27FC236}">
              <a16:creationId xmlns:a16="http://schemas.microsoft.com/office/drawing/2014/main" id="{00000000-0008-0000-0700-0000EE000000}"/>
            </a:ext>
          </a:extLst>
        </xdr:cNvPr>
        <xdr:cNvSpPr/>
      </xdr:nvSpPr>
      <xdr:spPr>
        <a:xfrm>
          <a:off x="3746500" y="16685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1288</xdr:rowOff>
    </xdr:from>
    <xdr:ext cx="534377" cy="259045"/>
    <xdr:sp macro="" textlink="">
      <xdr:nvSpPr>
        <xdr:cNvPr id="239" name="テキスト ボックス 238">
          <a:extLst>
            <a:ext uri="{FF2B5EF4-FFF2-40B4-BE49-F238E27FC236}">
              <a16:creationId xmlns:a16="http://schemas.microsoft.com/office/drawing/2014/main" id="{00000000-0008-0000-0700-0000EF000000}"/>
            </a:ext>
          </a:extLst>
        </xdr:cNvPr>
        <xdr:cNvSpPr txBox="1"/>
      </xdr:nvSpPr>
      <xdr:spPr>
        <a:xfrm>
          <a:off x="3530111" y="164604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99</xdr:row>
      <xdr:rowOff>12337</xdr:rowOff>
    </xdr:from>
    <xdr:to>
      <xdr:col>15</xdr:col>
      <xdr:colOff>50800</xdr:colOff>
      <xdr:row>99</xdr:row>
      <xdr:rowOff>89157</xdr:rowOff>
    </xdr:to>
    <xdr:cxnSp macro="">
      <xdr:nvCxnSpPr>
        <xdr:cNvPr id="240" name="直線コネクタ 239">
          <a:extLst>
            <a:ext uri="{FF2B5EF4-FFF2-40B4-BE49-F238E27FC236}">
              <a16:creationId xmlns:a16="http://schemas.microsoft.com/office/drawing/2014/main" id="{00000000-0008-0000-0700-0000F0000000}"/>
            </a:ext>
          </a:extLst>
        </xdr:cNvPr>
        <xdr:cNvCxnSpPr/>
      </xdr:nvCxnSpPr>
      <xdr:spPr>
        <a:xfrm flipV="1">
          <a:off x="2019300" y="16985887"/>
          <a:ext cx="889000" cy="76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66399</xdr:rowOff>
    </xdr:from>
    <xdr:to>
      <xdr:col>15</xdr:col>
      <xdr:colOff>101600</xdr:colOff>
      <xdr:row>97</xdr:row>
      <xdr:rowOff>167999</xdr:rowOff>
    </xdr:to>
    <xdr:sp macro="" textlink="">
      <xdr:nvSpPr>
        <xdr:cNvPr id="241" name="フローチャート: 判断 240">
          <a:extLst>
            <a:ext uri="{FF2B5EF4-FFF2-40B4-BE49-F238E27FC236}">
              <a16:creationId xmlns:a16="http://schemas.microsoft.com/office/drawing/2014/main" id="{00000000-0008-0000-0700-0000F1000000}"/>
            </a:ext>
          </a:extLst>
        </xdr:cNvPr>
        <xdr:cNvSpPr/>
      </xdr:nvSpPr>
      <xdr:spPr>
        <a:xfrm>
          <a:off x="2857500" y="166970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13076</xdr:rowOff>
    </xdr:from>
    <xdr:ext cx="534377"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2641111" y="164722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99</xdr:row>
      <xdr:rowOff>89157</xdr:rowOff>
    </xdr:from>
    <xdr:to>
      <xdr:col>10</xdr:col>
      <xdr:colOff>114300</xdr:colOff>
      <xdr:row>99</xdr:row>
      <xdr:rowOff>93783</xdr:rowOff>
    </xdr:to>
    <xdr:cxnSp macro="">
      <xdr:nvCxnSpPr>
        <xdr:cNvPr id="243" name="直線コネクタ 242">
          <a:extLst>
            <a:ext uri="{FF2B5EF4-FFF2-40B4-BE49-F238E27FC236}">
              <a16:creationId xmlns:a16="http://schemas.microsoft.com/office/drawing/2014/main" id="{00000000-0008-0000-0700-0000F3000000}"/>
            </a:ext>
          </a:extLst>
        </xdr:cNvPr>
        <xdr:cNvCxnSpPr/>
      </xdr:nvCxnSpPr>
      <xdr:spPr>
        <a:xfrm flipV="1">
          <a:off x="1130300" y="17062707"/>
          <a:ext cx="889000" cy="46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156815</xdr:rowOff>
    </xdr:from>
    <xdr:to>
      <xdr:col>10</xdr:col>
      <xdr:colOff>165100</xdr:colOff>
      <xdr:row>98</xdr:row>
      <xdr:rowOff>86965</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968500" y="167874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103492</xdr:rowOff>
    </xdr:from>
    <xdr:ext cx="534377"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1752111" y="16562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11035</xdr:rowOff>
    </xdr:from>
    <xdr:to>
      <xdr:col>6</xdr:col>
      <xdr:colOff>38100</xdr:colOff>
      <xdr:row>98</xdr:row>
      <xdr:rowOff>112635</xdr:rowOff>
    </xdr:to>
    <xdr:sp macro="" textlink="">
      <xdr:nvSpPr>
        <xdr:cNvPr id="246" name="フローチャート: 判断 245">
          <a:extLst>
            <a:ext uri="{FF2B5EF4-FFF2-40B4-BE49-F238E27FC236}">
              <a16:creationId xmlns:a16="http://schemas.microsoft.com/office/drawing/2014/main" id="{00000000-0008-0000-0700-0000F6000000}"/>
            </a:ext>
          </a:extLst>
        </xdr:cNvPr>
        <xdr:cNvSpPr/>
      </xdr:nvSpPr>
      <xdr:spPr>
        <a:xfrm>
          <a:off x="1079500" y="16813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129162</xdr:rowOff>
    </xdr:from>
    <xdr:ext cx="534377"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863111" y="165883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130755</xdr:rowOff>
    </xdr:from>
    <xdr:to>
      <xdr:col>24</xdr:col>
      <xdr:colOff>114300</xdr:colOff>
      <xdr:row>99</xdr:row>
      <xdr:rowOff>60905</xdr:rowOff>
    </xdr:to>
    <xdr:sp macro="" textlink="">
      <xdr:nvSpPr>
        <xdr:cNvPr id="253" name="楕円 252">
          <a:extLst>
            <a:ext uri="{FF2B5EF4-FFF2-40B4-BE49-F238E27FC236}">
              <a16:creationId xmlns:a16="http://schemas.microsoft.com/office/drawing/2014/main" id="{00000000-0008-0000-0700-0000FD000000}"/>
            </a:ext>
          </a:extLst>
        </xdr:cNvPr>
        <xdr:cNvSpPr/>
      </xdr:nvSpPr>
      <xdr:spPr>
        <a:xfrm>
          <a:off x="4584700" y="169328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98</xdr:row>
      <xdr:rowOff>45682</xdr:rowOff>
    </xdr:from>
    <xdr:ext cx="534377" cy="259045"/>
    <xdr:sp macro="" textlink="">
      <xdr:nvSpPr>
        <xdr:cNvPr id="254" name="衛生費該当値テキスト">
          <a:extLst>
            <a:ext uri="{FF2B5EF4-FFF2-40B4-BE49-F238E27FC236}">
              <a16:creationId xmlns:a16="http://schemas.microsoft.com/office/drawing/2014/main" id="{00000000-0008-0000-0700-0000FE000000}"/>
            </a:ext>
          </a:extLst>
        </xdr:cNvPr>
        <xdr:cNvSpPr txBox="1"/>
      </xdr:nvSpPr>
      <xdr:spPr>
        <a:xfrm>
          <a:off x="4686300" y="168477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144101</xdr:rowOff>
    </xdr:from>
    <xdr:to>
      <xdr:col>20</xdr:col>
      <xdr:colOff>38100</xdr:colOff>
      <xdr:row>99</xdr:row>
      <xdr:rowOff>74251</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3746500" y="16946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99</xdr:row>
      <xdr:rowOff>65378</xdr:rowOff>
    </xdr:from>
    <xdr:ext cx="534377"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3530111" y="17038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132987</xdr:rowOff>
    </xdr:from>
    <xdr:to>
      <xdr:col>15</xdr:col>
      <xdr:colOff>101600</xdr:colOff>
      <xdr:row>99</xdr:row>
      <xdr:rowOff>63137</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2857500" y="169350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99</xdr:row>
      <xdr:rowOff>54264</xdr:rowOff>
    </xdr:from>
    <xdr:ext cx="534377"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2641111" y="170278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99</xdr:row>
      <xdr:rowOff>38357</xdr:rowOff>
    </xdr:from>
    <xdr:to>
      <xdr:col>10</xdr:col>
      <xdr:colOff>165100</xdr:colOff>
      <xdr:row>99</xdr:row>
      <xdr:rowOff>139957</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1968500" y="170119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99</xdr:row>
      <xdr:rowOff>131084</xdr:rowOff>
    </xdr:from>
    <xdr:ext cx="534377"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1752111" y="17104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30,893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99</xdr:row>
      <xdr:rowOff>42983</xdr:rowOff>
    </xdr:from>
    <xdr:to>
      <xdr:col>6</xdr:col>
      <xdr:colOff>38100</xdr:colOff>
      <xdr:row>99</xdr:row>
      <xdr:rowOff>144583</xdr:rowOff>
    </xdr:to>
    <xdr:sp macro="" textlink="">
      <xdr:nvSpPr>
        <xdr:cNvPr id="261" name="楕円 260">
          <a:extLst>
            <a:ext uri="{FF2B5EF4-FFF2-40B4-BE49-F238E27FC236}">
              <a16:creationId xmlns:a16="http://schemas.microsoft.com/office/drawing/2014/main" id="{00000000-0008-0000-0700-000005010000}"/>
            </a:ext>
          </a:extLst>
        </xdr:cNvPr>
        <xdr:cNvSpPr/>
      </xdr:nvSpPr>
      <xdr:spPr>
        <a:xfrm>
          <a:off x="1079500" y="170165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135710</xdr:rowOff>
    </xdr:from>
    <xdr:ext cx="534377" cy="259045"/>
    <xdr:sp macro="" textlink="">
      <xdr:nvSpPr>
        <xdr:cNvPr id="262" name="テキスト ボックス 261">
          <a:extLst>
            <a:ext uri="{FF2B5EF4-FFF2-40B4-BE49-F238E27FC236}">
              <a16:creationId xmlns:a16="http://schemas.microsoft.com/office/drawing/2014/main" id="{00000000-0008-0000-0700-000006010000}"/>
            </a:ext>
          </a:extLst>
        </xdr:cNvPr>
        <xdr:cNvSpPr txBox="1"/>
      </xdr:nvSpPr>
      <xdr:spPr>
        <a:xfrm>
          <a:off x="863111" y="171092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30,468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7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54627</xdr:rowOff>
    </xdr:from>
    <xdr:ext cx="467179"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136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111777</xdr:rowOff>
    </xdr:from>
    <xdr:ext cx="46717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136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168927</xdr:rowOff>
    </xdr:from>
    <xdr:ext cx="46717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136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3" name="労働費グラフ枠">
          <a:extLst>
            <a:ext uri="{FF2B5EF4-FFF2-40B4-BE49-F238E27FC236}">
              <a16:creationId xmlns:a16="http://schemas.microsoft.com/office/drawing/2014/main" id="{00000000-0008-0000-0700-00001B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254</xdr:rowOff>
    </xdr:from>
    <xdr:to>
      <xdr:col>54</xdr:col>
      <xdr:colOff>189865</xdr:colOff>
      <xdr:row>38</xdr:row>
      <xdr:rowOff>139700</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flipV="1">
          <a:off x="10475595" y="5315204"/>
          <a:ext cx="1270" cy="13395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143527</xdr:rowOff>
    </xdr:from>
    <xdr:ext cx="249299" cy="259045"/>
    <xdr:sp macro="" textlink="">
      <xdr:nvSpPr>
        <xdr:cNvPr id="285" name="労働費最小値テキスト">
          <a:extLst>
            <a:ext uri="{FF2B5EF4-FFF2-40B4-BE49-F238E27FC236}">
              <a16:creationId xmlns:a16="http://schemas.microsoft.com/office/drawing/2014/main" id="{00000000-0008-0000-0700-00001D010000}"/>
            </a:ext>
          </a:extLst>
        </xdr:cNvPr>
        <xdr:cNvSpPr txBox="1"/>
      </xdr:nvSpPr>
      <xdr:spPr>
        <a:xfrm>
          <a:off x="10528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139700</xdr:rowOff>
    </xdr:from>
    <xdr:to>
      <xdr:col>55</xdr:col>
      <xdr:colOff>88900</xdr:colOff>
      <xdr:row>38</xdr:row>
      <xdr:rowOff>139700</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10388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118381</xdr:rowOff>
    </xdr:from>
    <xdr:ext cx="469744" cy="259045"/>
    <xdr:sp macro="" textlink="">
      <xdr:nvSpPr>
        <xdr:cNvPr id="287" name="労働費最大値テキスト">
          <a:extLst>
            <a:ext uri="{FF2B5EF4-FFF2-40B4-BE49-F238E27FC236}">
              <a16:creationId xmlns:a16="http://schemas.microsoft.com/office/drawing/2014/main" id="{00000000-0008-0000-0700-00001F010000}"/>
            </a:ext>
          </a:extLst>
        </xdr:cNvPr>
        <xdr:cNvSpPr txBox="1"/>
      </xdr:nvSpPr>
      <xdr:spPr>
        <a:xfrm>
          <a:off x="10528300" y="50904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2,930</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254</xdr:rowOff>
    </xdr:from>
    <xdr:to>
      <xdr:col>55</xdr:col>
      <xdr:colOff>88900</xdr:colOff>
      <xdr:row>31</xdr:row>
      <xdr:rowOff>254</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10388600" y="53152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38</xdr:row>
      <xdr:rowOff>138329</xdr:rowOff>
    </xdr:from>
    <xdr:to>
      <xdr:col>55</xdr:col>
      <xdr:colOff>0</xdr:colOff>
      <xdr:row>38</xdr:row>
      <xdr:rowOff>138329</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a:off x="9639300" y="6653429"/>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47312</xdr:rowOff>
    </xdr:from>
    <xdr:ext cx="378565" cy="259045"/>
    <xdr:sp macro="" textlink="">
      <xdr:nvSpPr>
        <xdr:cNvPr id="290" name="労働費平均値テキスト">
          <a:extLst>
            <a:ext uri="{FF2B5EF4-FFF2-40B4-BE49-F238E27FC236}">
              <a16:creationId xmlns:a16="http://schemas.microsoft.com/office/drawing/2014/main" id="{00000000-0008-0000-0700-000022010000}"/>
            </a:ext>
          </a:extLst>
        </xdr:cNvPr>
        <xdr:cNvSpPr txBox="1"/>
      </xdr:nvSpPr>
      <xdr:spPr>
        <a:xfrm>
          <a:off x="10528300" y="6219512"/>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24435</xdr:rowOff>
    </xdr:from>
    <xdr:to>
      <xdr:col>55</xdr:col>
      <xdr:colOff>50800</xdr:colOff>
      <xdr:row>37</xdr:row>
      <xdr:rowOff>126035</xdr:rowOff>
    </xdr:to>
    <xdr:sp macro="" textlink="">
      <xdr:nvSpPr>
        <xdr:cNvPr id="291" name="フローチャート: 判断 290">
          <a:extLst>
            <a:ext uri="{FF2B5EF4-FFF2-40B4-BE49-F238E27FC236}">
              <a16:creationId xmlns:a16="http://schemas.microsoft.com/office/drawing/2014/main" id="{00000000-0008-0000-0700-000023010000}"/>
            </a:ext>
          </a:extLst>
        </xdr:cNvPr>
        <xdr:cNvSpPr/>
      </xdr:nvSpPr>
      <xdr:spPr>
        <a:xfrm>
          <a:off x="10426700" y="6368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138329</xdr:rowOff>
    </xdr:from>
    <xdr:to>
      <xdr:col>50</xdr:col>
      <xdr:colOff>114300</xdr:colOff>
      <xdr:row>38</xdr:row>
      <xdr:rowOff>138329</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8750300" y="665342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46381</xdr:rowOff>
    </xdr:from>
    <xdr:to>
      <xdr:col>50</xdr:col>
      <xdr:colOff>165100</xdr:colOff>
      <xdr:row>37</xdr:row>
      <xdr:rowOff>147981</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9588500" y="6390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35</xdr:row>
      <xdr:rowOff>164508</xdr:rowOff>
    </xdr:from>
    <xdr:ext cx="378565" cy="259045"/>
    <xdr:sp macro="" textlink="">
      <xdr:nvSpPr>
        <xdr:cNvPr id="294" name="テキスト ボックス 293">
          <a:extLst>
            <a:ext uri="{FF2B5EF4-FFF2-40B4-BE49-F238E27FC236}">
              <a16:creationId xmlns:a16="http://schemas.microsoft.com/office/drawing/2014/main" id="{00000000-0008-0000-0700-000026010000}"/>
            </a:ext>
          </a:extLst>
        </xdr:cNvPr>
        <xdr:cNvSpPr txBox="1"/>
      </xdr:nvSpPr>
      <xdr:spPr>
        <a:xfrm>
          <a:off x="9450017" y="616525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138329</xdr:rowOff>
    </xdr:from>
    <xdr:to>
      <xdr:col>45</xdr:col>
      <xdr:colOff>177800</xdr:colOff>
      <xdr:row>38</xdr:row>
      <xdr:rowOff>138329</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7861300" y="665342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70155</xdr:rowOff>
    </xdr:from>
    <xdr:to>
      <xdr:col>46</xdr:col>
      <xdr:colOff>38100</xdr:colOff>
      <xdr:row>38</xdr:row>
      <xdr:rowOff>305</xdr:rowOff>
    </xdr:to>
    <xdr:sp macro="" textlink="">
      <xdr:nvSpPr>
        <xdr:cNvPr id="296" name="フローチャート: 判断 295">
          <a:extLst>
            <a:ext uri="{FF2B5EF4-FFF2-40B4-BE49-F238E27FC236}">
              <a16:creationId xmlns:a16="http://schemas.microsoft.com/office/drawing/2014/main" id="{00000000-0008-0000-0700-000028010000}"/>
            </a:ext>
          </a:extLst>
        </xdr:cNvPr>
        <xdr:cNvSpPr/>
      </xdr:nvSpPr>
      <xdr:spPr>
        <a:xfrm>
          <a:off x="8699500" y="6413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16832</xdr:rowOff>
    </xdr:from>
    <xdr:ext cx="378565"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8561017" y="618903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138329</xdr:rowOff>
    </xdr:from>
    <xdr:to>
      <xdr:col>41</xdr:col>
      <xdr:colOff>50800</xdr:colOff>
      <xdr:row>38</xdr:row>
      <xdr:rowOff>138329</xdr:rowOff>
    </xdr:to>
    <xdr:cxnSp macro="">
      <xdr:nvCxnSpPr>
        <xdr:cNvPr id="298" name="直線コネクタ 297">
          <a:extLst>
            <a:ext uri="{FF2B5EF4-FFF2-40B4-BE49-F238E27FC236}">
              <a16:creationId xmlns:a16="http://schemas.microsoft.com/office/drawing/2014/main" id="{00000000-0008-0000-0700-00002A010000}"/>
            </a:ext>
          </a:extLst>
        </xdr:cNvPr>
        <xdr:cNvCxnSpPr/>
      </xdr:nvCxnSpPr>
      <xdr:spPr>
        <a:xfrm>
          <a:off x="6972300" y="665342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111303</xdr:rowOff>
    </xdr:from>
    <xdr:to>
      <xdr:col>41</xdr:col>
      <xdr:colOff>101600</xdr:colOff>
      <xdr:row>37</xdr:row>
      <xdr:rowOff>41453</xdr:rowOff>
    </xdr:to>
    <xdr:sp macro=""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7810500" y="62835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35</xdr:row>
      <xdr:rowOff>57980</xdr:rowOff>
    </xdr:from>
    <xdr:ext cx="378565"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7672017" y="605873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100787</xdr:rowOff>
    </xdr:from>
    <xdr:to>
      <xdr:col>36</xdr:col>
      <xdr:colOff>165100</xdr:colOff>
      <xdr:row>37</xdr:row>
      <xdr:rowOff>30937</xdr:rowOff>
    </xdr:to>
    <xdr:sp macro="" textlink="">
      <xdr:nvSpPr>
        <xdr:cNvPr id="301" name="フローチャート: 判断 300">
          <a:extLst>
            <a:ext uri="{FF2B5EF4-FFF2-40B4-BE49-F238E27FC236}">
              <a16:creationId xmlns:a16="http://schemas.microsoft.com/office/drawing/2014/main" id="{00000000-0008-0000-0700-00002D010000}"/>
            </a:ext>
          </a:extLst>
        </xdr:cNvPr>
        <xdr:cNvSpPr/>
      </xdr:nvSpPr>
      <xdr:spPr>
        <a:xfrm>
          <a:off x="6921500" y="6272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35</xdr:row>
      <xdr:rowOff>47464</xdr:rowOff>
    </xdr:from>
    <xdr:ext cx="378565"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6783017" y="604821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87529</xdr:rowOff>
    </xdr:from>
    <xdr:to>
      <xdr:col>55</xdr:col>
      <xdr:colOff>50800</xdr:colOff>
      <xdr:row>39</xdr:row>
      <xdr:rowOff>17679</xdr:rowOff>
    </xdr:to>
    <xdr:sp macro="" textlink="">
      <xdr:nvSpPr>
        <xdr:cNvPr id="308" name="楕円 307">
          <a:extLst>
            <a:ext uri="{FF2B5EF4-FFF2-40B4-BE49-F238E27FC236}">
              <a16:creationId xmlns:a16="http://schemas.microsoft.com/office/drawing/2014/main" id="{00000000-0008-0000-0700-000034010000}"/>
            </a:ext>
          </a:extLst>
        </xdr:cNvPr>
        <xdr:cNvSpPr/>
      </xdr:nvSpPr>
      <xdr:spPr>
        <a:xfrm>
          <a:off x="10426700" y="660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2456</xdr:rowOff>
    </xdr:from>
    <xdr:ext cx="249299" cy="259045"/>
    <xdr:sp macro="" textlink="">
      <xdr:nvSpPr>
        <xdr:cNvPr id="309" name="労働費該当値テキスト">
          <a:extLst>
            <a:ext uri="{FF2B5EF4-FFF2-40B4-BE49-F238E27FC236}">
              <a16:creationId xmlns:a16="http://schemas.microsoft.com/office/drawing/2014/main" id="{00000000-0008-0000-0700-000035010000}"/>
            </a:ext>
          </a:extLst>
        </xdr:cNvPr>
        <xdr:cNvSpPr txBox="1"/>
      </xdr:nvSpPr>
      <xdr:spPr>
        <a:xfrm>
          <a:off x="10528300" y="65175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87529</xdr:rowOff>
    </xdr:from>
    <xdr:to>
      <xdr:col>50</xdr:col>
      <xdr:colOff>165100</xdr:colOff>
      <xdr:row>39</xdr:row>
      <xdr:rowOff>17679</xdr:rowOff>
    </xdr:to>
    <xdr:sp macro="" textlink="">
      <xdr:nvSpPr>
        <xdr:cNvPr id="310" name="楕円 309">
          <a:extLst>
            <a:ext uri="{FF2B5EF4-FFF2-40B4-BE49-F238E27FC236}">
              <a16:creationId xmlns:a16="http://schemas.microsoft.com/office/drawing/2014/main" id="{00000000-0008-0000-0700-000036010000}"/>
            </a:ext>
          </a:extLst>
        </xdr:cNvPr>
        <xdr:cNvSpPr/>
      </xdr:nvSpPr>
      <xdr:spPr>
        <a:xfrm>
          <a:off x="9588500" y="660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8806</xdr:rowOff>
    </xdr:from>
    <xdr:ext cx="249299"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9514650" y="6695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87529</xdr:rowOff>
    </xdr:from>
    <xdr:to>
      <xdr:col>46</xdr:col>
      <xdr:colOff>38100</xdr:colOff>
      <xdr:row>39</xdr:row>
      <xdr:rowOff>17679</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8699500" y="660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8806</xdr:rowOff>
    </xdr:from>
    <xdr:ext cx="249299"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8625650" y="6695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87529</xdr:rowOff>
    </xdr:from>
    <xdr:to>
      <xdr:col>41</xdr:col>
      <xdr:colOff>101600</xdr:colOff>
      <xdr:row>39</xdr:row>
      <xdr:rowOff>17679</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7810500" y="660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8806</xdr:rowOff>
    </xdr:from>
    <xdr:ext cx="249299"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7736650" y="6695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87529</xdr:rowOff>
    </xdr:from>
    <xdr:to>
      <xdr:col>36</xdr:col>
      <xdr:colOff>165100</xdr:colOff>
      <xdr:row>39</xdr:row>
      <xdr:rowOff>17679</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6921500" y="660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8806</xdr:rowOff>
    </xdr:from>
    <xdr:ext cx="249299"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6847650" y="6695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11,298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6" name="テキスト ボックス 325">
          <a:extLst>
            <a:ext uri="{FF2B5EF4-FFF2-40B4-BE49-F238E27FC236}">
              <a16:creationId xmlns:a16="http://schemas.microsoft.com/office/drawing/2014/main" id="{00000000-0008-0000-0700-000046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28" name="直線コネクタ 327">
          <a:extLst>
            <a:ext uri="{FF2B5EF4-FFF2-40B4-BE49-F238E27FC236}">
              <a16:creationId xmlns:a16="http://schemas.microsoft.com/office/drawing/2014/main" id="{00000000-0008-0000-0700-000048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29" name="テキスト ボックス 328">
          <a:extLst>
            <a:ext uri="{FF2B5EF4-FFF2-40B4-BE49-F238E27FC236}">
              <a16:creationId xmlns:a16="http://schemas.microsoft.com/office/drawing/2014/main" id="{00000000-0008-0000-0700-000049010000}"/>
            </a:ext>
          </a:extLst>
        </xdr:cNvPr>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55</xdr:row>
      <xdr:rowOff>54627</xdr:rowOff>
    </xdr:from>
    <xdr:ext cx="595419" cy="259045"/>
    <xdr:sp macro="" textlink="">
      <xdr:nvSpPr>
        <xdr:cNvPr id="331" name="テキスト ボックス 330">
          <a:extLst>
            <a:ext uri="{FF2B5EF4-FFF2-40B4-BE49-F238E27FC236}">
              <a16:creationId xmlns:a16="http://schemas.microsoft.com/office/drawing/2014/main" id="{00000000-0008-0000-0700-00004B010000}"/>
            </a:ext>
          </a:extLst>
        </xdr:cNvPr>
        <xdr:cNvSpPr txBox="1"/>
      </xdr:nvSpPr>
      <xdr:spPr>
        <a:xfrm>
          <a:off x="6008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8" name="農林水産業費グラフ枠">
          <a:extLst>
            <a:ext uri="{FF2B5EF4-FFF2-40B4-BE49-F238E27FC236}">
              <a16:creationId xmlns:a16="http://schemas.microsoft.com/office/drawing/2014/main" id="{00000000-0008-0000-0700-000052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52</xdr:row>
      <xdr:rowOff>27956</xdr:rowOff>
    </xdr:from>
    <xdr:to>
      <xdr:col>54</xdr:col>
      <xdr:colOff>189865</xdr:colOff>
      <xdr:row>58</xdr:row>
      <xdr:rowOff>87904</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flipV="1">
          <a:off x="10475595" y="8943356"/>
          <a:ext cx="1270" cy="10886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91731</xdr:rowOff>
    </xdr:from>
    <xdr:ext cx="534377" cy="259045"/>
    <xdr:sp macro="" textlink="">
      <xdr:nvSpPr>
        <xdr:cNvPr id="340" name="農林水産業費最小値テキスト">
          <a:extLst>
            <a:ext uri="{FF2B5EF4-FFF2-40B4-BE49-F238E27FC236}">
              <a16:creationId xmlns:a16="http://schemas.microsoft.com/office/drawing/2014/main" id="{00000000-0008-0000-0700-000054010000}"/>
            </a:ext>
          </a:extLst>
        </xdr:cNvPr>
        <xdr:cNvSpPr txBox="1"/>
      </xdr:nvSpPr>
      <xdr:spPr>
        <a:xfrm>
          <a:off x="10528300" y="100358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87904</xdr:rowOff>
    </xdr:from>
    <xdr:to>
      <xdr:col>55</xdr:col>
      <xdr:colOff>88900</xdr:colOff>
      <xdr:row>58</xdr:row>
      <xdr:rowOff>87904</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a:off x="10388600" y="100320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146083</xdr:rowOff>
    </xdr:from>
    <xdr:ext cx="599010" cy="259045"/>
    <xdr:sp macro="" textlink="">
      <xdr:nvSpPr>
        <xdr:cNvPr id="342" name="農林水産業費最大値テキスト">
          <a:extLst>
            <a:ext uri="{FF2B5EF4-FFF2-40B4-BE49-F238E27FC236}">
              <a16:creationId xmlns:a16="http://schemas.microsoft.com/office/drawing/2014/main" id="{00000000-0008-0000-0700-000056010000}"/>
            </a:ext>
          </a:extLst>
        </xdr:cNvPr>
        <xdr:cNvSpPr txBox="1"/>
      </xdr:nvSpPr>
      <xdr:spPr>
        <a:xfrm>
          <a:off x="10528300" y="87185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249,441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52</xdr:row>
      <xdr:rowOff>27956</xdr:rowOff>
    </xdr:from>
    <xdr:to>
      <xdr:col>55</xdr:col>
      <xdr:colOff>88900</xdr:colOff>
      <xdr:row>52</xdr:row>
      <xdr:rowOff>27956</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10388600" y="89433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152396</xdr:rowOff>
    </xdr:from>
    <xdr:to>
      <xdr:col>55</xdr:col>
      <xdr:colOff>0</xdr:colOff>
      <xdr:row>57</xdr:row>
      <xdr:rowOff>160201</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flipV="1">
          <a:off x="9639300" y="9925046"/>
          <a:ext cx="838200" cy="78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90878</xdr:rowOff>
    </xdr:from>
    <xdr:ext cx="534377" cy="259045"/>
    <xdr:sp macro="" textlink="">
      <xdr:nvSpPr>
        <xdr:cNvPr id="345" name="農林水産業費平均値テキスト">
          <a:extLst>
            <a:ext uri="{FF2B5EF4-FFF2-40B4-BE49-F238E27FC236}">
              <a16:creationId xmlns:a16="http://schemas.microsoft.com/office/drawing/2014/main" id="{00000000-0008-0000-0700-000059010000}"/>
            </a:ext>
          </a:extLst>
        </xdr:cNvPr>
        <xdr:cNvSpPr txBox="1"/>
      </xdr:nvSpPr>
      <xdr:spPr>
        <a:xfrm>
          <a:off x="10528300" y="969207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68001</xdr:rowOff>
    </xdr:from>
    <xdr:to>
      <xdr:col>55</xdr:col>
      <xdr:colOff>50800</xdr:colOff>
      <xdr:row>57</xdr:row>
      <xdr:rowOff>169601</xdr:rowOff>
    </xdr:to>
    <xdr:sp macro="" textlink="">
      <xdr:nvSpPr>
        <xdr:cNvPr id="346" name="フローチャート: 判断 345">
          <a:extLst>
            <a:ext uri="{FF2B5EF4-FFF2-40B4-BE49-F238E27FC236}">
              <a16:creationId xmlns:a16="http://schemas.microsoft.com/office/drawing/2014/main" id="{00000000-0008-0000-0700-00005A010000}"/>
            </a:ext>
          </a:extLst>
        </xdr:cNvPr>
        <xdr:cNvSpPr/>
      </xdr:nvSpPr>
      <xdr:spPr>
        <a:xfrm>
          <a:off x="10426700" y="98406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160201</xdr:rowOff>
    </xdr:from>
    <xdr:to>
      <xdr:col>50</xdr:col>
      <xdr:colOff>114300</xdr:colOff>
      <xdr:row>58</xdr:row>
      <xdr:rowOff>6358</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flipV="1">
          <a:off x="8750300" y="9932851"/>
          <a:ext cx="889000" cy="176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79061</xdr:rowOff>
    </xdr:from>
    <xdr:to>
      <xdr:col>50</xdr:col>
      <xdr:colOff>165100</xdr:colOff>
      <xdr:row>58</xdr:row>
      <xdr:rowOff>9211</xdr:rowOff>
    </xdr:to>
    <xdr:sp macro="" textlink="">
      <xdr:nvSpPr>
        <xdr:cNvPr id="348" name="フローチャート: 判断 347">
          <a:extLst>
            <a:ext uri="{FF2B5EF4-FFF2-40B4-BE49-F238E27FC236}">
              <a16:creationId xmlns:a16="http://schemas.microsoft.com/office/drawing/2014/main" id="{00000000-0008-0000-0700-00005C010000}"/>
            </a:ext>
          </a:extLst>
        </xdr:cNvPr>
        <xdr:cNvSpPr/>
      </xdr:nvSpPr>
      <xdr:spPr>
        <a:xfrm>
          <a:off x="9588500" y="98517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25738</xdr:rowOff>
    </xdr:from>
    <xdr:ext cx="534377" cy="259045"/>
    <xdr:sp macro="" textlink="">
      <xdr:nvSpPr>
        <xdr:cNvPr id="349" name="テキスト ボックス 348">
          <a:extLst>
            <a:ext uri="{FF2B5EF4-FFF2-40B4-BE49-F238E27FC236}">
              <a16:creationId xmlns:a16="http://schemas.microsoft.com/office/drawing/2014/main" id="{00000000-0008-0000-0700-00005D010000}"/>
            </a:ext>
          </a:extLst>
        </xdr:cNvPr>
        <xdr:cNvSpPr txBox="1"/>
      </xdr:nvSpPr>
      <xdr:spPr>
        <a:xfrm>
          <a:off x="9372111" y="9626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6358</xdr:rowOff>
    </xdr:from>
    <xdr:to>
      <xdr:col>45</xdr:col>
      <xdr:colOff>177800</xdr:colOff>
      <xdr:row>58</xdr:row>
      <xdr:rowOff>22223</xdr:rowOff>
    </xdr:to>
    <xdr:cxnSp macro="">
      <xdr:nvCxnSpPr>
        <xdr:cNvPr id="350" name="直線コネクタ 349">
          <a:extLst>
            <a:ext uri="{FF2B5EF4-FFF2-40B4-BE49-F238E27FC236}">
              <a16:creationId xmlns:a16="http://schemas.microsoft.com/office/drawing/2014/main" id="{00000000-0008-0000-0700-00005E010000}"/>
            </a:ext>
          </a:extLst>
        </xdr:cNvPr>
        <xdr:cNvCxnSpPr/>
      </xdr:nvCxnSpPr>
      <xdr:spPr>
        <a:xfrm flipV="1">
          <a:off x="7861300" y="9950458"/>
          <a:ext cx="889000" cy="15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83262</xdr:rowOff>
    </xdr:from>
    <xdr:to>
      <xdr:col>46</xdr:col>
      <xdr:colOff>38100</xdr:colOff>
      <xdr:row>58</xdr:row>
      <xdr:rowOff>13412</xdr:rowOff>
    </xdr:to>
    <xdr:sp macro=""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8699500" y="9855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29939</xdr:rowOff>
    </xdr:from>
    <xdr:ext cx="534377" cy="259045"/>
    <xdr:sp macro="" textlink="">
      <xdr:nvSpPr>
        <xdr:cNvPr id="352" name="テキスト ボックス 351">
          <a:extLst>
            <a:ext uri="{FF2B5EF4-FFF2-40B4-BE49-F238E27FC236}">
              <a16:creationId xmlns:a16="http://schemas.microsoft.com/office/drawing/2014/main" id="{00000000-0008-0000-0700-000060010000}"/>
            </a:ext>
          </a:extLst>
        </xdr:cNvPr>
        <xdr:cNvSpPr txBox="1"/>
      </xdr:nvSpPr>
      <xdr:spPr>
        <a:xfrm>
          <a:off x="8483111" y="9631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120114</xdr:rowOff>
    </xdr:from>
    <xdr:to>
      <xdr:col>41</xdr:col>
      <xdr:colOff>50800</xdr:colOff>
      <xdr:row>58</xdr:row>
      <xdr:rowOff>22223</xdr:rowOff>
    </xdr:to>
    <xdr:cxnSp macro="">
      <xdr:nvCxnSpPr>
        <xdr:cNvPr id="353" name="直線コネクタ 352">
          <a:extLst>
            <a:ext uri="{FF2B5EF4-FFF2-40B4-BE49-F238E27FC236}">
              <a16:creationId xmlns:a16="http://schemas.microsoft.com/office/drawing/2014/main" id="{00000000-0008-0000-0700-000061010000}"/>
            </a:ext>
          </a:extLst>
        </xdr:cNvPr>
        <xdr:cNvCxnSpPr/>
      </xdr:nvCxnSpPr>
      <xdr:spPr>
        <a:xfrm>
          <a:off x="6972300" y="9892764"/>
          <a:ext cx="889000" cy="735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93106</xdr:rowOff>
    </xdr:from>
    <xdr:to>
      <xdr:col>41</xdr:col>
      <xdr:colOff>101600</xdr:colOff>
      <xdr:row>58</xdr:row>
      <xdr:rowOff>23256</xdr:rowOff>
    </xdr:to>
    <xdr:sp macro="" textlink="">
      <xdr:nvSpPr>
        <xdr:cNvPr id="354" name="フローチャート: 判断 353">
          <a:extLst>
            <a:ext uri="{FF2B5EF4-FFF2-40B4-BE49-F238E27FC236}">
              <a16:creationId xmlns:a16="http://schemas.microsoft.com/office/drawing/2014/main" id="{00000000-0008-0000-0700-000062010000}"/>
            </a:ext>
          </a:extLst>
        </xdr:cNvPr>
        <xdr:cNvSpPr/>
      </xdr:nvSpPr>
      <xdr:spPr>
        <a:xfrm>
          <a:off x="7810500" y="9865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39783</xdr:rowOff>
    </xdr:from>
    <xdr:ext cx="534377" cy="259045"/>
    <xdr:sp macro=""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7594111" y="9640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86504</xdr:rowOff>
    </xdr:from>
    <xdr:to>
      <xdr:col>36</xdr:col>
      <xdr:colOff>165100</xdr:colOff>
      <xdr:row>58</xdr:row>
      <xdr:rowOff>16654</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6921500" y="9859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7781</xdr:rowOff>
    </xdr:from>
    <xdr:ext cx="534377"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6705111" y="9951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8" name="テキスト ボックス 357">
          <a:extLst>
            <a:ext uri="{FF2B5EF4-FFF2-40B4-BE49-F238E27FC236}">
              <a16:creationId xmlns:a16="http://schemas.microsoft.com/office/drawing/2014/main" id="{00000000-0008-0000-0700-000066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101596</xdr:rowOff>
    </xdr:from>
    <xdr:to>
      <xdr:col>55</xdr:col>
      <xdr:colOff>50800</xdr:colOff>
      <xdr:row>58</xdr:row>
      <xdr:rowOff>31746</xdr:rowOff>
    </xdr:to>
    <xdr:sp macro="" textlink="">
      <xdr:nvSpPr>
        <xdr:cNvPr id="363" name="楕円 362">
          <a:extLst>
            <a:ext uri="{FF2B5EF4-FFF2-40B4-BE49-F238E27FC236}">
              <a16:creationId xmlns:a16="http://schemas.microsoft.com/office/drawing/2014/main" id="{00000000-0008-0000-0700-00006B010000}"/>
            </a:ext>
          </a:extLst>
        </xdr:cNvPr>
        <xdr:cNvSpPr/>
      </xdr:nvSpPr>
      <xdr:spPr>
        <a:xfrm>
          <a:off x="10426700" y="9874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46428</xdr:rowOff>
    </xdr:from>
    <xdr:ext cx="534377" cy="259045"/>
    <xdr:sp macro="" textlink="">
      <xdr:nvSpPr>
        <xdr:cNvPr id="364" name="農林水産業費該当値テキスト">
          <a:extLst>
            <a:ext uri="{FF2B5EF4-FFF2-40B4-BE49-F238E27FC236}">
              <a16:creationId xmlns:a16="http://schemas.microsoft.com/office/drawing/2014/main" id="{00000000-0008-0000-0700-00006C010000}"/>
            </a:ext>
          </a:extLst>
        </xdr:cNvPr>
        <xdr:cNvSpPr txBox="1"/>
      </xdr:nvSpPr>
      <xdr:spPr>
        <a:xfrm>
          <a:off x="10528300" y="98190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109401</xdr:rowOff>
    </xdr:from>
    <xdr:to>
      <xdr:col>50</xdr:col>
      <xdr:colOff>165100</xdr:colOff>
      <xdr:row>58</xdr:row>
      <xdr:rowOff>39551</xdr:rowOff>
    </xdr:to>
    <xdr:sp macro="" textlink="">
      <xdr:nvSpPr>
        <xdr:cNvPr id="365" name="楕円 364">
          <a:extLst>
            <a:ext uri="{FF2B5EF4-FFF2-40B4-BE49-F238E27FC236}">
              <a16:creationId xmlns:a16="http://schemas.microsoft.com/office/drawing/2014/main" id="{00000000-0008-0000-0700-00006D010000}"/>
            </a:ext>
          </a:extLst>
        </xdr:cNvPr>
        <xdr:cNvSpPr/>
      </xdr:nvSpPr>
      <xdr:spPr>
        <a:xfrm>
          <a:off x="9588500" y="98820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30678</xdr:rowOff>
    </xdr:from>
    <xdr:ext cx="534377"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9372111" y="99747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127008</xdr:rowOff>
    </xdr:from>
    <xdr:to>
      <xdr:col>46</xdr:col>
      <xdr:colOff>38100</xdr:colOff>
      <xdr:row>58</xdr:row>
      <xdr:rowOff>57158</xdr:rowOff>
    </xdr:to>
    <xdr:sp macro="" textlink="">
      <xdr:nvSpPr>
        <xdr:cNvPr id="367" name="楕円 366">
          <a:extLst>
            <a:ext uri="{FF2B5EF4-FFF2-40B4-BE49-F238E27FC236}">
              <a16:creationId xmlns:a16="http://schemas.microsoft.com/office/drawing/2014/main" id="{00000000-0008-0000-0700-00006F010000}"/>
            </a:ext>
          </a:extLst>
        </xdr:cNvPr>
        <xdr:cNvSpPr/>
      </xdr:nvSpPr>
      <xdr:spPr>
        <a:xfrm>
          <a:off x="8699500" y="98996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48285</xdr:rowOff>
    </xdr:from>
    <xdr:ext cx="534377"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8483111" y="9992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142873</xdr:rowOff>
    </xdr:from>
    <xdr:to>
      <xdr:col>41</xdr:col>
      <xdr:colOff>101600</xdr:colOff>
      <xdr:row>58</xdr:row>
      <xdr:rowOff>73023</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7810500" y="9915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64150</xdr:rowOff>
    </xdr:from>
    <xdr:ext cx="534377"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7594111" y="100082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69314</xdr:rowOff>
    </xdr:from>
    <xdr:to>
      <xdr:col>36</xdr:col>
      <xdr:colOff>165100</xdr:colOff>
      <xdr:row>57</xdr:row>
      <xdr:rowOff>170914</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6921500" y="9841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15991</xdr:rowOff>
    </xdr:from>
    <xdr:ext cx="534377"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6705111" y="96171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3" name="正方形/長方形 372">
          <a:extLst>
            <a:ext uri="{FF2B5EF4-FFF2-40B4-BE49-F238E27FC236}">
              <a16:creationId xmlns:a16="http://schemas.microsoft.com/office/drawing/2014/main" id="{00000000-0008-0000-0700-000075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4" name="正方形/長方形 373">
          <a:extLst>
            <a:ext uri="{FF2B5EF4-FFF2-40B4-BE49-F238E27FC236}">
              <a16:creationId xmlns:a16="http://schemas.microsoft.com/office/drawing/2014/main" id="{00000000-0008-0000-0700-000076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5" name="正方形/長方形 374">
          <a:extLst>
            <a:ext uri="{FF2B5EF4-FFF2-40B4-BE49-F238E27FC236}">
              <a16:creationId xmlns:a16="http://schemas.microsoft.com/office/drawing/2014/main" id="{00000000-0008-0000-0700-000077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6" name="正方形/長方形 375">
          <a:extLst>
            <a:ext uri="{FF2B5EF4-FFF2-40B4-BE49-F238E27FC236}">
              <a16:creationId xmlns:a16="http://schemas.microsoft.com/office/drawing/2014/main" id="{00000000-0008-0000-0700-000078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1" name="テキスト ボックス 380">
          <a:extLst>
            <a:ext uri="{FF2B5EF4-FFF2-40B4-BE49-F238E27FC236}">
              <a16:creationId xmlns:a16="http://schemas.microsoft.com/office/drawing/2014/main" id="{00000000-0008-0000-0700-00007D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2" name="直線コネクタ 381">
          <a:extLst>
            <a:ext uri="{FF2B5EF4-FFF2-40B4-BE49-F238E27FC236}">
              <a16:creationId xmlns:a16="http://schemas.microsoft.com/office/drawing/2014/main" id="{00000000-0008-0000-0700-00007E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83" name="直線コネクタ 382">
          <a:extLst>
            <a:ext uri="{FF2B5EF4-FFF2-40B4-BE49-F238E27FC236}">
              <a16:creationId xmlns:a16="http://schemas.microsoft.com/office/drawing/2014/main" id="{00000000-0008-0000-0700-00007F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84" name="テキスト ボックス 383">
          <a:extLst>
            <a:ext uri="{FF2B5EF4-FFF2-40B4-BE49-F238E27FC236}">
              <a16:creationId xmlns:a16="http://schemas.microsoft.com/office/drawing/2014/main" id="{00000000-0008-0000-0700-000080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85" name="直線コネクタ 384">
          <a:extLst>
            <a:ext uri="{FF2B5EF4-FFF2-40B4-BE49-F238E27FC236}">
              <a16:creationId xmlns:a16="http://schemas.microsoft.com/office/drawing/2014/main" id="{00000000-0008-0000-0700-000081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144434</xdr:rowOff>
    </xdr:from>
    <xdr:ext cx="531299" cy="259045"/>
    <xdr:sp macro="" textlink="">
      <xdr:nvSpPr>
        <xdr:cNvPr id="386" name="テキスト ボックス 385">
          <a:extLst>
            <a:ext uri="{FF2B5EF4-FFF2-40B4-BE49-F238E27FC236}">
              <a16:creationId xmlns:a16="http://schemas.microsoft.com/office/drawing/2014/main" id="{00000000-0008-0000-0700-000082010000}"/>
            </a:ext>
          </a:extLst>
        </xdr:cNvPr>
        <xdr:cNvSpPr txBox="1"/>
      </xdr:nvSpPr>
      <xdr:spPr>
        <a:xfrm>
          <a:off x="6072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160762</xdr:rowOff>
    </xdr:from>
    <xdr:ext cx="531299" cy="259045"/>
    <xdr:sp macro=""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072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5642</xdr:rowOff>
    </xdr:from>
    <xdr:ext cx="531299"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072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21970</xdr:rowOff>
    </xdr:from>
    <xdr:ext cx="59541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08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38299</xdr:rowOff>
    </xdr:from>
    <xdr:ext cx="59541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08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7" name="商工費グラフ枠">
          <a:extLst>
            <a:ext uri="{FF2B5EF4-FFF2-40B4-BE49-F238E27FC236}">
              <a16:creationId xmlns:a16="http://schemas.microsoft.com/office/drawing/2014/main" id="{00000000-0008-0000-0700-00008D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69</xdr:row>
      <xdr:rowOff>162364</xdr:rowOff>
    </xdr:from>
    <xdr:to>
      <xdr:col>54</xdr:col>
      <xdr:colOff>189865</xdr:colOff>
      <xdr:row>79</xdr:row>
      <xdr:rowOff>51450</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flipV="1">
          <a:off x="10475595" y="11992414"/>
          <a:ext cx="1270" cy="16035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55277</xdr:rowOff>
    </xdr:from>
    <xdr:ext cx="469744" cy="259045"/>
    <xdr:sp macro="" textlink="">
      <xdr:nvSpPr>
        <xdr:cNvPr id="399" name="商工費最小値テキスト">
          <a:extLst>
            <a:ext uri="{FF2B5EF4-FFF2-40B4-BE49-F238E27FC236}">
              <a16:creationId xmlns:a16="http://schemas.microsoft.com/office/drawing/2014/main" id="{00000000-0008-0000-0700-00008F010000}"/>
            </a:ext>
          </a:extLst>
        </xdr:cNvPr>
        <xdr:cNvSpPr txBox="1"/>
      </xdr:nvSpPr>
      <xdr:spPr>
        <a:xfrm>
          <a:off x="10528300" y="13599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51450</xdr:rowOff>
    </xdr:from>
    <xdr:to>
      <xdr:col>55</xdr:col>
      <xdr:colOff>88900</xdr:colOff>
      <xdr:row>79</xdr:row>
      <xdr:rowOff>51450</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a:off x="10388600" y="1359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109041</xdr:rowOff>
    </xdr:from>
    <xdr:ext cx="599010" cy="259045"/>
    <xdr:sp macro="" textlink="">
      <xdr:nvSpPr>
        <xdr:cNvPr id="401" name="商工費最大値テキスト">
          <a:extLst>
            <a:ext uri="{FF2B5EF4-FFF2-40B4-BE49-F238E27FC236}">
              <a16:creationId xmlns:a16="http://schemas.microsoft.com/office/drawing/2014/main" id="{00000000-0008-0000-0700-000091010000}"/>
            </a:ext>
          </a:extLst>
        </xdr:cNvPr>
        <xdr:cNvSpPr txBox="1"/>
      </xdr:nvSpPr>
      <xdr:spPr>
        <a:xfrm>
          <a:off x="10528300" y="117676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151,668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69</xdr:row>
      <xdr:rowOff>162364</xdr:rowOff>
    </xdr:from>
    <xdr:to>
      <xdr:col>55</xdr:col>
      <xdr:colOff>88900</xdr:colOff>
      <xdr:row>69</xdr:row>
      <xdr:rowOff>162364</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10388600" y="119924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142683</xdr:rowOff>
    </xdr:from>
    <xdr:to>
      <xdr:col>55</xdr:col>
      <xdr:colOff>0</xdr:colOff>
      <xdr:row>79</xdr:row>
      <xdr:rowOff>5838</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a:off x="9639300" y="13344333"/>
          <a:ext cx="838200" cy="2060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156887</xdr:rowOff>
    </xdr:from>
    <xdr:ext cx="534377" cy="259045"/>
    <xdr:sp macro="" textlink="">
      <xdr:nvSpPr>
        <xdr:cNvPr id="404" name="商工費平均値テキスト">
          <a:extLst>
            <a:ext uri="{FF2B5EF4-FFF2-40B4-BE49-F238E27FC236}">
              <a16:creationId xmlns:a16="http://schemas.microsoft.com/office/drawing/2014/main" id="{00000000-0008-0000-0700-000094010000}"/>
            </a:ext>
          </a:extLst>
        </xdr:cNvPr>
        <xdr:cNvSpPr txBox="1"/>
      </xdr:nvSpPr>
      <xdr:spPr>
        <a:xfrm>
          <a:off x="10528300" y="1318708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134010</xdr:rowOff>
    </xdr:from>
    <xdr:to>
      <xdr:col>55</xdr:col>
      <xdr:colOff>50800</xdr:colOff>
      <xdr:row>78</xdr:row>
      <xdr:rowOff>64160</xdr:rowOff>
    </xdr:to>
    <xdr:sp macro="" textlink="">
      <xdr:nvSpPr>
        <xdr:cNvPr id="405" name="フローチャート: 判断 404">
          <a:extLst>
            <a:ext uri="{FF2B5EF4-FFF2-40B4-BE49-F238E27FC236}">
              <a16:creationId xmlns:a16="http://schemas.microsoft.com/office/drawing/2014/main" id="{00000000-0008-0000-0700-000095010000}"/>
            </a:ext>
          </a:extLst>
        </xdr:cNvPr>
        <xdr:cNvSpPr/>
      </xdr:nvSpPr>
      <xdr:spPr>
        <a:xfrm>
          <a:off x="10426700" y="13335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142683</xdr:rowOff>
    </xdr:from>
    <xdr:to>
      <xdr:col>50</xdr:col>
      <xdr:colOff>114300</xdr:colOff>
      <xdr:row>79</xdr:row>
      <xdr:rowOff>5838</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flipV="1">
          <a:off x="8750300" y="13344333"/>
          <a:ext cx="889000" cy="2060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52955</xdr:rowOff>
    </xdr:from>
    <xdr:to>
      <xdr:col>50</xdr:col>
      <xdr:colOff>165100</xdr:colOff>
      <xdr:row>77</xdr:row>
      <xdr:rowOff>154555</xdr:rowOff>
    </xdr:to>
    <xdr:sp macro="" textlink="">
      <xdr:nvSpPr>
        <xdr:cNvPr id="407" name="フローチャート: 判断 406">
          <a:extLst>
            <a:ext uri="{FF2B5EF4-FFF2-40B4-BE49-F238E27FC236}">
              <a16:creationId xmlns:a16="http://schemas.microsoft.com/office/drawing/2014/main" id="{00000000-0008-0000-0700-000097010000}"/>
            </a:ext>
          </a:extLst>
        </xdr:cNvPr>
        <xdr:cNvSpPr/>
      </xdr:nvSpPr>
      <xdr:spPr>
        <a:xfrm>
          <a:off x="9588500" y="132546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171082</xdr:rowOff>
    </xdr:from>
    <xdr:ext cx="534377" cy="259045"/>
    <xdr:sp macro="" textlink="">
      <xdr:nvSpPr>
        <xdr:cNvPr id="408" name="テキスト ボックス 407">
          <a:extLst>
            <a:ext uri="{FF2B5EF4-FFF2-40B4-BE49-F238E27FC236}">
              <a16:creationId xmlns:a16="http://schemas.microsoft.com/office/drawing/2014/main" id="{00000000-0008-0000-0700-000098010000}"/>
            </a:ext>
          </a:extLst>
        </xdr:cNvPr>
        <xdr:cNvSpPr txBox="1"/>
      </xdr:nvSpPr>
      <xdr:spPr>
        <a:xfrm>
          <a:off x="9372111" y="130298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118342</xdr:rowOff>
    </xdr:from>
    <xdr:to>
      <xdr:col>45</xdr:col>
      <xdr:colOff>177800</xdr:colOff>
      <xdr:row>79</xdr:row>
      <xdr:rowOff>5838</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a:off x="7861300" y="13319992"/>
          <a:ext cx="889000" cy="2303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106502</xdr:rowOff>
    </xdr:from>
    <xdr:to>
      <xdr:col>46</xdr:col>
      <xdr:colOff>38100</xdr:colOff>
      <xdr:row>78</xdr:row>
      <xdr:rowOff>36652</xdr:rowOff>
    </xdr:to>
    <xdr:sp macro="" textlink="">
      <xdr:nvSpPr>
        <xdr:cNvPr id="410" name="フローチャート: 判断 409">
          <a:extLst>
            <a:ext uri="{FF2B5EF4-FFF2-40B4-BE49-F238E27FC236}">
              <a16:creationId xmlns:a16="http://schemas.microsoft.com/office/drawing/2014/main" id="{00000000-0008-0000-0700-00009A010000}"/>
            </a:ext>
          </a:extLst>
        </xdr:cNvPr>
        <xdr:cNvSpPr/>
      </xdr:nvSpPr>
      <xdr:spPr>
        <a:xfrm>
          <a:off x="8699500" y="133081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53179</xdr:rowOff>
    </xdr:from>
    <xdr:ext cx="534377"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8483111" y="130833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118342</xdr:rowOff>
    </xdr:from>
    <xdr:to>
      <xdr:col>41</xdr:col>
      <xdr:colOff>50800</xdr:colOff>
      <xdr:row>79</xdr:row>
      <xdr:rowOff>15407</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flipV="1">
          <a:off x="6972300" y="13319992"/>
          <a:ext cx="889000" cy="2399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51301</xdr:rowOff>
    </xdr:from>
    <xdr:to>
      <xdr:col>41</xdr:col>
      <xdr:colOff>101600</xdr:colOff>
      <xdr:row>77</xdr:row>
      <xdr:rowOff>152901</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7810500" y="13252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169428</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7594111" y="13028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6583</xdr:rowOff>
    </xdr:from>
    <xdr:to>
      <xdr:col>36</xdr:col>
      <xdr:colOff>165100</xdr:colOff>
      <xdr:row>78</xdr:row>
      <xdr:rowOff>108183</xdr:rowOff>
    </xdr:to>
    <xdr:sp macro="" textlink="">
      <xdr:nvSpPr>
        <xdr:cNvPr id="415" name="フローチャート: 判断 414">
          <a:extLst>
            <a:ext uri="{FF2B5EF4-FFF2-40B4-BE49-F238E27FC236}">
              <a16:creationId xmlns:a16="http://schemas.microsoft.com/office/drawing/2014/main" id="{00000000-0008-0000-0700-00009F010000}"/>
            </a:ext>
          </a:extLst>
        </xdr:cNvPr>
        <xdr:cNvSpPr/>
      </xdr:nvSpPr>
      <xdr:spPr>
        <a:xfrm>
          <a:off x="6921500" y="133796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124710</xdr:rowOff>
    </xdr:from>
    <xdr:ext cx="534377"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6705111" y="131549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126488</xdr:rowOff>
    </xdr:from>
    <xdr:to>
      <xdr:col>55</xdr:col>
      <xdr:colOff>50800</xdr:colOff>
      <xdr:row>79</xdr:row>
      <xdr:rowOff>56638</xdr:rowOff>
    </xdr:to>
    <xdr:sp macro="" textlink="">
      <xdr:nvSpPr>
        <xdr:cNvPr id="422" name="楕円 421">
          <a:extLst>
            <a:ext uri="{FF2B5EF4-FFF2-40B4-BE49-F238E27FC236}">
              <a16:creationId xmlns:a16="http://schemas.microsoft.com/office/drawing/2014/main" id="{00000000-0008-0000-0700-0000A6010000}"/>
            </a:ext>
          </a:extLst>
        </xdr:cNvPr>
        <xdr:cNvSpPr/>
      </xdr:nvSpPr>
      <xdr:spPr>
        <a:xfrm>
          <a:off x="10426700" y="13499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41415</xdr:rowOff>
    </xdr:from>
    <xdr:ext cx="469744" cy="259045"/>
    <xdr:sp macro="" textlink="">
      <xdr:nvSpPr>
        <xdr:cNvPr id="423" name="商工費該当値テキスト">
          <a:extLst>
            <a:ext uri="{FF2B5EF4-FFF2-40B4-BE49-F238E27FC236}">
              <a16:creationId xmlns:a16="http://schemas.microsoft.com/office/drawing/2014/main" id="{00000000-0008-0000-0700-0000A7010000}"/>
            </a:ext>
          </a:extLst>
        </xdr:cNvPr>
        <xdr:cNvSpPr txBox="1"/>
      </xdr:nvSpPr>
      <xdr:spPr>
        <a:xfrm>
          <a:off x="10528300" y="134145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91883</xdr:rowOff>
    </xdr:from>
    <xdr:to>
      <xdr:col>50</xdr:col>
      <xdr:colOff>165100</xdr:colOff>
      <xdr:row>78</xdr:row>
      <xdr:rowOff>22033</xdr:rowOff>
    </xdr:to>
    <xdr:sp macro="" textlink="">
      <xdr:nvSpPr>
        <xdr:cNvPr id="424" name="楕円 423">
          <a:extLst>
            <a:ext uri="{FF2B5EF4-FFF2-40B4-BE49-F238E27FC236}">
              <a16:creationId xmlns:a16="http://schemas.microsoft.com/office/drawing/2014/main" id="{00000000-0008-0000-0700-0000A8010000}"/>
            </a:ext>
          </a:extLst>
        </xdr:cNvPr>
        <xdr:cNvSpPr/>
      </xdr:nvSpPr>
      <xdr:spPr>
        <a:xfrm>
          <a:off x="9588500" y="132935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13160</xdr:rowOff>
    </xdr:from>
    <xdr:ext cx="534377"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9372111" y="133862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27,476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126488</xdr:rowOff>
    </xdr:from>
    <xdr:to>
      <xdr:col>46</xdr:col>
      <xdr:colOff>38100</xdr:colOff>
      <xdr:row>79</xdr:row>
      <xdr:rowOff>56638</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8699500" y="134995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47765</xdr:rowOff>
    </xdr:from>
    <xdr:ext cx="469744"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8515428" y="135923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67542</xdr:rowOff>
    </xdr:from>
    <xdr:to>
      <xdr:col>41</xdr:col>
      <xdr:colOff>101600</xdr:colOff>
      <xdr:row>77</xdr:row>
      <xdr:rowOff>169142</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7810500" y="132691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160269</xdr:rowOff>
    </xdr:from>
    <xdr:ext cx="534377"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7594111" y="133619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136057</xdr:rowOff>
    </xdr:from>
    <xdr:to>
      <xdr:col>36</xdr:col>
      <xdr:colOff>165100</xdr:colOff>
      <xdr:row>79</xdr:row>
      <xdr:rowOff>66207</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6921500" y="13509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57334</xdr:rowOff>
    </xdr:from>
    <xdr:ext cx="469744"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6737428" y="136018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2" name="正方形/長方形 431">
          <a:extLst>
            <a:ext uri="{FF2B5EF4-FFF2-40B4-BE49-F238E27FC236}">
              <a16:creationId xmlns:a16="http://schemas.microsoft.com/office/drawing/2014/main" id="{00000000-0008-0000-0700-0000B0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3" name="正方形/長方形 432">
          <a:extLst>
            <a:ext uri="{FF2B5EF4-FFF2-40B4-BE49-F238E27FC236}">
              <a16:creationId xmlns:a16="http://schemas.microsoft.com/office/drawing/2014/main" id="{00000000-0008-0000-0700-0000B1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2" name="直線コネクタ 441">
          <a:extLst>
            <a:ext uri="{FF2B5EF4-FFF2-40B4-BE49-F238E27FC236}">
              <a16:creationId xmlns:a16="http://schemas.microsoft.com/office/drawing/2014/main" id="{00000000-0008-0000-0700-0000BA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35577</xdr:rowOff>
    </xdr:from>
    <xdr:ext cx="595419"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008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4" name="土木費グラフ枠">
          <a:extLst>
            <a:ext uri="{FF2B5EF4-FFF2-40B4-BE49-F238E27FC236}">
              <a16:creationId xmlns:a16="http://schemas.microsoft.com/office/drawing/2014/main" id="{00000000-0008-0000-0700-0000C6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153943</xdr:rowOff>
    </xdr:from>
    <xdr:to>
      <xdr:col>54</xdr:col>
      <xdr:colOff>189865</xdr:colOff>
      <xdr:row>98</xdr:row>
      <xdr:rowOff>115715</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flipV="1">
          <a:off x="10475595" y="15755893"/>
          <a:ext cx="1270" cy="11619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119542</xdr:rowOff>
    </xdr:from>
    <xdr:ext cx="534377" cy="259045"/>
    <xdr:sp macro="" textlink="">
      <xdr:nvSpPr>
        <xdr:cNvPr id="456" name="土木費最小値テキスト">
          <a:extLst>
            <a:ext uri="{FF2B5EF4-FFF2-40B4-BE49-F238E27FC236}">
              <a16:creationId xmlns:a16="http://schemas.microsoft.com/office/drawing/2014/main" id="{00000000-0008-0000-0700-0000C8010000}"/>
            </a:ext>
          </a:extLst>
        </xdr:cNvPr>
        <xdr:cNvSpPr txBox="1"/>
      </xdr:nvSpPr>
      <xdr:spPr>
        <a:xfrm>
          <a:off x="10528300" y="169216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115715</xdr:rowOff>
    </xdr:from>
    <xdr:to>
      <xdr:col>55</xdr:col>
      <xdr:colOff>88900</xdr:colOff>
      <xdr:row>98</xdr:row>
      <xdr:rowOff>115715</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10388600" y="169178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100620</xdr:rowOff>
    </xdr:from>
    <xdr:ext cx="599010" cy="259045"/>
    <xdr:sp macro="" textlink="">
      <xdr:nvSpPr>
        <xdr:cNvPr id="458" name="土木費最大値テキスト">
          <a:extLst>
            <a:ext uri="{FF2B5EF4-FFF2-40B4-BE49-F238E27FC236}">
              <a16:creationId xmlns:a16="http://schemas.microsoft.com/office/drawing/2014/main" id="{00000000-0008-0000-0700-0000CA010000}"/>
            </a:ext>
          </a:extLst>
        </xdr:cNvPr>
        <xdr:cNvSpPr txBox="1"/>
      </xdr:nvSpPr>
      <xdr:spPr>
        <a:xfrm>
          <a:off x="10528300" y="155311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331,262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91</xdr:row>
      <xdr:rowOff>153943</xdr:rowOff>
    </xdr:from>
    <xdr:to>
      <xdr:col>55</xdr:col>
      <xdr:colOff>88900</xdr:colOff>
      <xdr:row>91</xdr:row>
      <xdr:rowOff>153943</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10388600" y="157558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55376</xdr:rowOff>
    </xdr:from>
    <xdr:to>
      <xdr:col>55</xdr:col>
      <xdr:colOff>0</xdr:colOff>
      <xdr:row>98</xdr:row>
      <xdr:rowOff>41125</xdr:rowOff>
    </xdr:to>
    <xdr:cxnSp macro="">
      <xdr:nvCxnSpPr>
        <xdr:cNvPr id="460" name="直線コネクタ 459">
          <a:extLst>
            <a:ext uri="{FF2B5EF4-FFF2-40B4-BE49-F238E27FC236}">
              <a16:creationId xmlns:a16="http://schemas.microsoft.com/office/drawing/2014/main" id="{00000000-0008-0000-0700-0000CC010000}"/>
            </a:ext>
          </a:extLst>
        </xdr:cNvPr>
        <xdr:cNvCxnSpPr/>
      </xdr:nvCxnSpPr>
      <xdr:spPr>
        <a:xfrm flipV="1">
          <a:off x="9639300" y="16514576"/>
          <a:ext cx="838200" cy="3286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27026</xdr:rowOff>
    </xdr:from>
    <xdr:ext cx="534377" cy="259045"/>
    <xdr:sp macro="" textlink="">
      <xdr:nvSpPr>
        <xdr:cNvPr id="461" name="土木費平均値テキスト">
          <a:extLst>
            <a:ext uri="{FF2B5EF4-FFF2-40B4-BE49-F238E27FC236}">
              <a16:creationId xmlns:a16="http://schemas.microsoft.com/office/drawing/2014/main" id="{00000000-0008-0000-0700-0000CD010000}"/>
            </a:ext>
          </a:extLst>
        </xdr:cNvPr>
        <xdr:cNvSpPr txBox="1"/>
      </xdr:nvSpPr>
      <xdr:spPr>
        <a:xfrm>
          <a:off x="10528300" y="1665767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48599</xdr:rowOff>
    </xdr:from>
    <xdr:to>
      <xdr:col>55</xdr:col>
      <xdr:colOff>50800</xdr:colOff>
      <xdr:row>97</xdr:row>
      <xdr:rowOff>150199</xdr:rowOff>
    </xdr:to>
    <xdr:sp macro="" textlink="">
      <xdr:nvSpPr>
        <xdr:cNvPr id="462" name="フローチャート: 判断 461">
          <a:extLst>
            <a:ext uri="{FF2B5EF4-FFF2-40B4-BE49-F238E27FC236}">
              <a16:creationId xmlns:a16="http://schemas.microsoft.com/office/drawing/2014/main" id="{00000000-0008-0000-0700-0000CE010000}"/>
            </a:ext>
          </a:extLst>
        </xdr:cNvPr>
        <xdr:cNvSpPr/>
      </xdr:nvSpPr>
      <xdr:spPr>
        <a:xfrm>
          <a:off x="10426700" y="16679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139601</xdr:rowOff>
    </xdr:from>
    <xdr:to>
      <xdr:col>50</xdr:col>
      <xdr:colOff>114300</xdr:colOff>
      <xdr:row>98</xdr:row>
      <xdr:rowOff>41125</xdr:rowOff>
    </xdr:to>
    <xdr:cxnSp macro="">
      <xdr:nvCxnSpPr>
        <xdr:cNvPr id="463" name="直線コネクタ 462">
          <a:extLst>
            <a:ext uri="{FF2B5EF4-FFF2-40B4-BE49-F238E27FC236}">
              <a16:creationId xmlns:a16="http://schemas.microsoft.com/office/drawing/2014/main" id="{00000000-0008-0000-0700-0000CF010000}"/>
            </a:ext>
          </a:extLst>
        </xdr:cNvPr>
        <xdr:cNvCxnSpPr/>
      </xdr:nvCxnSpPr>
      <xdr:spPr>
        <a:xfrm>
          <a:off x="8750300" y="16770251"/>
          <a:ext cx="889000" cy="729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27853</xdr:rowOff>
    </xdr:from>
    <xdr:to>
      <xdr:col>50</xdr:col>
      <xdr:colOff>165100</xdr:colOff>
      <xdr:row>97</xdr:row>
      <xdr:rowOff>129453</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9588500" y="166585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145980</xdr:rowOff>
    </xdr:from>
    <xdr:ext cx="534377" cy="259045"/>
    <xdr:sp macro="" textlink="">
      <xdr:nvSpPr>
        <xdr:cNvPr id="465" name="テキスト ボックス 464">
          <a:extLst>
            <a:ext uri="{FF2B5EF4-FFF2-40B4-BE49-F238E27FC236}">
              <a16:creationId xmlns:a16="http://schemas.microsoft.com/office/drawing/2014/main" id="{00000000-0008-0000-0700-0000D1010000}"/>
            </a:ext>
          </a:extLst>
        </xdr:cNvPr>
        <xdr:cNvSpPr txBox="1"/>
      </xdr:nvSpPr>
      <xdr:spPr>
        <a:xfrm>
          <a:off x="9372111" y="164337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81,023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139601</xdr:rowOff>
    </xdr:from>
    <xdr:to>
      <xdr:col>45</xdr:col>
      <xdr:colOff>177800</xdr:colOff>
      <xdr:row>98</xdr:row>
      <xdr:rowOff>41258</xdr:rowOff>
    </xdr:to>
    <xdr:cxnSp macro="">
      <xdr:nvCxnSpPr>
        <xdr:cNvPr id="466" name="直線コネクタ 465">
          <a:extLst>
            <a:ext uri="{FF2B5EF4-FFF2-40B4-BE49-F238E27FC236}">
              <a16:creationId xmlns:a16="http://schemas.microsoft.com/office/drawing/2014/main" id="{00000000-0008-0000-0700-0000D2010000}"/>
            </a:ext>
          </a:extLst>
        </xdr:cNvPr>
        <xdr:cNvCxnSpPr/>
      </xdr:nvCxnSpPr>
      <xdr:spPr>
        <a:xfrm flipV="1">
          <a:off x="7861300" y="16770251"/>
          <a:ext cx="889000" cy="731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68245</xdr:rowOff>
    </xdr:from>
    <xdr:to>
      <xdr:col>46</xdr:col>
      <xdr:colOff>38100</xdr:colOff>
      <xdr:row>97</xdr:row>
      <xdr:rowOff>169845</xdr:rowOff>
    </xdr:to>
    <xdr:sp macro="" textlink="">
      <xdr:nvSpPr>
        <xdr:cNvPr id="467" name="フローチャート: 判断 466">
          <a:extLst>
            <a:ext uri="{FF2B5EF4-FFF2-40B4-BE49-F238E27FC236}">
              <a16:creationId xmlns:a16="http://schemas.microsoft.com/office/drawing/2014/main" id="{00000000-0008-0000-0700-0000D3010000}"/>
            </a:ext>
          </a:extLst>
        </xdr:cNvPr>
        <xdr:cNvSpPr/>
      </xdr:nvSpPr>
      <xdr:spPr>
        <a:xfrm>
          <a:off x="8699500" y="16698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14922</xdr:rowOff>
    </xdr:from>
    <xdr:ext cx="534377" cy="259045"/>
    <xdr:sp macro="" textlink="">
      <xdr:nvSpPr>
        <xdr:cNvPr id="468" name="テキスト ボックス 467">
          <a:extLst>
            <a:ext uri="{FF2B5EF4-FFF2-40B4-BE49-F238E27FC236}">
              <a16:creationId xmlns:a16="http://schemas.microsoft.com/office/drawing/2014/main" id="{00000000-0008-0000-0700-0000D4010000}"/>
            </a:ext>
          </a:extLst>
        </xdr:cNvPr>
        <xdr:cNvSpPr txBox="1"/>
      </xdr:nvSpPr>
      <xdr:spPr>
        <a:xfrm>
          <a:off x="8483111" y="164741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70,421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35375</xdr:rowOff>
    </xdr:from>
    <xdr:to>
      <xdr:col>41</xdr:col>
      <xdr:colOff>50800</xdr:colOff>
      <xdr:row>98</xdr:row>
      <xdr:rowOff>41258</xdr:rowOff>
    </xdr:to>
    <xdr:cxnSp macro="">
      <xdr:nvCxnSpPr>
        <xdr:cNvPr id="469" name="直線コネクタ 468">
          <a:extLst>
            <a:ext uri="{FF2B5EF4-FFF2-40B4-BE49-F238E27FC236}">
              <a16:creationId xmlns:a16="http://schemas.microsoft.com/office/drawing/2014/main" id="{00000000-0008-0000-0700-0000D5010000}"/>
            </a:ext>
          </a:extLst>
        </xdr:cNvPr>
        <xdr:cNvCxnSpPr/>
      </xdr:nvCxnSpPr>
      <xdr:spPr>
        <a:xfrm>
          <a:off x="6972300" y="16837475"/>
          <a:ext cx="889000" cy="58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79253</xdr:rowOff>
    </xdr:from>
    <xdr:to>
      <xdr:col>41</xdr:col>
      <xdr:colOff>101600</xdr:colOff>
      <xdr:row>98</xdr:row>
      <xdr:rowOff>9403</xdr:rowOff>
    </xdr:to>
    <xdr:sp macro="" textlink="">
      <xdr:nvSpPr>
        <xdr:cNvPr id="470" name="フローチャート: 判断 469">
          <a:extLst>
            <a:ext uri="{FF2B5EF4-FFF2-40B4-BE49-F238E27FC236}">
              <a16:creationId xmlns:a16="http://schemas.microsoft.com/office/drawing/2014/main" id="{00000000-0008-0000-0700-0000D6010000}"/>
            </a:ext>
          </a:extLst>
        </xdr:cNvPr>
        <xdr:cNvSpPr/>
      </xdr:nvSpPr>
      <xdr:spPr>
        <a:xfrm>
          <a:off x="7810500" y="167099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25930</xdr:rowOff>
    </xdr:from>
    <xdr:ext cx="534377" cy="259045"/>
    <xdr:sp macro="" textlink="">
      <xdr:nvSpPr>
        <xdr:cNvPr id="471" name="テキスト ボックス 470">
          <a:extLst>
            <a:ext uri="{FF2B5EF4-FFF2-40B4-BE49-F238E27FC236}">
              <a16:creationId xmlns:a16="http://schemas.microsoft.com/office/drawing/2014/main" id="{00000000-0008-0000-0700-0000D7010000}"/>
            </a:ext>
          </a:extLst>
        </xdr:cNvPr>
        <xdr:cNvSpPr txBox="1"/>
      </xdr:nvSpPr>
      <xdr:spPr>
        <a:xfrm>
          <a:off x="7594111" y="164851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56195</xdr:rowOff>
    </xdr:from>
    <xdr:to>
      <xdr:col>36</xdr:col>
      <xdr:colOff>165100</xdr:colOff>
      <xdr:row>97</xdr:row>
      <xdr:rowOff>157795</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6921500" y="16686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2872</xdr:rowOff>
    </xdr:from>
    <xdr:ext cx="534377"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6705111" y="164620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73,584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700-0000DA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4576</xdr:rowOff>
    </xdr:from>
    <xdr:to>
      <xdr:col>55</xdr:col>
      <xdr:colOff>50800</xdr:colOff>
      <xdr:row>96</xdr:row>
      <xdr:rowOff>106176</xdr:rowOff>
    </xdr:to>
    <xdr:sp macro="" textlink="">
      <xdr:nvSpPr>
        <xdr:cNvPr id="479" name="楕円 478">
          <a:extLst>
            <a:ext uri="{FF2B5EF4-FFF2-40B4-BE49-F238E27FC236}">
              <a16:creationId xmlns:a16="http://schemas.microsoft.com/office/drawing/2014/main" id="{00000000-0008-0000-0700-0000DF010000}"/>
            </a:ext>
          </a:extLst>
        </xdr:cNvPr>
        <xdr:cNvSpPr/>
      </xdr:nvSpPr>
      <xdr:spPr>
        <a:xfrm>
          <a:off x="10426700" y="164637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27453</xdr:rowOff>
    </xdr:from>
    <xdr:ext cx="599010" cy="259045"/>
    <xdr:sp macro="" textlink="">
      <xdr:nvSpPr>
        <xdr:cNvPr id="480" name="土木費該当値テキスト">
          <a:extLst>
            <a:ext uri="{FF2B5EF4-FFF2-40B4-BE49-F238E27FC236}">
              <a16:creationId xmlns:a16="http://schemas.microsoft.com/office/drawing/2014/main" id="{00000000-0008-0000-0700-0000E0010000}"/>
            </a:ext>
          </a:extLst>
        </xdr:cNvPr>
        <xdr:cNvSpPr txBox="1"/>
      </xdr:nvSpPr>
      <xdr:spPr>
        <a:xfrm>
          <a:off x="10528300" y="163152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132,132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161775</xdr:rowOff>
    </xdr:from>
    <xdr:to>
      <xdr:col>50</xdr:col>
      <xdr:colOff>165100</xdr:colOff>
      <xdr:row>98</xdr:row>
      <xdr:rowOff>91925</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9588500" y="167924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83052</xdr:rowOff>
    </xdr:from>
    <xdr:ext cx="534377"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9372111" y="168851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88801</xdr:rowOff>
    </xdr:from>
    <xdr:to>
      <xdr:col>46</xdr:col>
      <xdr:colOff>38100</xdr:colOff>
      <xdr:row>98</xdr:row>
      <xdr:rowOff>18951</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8699500" y="16719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10078</xdr:rowOff>
    </xdr:from>
    <xdr:ext cx="534377"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8483111" y="16812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65,026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161908</xdr:rowOff>
    </xdr:from>
    <xdr:to>
      <xdr:col>41</xdr:col>
      <xdr:colOff>101600</xdr:colOff>
      <xdr:row>98</xdr:row>
      <xdr:rowOff>92058</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7810500" y="167925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83185</xdr:rowOff>
    </xdr:from>
    <xdr:ext cx="534377"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7594111" y="168852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156025</xdr:rowOff>
    </xdr:from>
    <xdr:to>
      <xdr:col>36</xdr:col>
      <xdr:colOff>165100</xdr:colOff>
      <xdr:row>98</xdr:row>
      <xdr:rowOff>86175</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6921500" y="167866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77302</xdr:rowOff>
    </xdr:from>
    <xdr:ext cx="534377"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6705111" y="168794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9" name="正方形/長方形 488">
          <a:extLst>
            <a:ext uri="{FF2B5EF4-FFF2-40B4-BE49-F238E27FC236}">
              <a16:creationId xmlns:a16="http://schemas.microsoft.com/office/drawing/2014/main" id="{00000000-0008-0000-0700-0000E9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0" name="正方形/長方形 489">
          <a:extLst>
            <a:ext uri="{FF2B5EF4-FFF2-40B4-BE49-F238E27FC236}">
              <a16:creationId xmlns:a16="http://schemas.microsoft.com/office/drawing/2014/main" id="{00000000-0008-0000-0700-0000EA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7" name="テキスト ボックス 496">
          <a:extLst>
            <a:ext uri="{FF2B5EF4-FFF2-40B4-BE49-F238E27FC236}">
              <a16:creationId xmlns:a16="http://schemas.microsoft.com/office/drawing/2014/main" id="{00000000-0008-0000-0700-0000F1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8" name="直線コネクタ 497">
          <a:extLst>
            <a:ext uri="{FF2B5EF4-FFF2-40B4-BE49-F238E27FC236}">
              <a16:creationId xmlns:a16="http://schemas.microsoft.com/office/drawing/2014/main" id="{00000000-0008-0000-0700-0000F2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98878</xdr:rowOff>
    </xdr:from>
    <xdr:to>
      <xdr:col>89</xdr:col>
      <xdr:colOff>177800</xdr:colOff>
      <xdr:row>39</xdr:row>
      <xdr:rowOff>98878</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128105</xdr:rowOff>
    </xdr:from>
    <xdr:ext cx="531299"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1914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7" name="テキスト ボックス 506">
          <a:extLst>
            <a:ext uri="{FF2B5EF4-FFF2-40B4-BE49-F238E27FC236}">
              <a16:creationId xmlns:a16="http://schemas.microsoft.com/office/drawing/2014/main" id="{00000000-0008-0000-0700-0000FB010000}"/>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21970</xdr:rowOff>
    </xdr:from>
    <xdr:ext cx="595419" cy="259045"/>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1850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11" name="テキスト ボックス 510">
          <a:extLst>
            <a:ext uri="{FF2B5EF4-FFF2-40B4-BE49-F238E27FC236}">
              <a16:creationId xmlns:a16="http://schemas.microsoft.com/office/drawing/2014/main" id="{00000000-0008-0000-0700-0000FF010000}"/>
            </a:ext>
          </a:extLst>
        </xdr:cNvPr>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3" name="テキスト ボックス 512">
          <a:extLst>
            <a:ext uri="{FF2B5EF4-FFF2-40B4-BE49-F238E27FC236}">
              <a16:creationId xmlns:a16="http://schemas.microsoft.com/office/drawing/2014/main" id="{00000000-0008-0000-0700-000001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4" name="消防費グラフ枠">
          <a:extLst>
            <a:ext uri="{FF2B5EF4-FFF2-40B4-BE49-F238E27FC236}">
              <a16:creationId xmlns:a16="http://schemas.microsoft.com/office/drawing/2014/main" id="{00000000-0008-0000-0700-000002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53501</xdr:rowOff>
    </xdr:from>
    <xdr:to>
      <xdr:col>85</xdr:col>
      <xdr:colOff>126364</xdr:colOff>
      <xdr:row>39</xdr:row>
      <xdr:rowOff>127813</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flipV="1">
          <a:off x="16317595" y="5368451"/>
          <a:ext cx="1269" cy="14459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131640</xdr:rowOff>
    </xdr:from>
    <xdr:ext cx="534377" cy="259045"/>
    <xdr:sp macro="" textlink="">
      <xdr:nvSpPr>
        <xdr:cNvPr id="516" name="消防費最小値テキスト">
          <a:extLst>
            <a:ext uri="{FF2B5EF4-FFF2-40B4-BE49-F238E27FC236}">
              <a16:creationId xmlns:a16="http://schemas.microsoft.com/office/drawing/2014/main" id="{00000000-0008-0000-0700-000004020000}"/>
            </a:ext>
          </a:extLst>
        </xdr:cNvPr>
        <xdr:cNvSpPr txBox="1"/>
      </xdr:nvSpPr>
      <xdr:spPr>
        <a:xfrm>
          <a:off x="16370300" y="68181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18,228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127813</xdr:rowOff>
    </xdr:from>
    <xdr:to>
      <xdr:col>86</xdr:col>
      <xdr:colOff>25400</xdr:colOff>
      <xdr:row>39</xdr:row>
      <xdr:rowOff>127813</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6230600" y="68143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178</xdr:rowOff>
    </xdr:from>
    <xdr:ext cx="599010" cy="259045"/>
    <xdr:sp macro="" textlink="">
      <xdr:nvSpPr>
        <xdr:cNvPr id="518" name="消防費最大値テキスト">
          <a:extLst>
            <a:ext uri="{FF2B5EF4-FFF2-40B4-BE49-F238E27FC236}">
              <a16:creationId xmlns:a16="http://schemas.microsoft.com/office/drawing/2014/main" id="{00000000-0008-0000-0700-000006020000}"/>
            </a:ext>
          </a:extLst>
        </xdr:cNvPr>
        <xdr:cNvSpPr txBox="1"/>
      </xdr:nvSpPr>
      <xdr:spPr>
        <a:xfrm>
          <a:off x="16370300" y="51436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106,779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53501</xdr:rowOff>
    </xdr:from>
    <xdr:to>
      <xdr:col>86</xdr:col>
      <xdr:colOff>25400</xdr:colOff>
      <xdr:row>31</xdr:row>
      <xdr:rowOff>53501</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6230600" y="53684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68671</xdr:rowOff>
    </xdr:from>
    <xdr:to>
      <xdr:col>85</xdr:col>
      <xdr:colOff>127000</xdr:colOff>
      <xdr:row>39</xdr:row>
      <xdr:rowOff>73895</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flipV="1">
          <a:off x="15481300" y="6755221"/>
          <a:ext cx="838200" cy="52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85684</xdr:rowOff>
    </xdr:from>
    <xdr:ext cx="534377" cy="259045"/>
    <xdr:sp macro="" textlink="">
      <xdr:nvSpPr>
        <xdr:cNvPr id="521" name="消防費平均値テキスト">
          <a:extLst>
            <a:ext uri="{FF2B5EF4-FFF2-40B4-BE49-F238E27FC236}">
              <a16:creationId xmlns:a16="http://schemas.microsoft.com/office/drawing/2014/main" id="{00000000-0008-0000-0700-000009020000}"/>
            </a:ext>
          </a:extLst>
        </xdr:cNvPr>
        <xdr:cNvSpPr txBox="1"/>
      </xdr:nvSpPr>
      <xdr:spPr>
        <a:xfrm>
          <a:off x="16370300" y="642933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62807</xdr:rowOff>
    </xdr:from>
    <xdr:to>
      <xdr:col>85</xdr:col>
      <xdr:colOff>177800</xdr:colOff>
      <xdr:row>38</xdr:row>
      <xdr:rowOff>164407</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6268700" y="6577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159865</xdr:rowOff>
    </xdr:from>
    <xdr:to>
      <xdr:col>81</xdr:col>
      <xdr:colOff>50800</xdr:colOff>
      <xdr:row>39</xdr:row>
      <xdr:rowOff>73895</xdr:rowOff>
    </xdr:to>
    <xdr:cxnSp macro="">
      <xdr:nvCxnSpPr>
        <xdr:cNvPr id="523" name="直線コネクタ 522">
          <a:extLst>
            <a:ext uri="{FF2B5EF4-FFF2-40B4-BE49-F238E27FC236}">
              <a16:creationId xmlns:a16="http://schemas.microsoft.com/office/drawing/2014/main" id="{00000000-0008-0000-0700-00000B020000}"/>
            </a:ext>
          </a:extLst>
        </xdr:cNvPr>
        <xdr:cNvCxnSpPr/>
      </xdr:nvCxnSpPr>
      <xdr:spPr>
        <a:xfrm>
          <a:off x="14592300" y="6503515"/>
          <a:ext cx="889000" cy="2569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92868</xdr:rowOff>
    </xdr:from>
    <xdr:to>
      <xdr:col>81</xdr:col>
      <xdr:colOff>101600</xdr:colOff>
      <xdr:row>39</xdr:row>
      <xdr:rowOff>23018</xdr:rowOff>
    </xdr:to>
    <xdr:sp macro=""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5430500" y="6607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39545</xdr:rowOff>
    </xdr:from>
    <xdr:ext cx="534377" cy="259045"/>
    <xdr:sp macro="" textlink="">
      <xdr:nvSpPr>
        <xdr:cNvPr id="525" name="テキスト ボックス 524">
          <a:extLst>
            <a:ext uri="{FF2B5EF4-FFF2-40B4-BE49-F238E27FC236}">
              <a16:creationId xmlns:a16="http://schemas.microsoft.com/office/drawing/2014/main" id="{00000000-0008-0000-0700-00000D020000}"/>
            </a:ext>
          </a:extLst>
        </xdr:cNvPr>
        <xdr:cNvSpPr txBox="1"/>
      </xdr:nvSpPr>
      <xdr:spPr>
        <a:xfrm>
          <a:off x="15214111" y="63831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126898</xdr:rowOff>
    </xdr:from>
    <xdr:to>
      <xdr:col>76</xdr:col>
      <xdr:colOff>114300</xdr:colOff>
      <xdr:row>37</xdr:row>
      <xdr:rowOff>159865</xdr:rowOff>
    </xdr:to>
    <xdr:cxnSp macro="">
      <xdr:nvCxnSpPr>
        <xdr:cNvPr id="526" name="直線コネクタ 525">
          <a:extLst>
            <a:ext uri="{FF2B5EF4-FFF2-40B4-BE49-F238E27FC236}">
              <a16:creationId xmlns:a16="http://schemas.microsoft.com/office/drawing/2014/main" id="{00000000-0008-0000-0700-00000E020000}"/>
            </a:ext>
          </a:extLst>
        </xdr:cNvPr>
        <xdr:cNvCxnSpPr/>
      </xdr:nvCxnSpPr>
      <xdr:spPr>
        <a:xfrm>
          <a:off x="13703300" y="6470548"/>
          <a:ext cx="889000" cy="329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91366</xdr:rowOff>
    </xdr:from>
    <xdr:to>
      <xdr:col>76</xdr:col>
      <xdr:colOff>165100</xdr:colOff>
      <xdr:row>39</xdr:row>
      <xdr:rowOff>21516</xdr:rowOff>
    </xdr:to>
    <xdr:sp macro=""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4541500" y="66064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39</xdr:row>
      <xdr:rowOff>12643</xdr:rowOff>
    </xdr:from>
    <xdr:ext cx="534377"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4325111" y="66991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126898</xdr:rowOff>
    </xdr:from>
    <xdr:to>
      <xdr:col>71</xdr:col>
      <xdr:colOff>177800</xdr:colOff>
      <xdr:row>39</xdr:row>
      <xdr:rowOff>73079</xdr:rowOff>
    </xdr:to>
    <xdr:cxnSp macro="">
      <xdr:nvCxnSpPr>
        <xdr:cNvPr id="529" name="直線コネクタ 528">
          <a:extLst>
            <a:ext uri="{FF2B5EF4-FFF2-40B4-BE49-F238E27FC236}">
              <a16:creationId xmlns:a16="http://schemas.microsoft.com/office/drawing/2014/main" id="{00000000-0008-0000-0700-000011020000}"/>
            </a:ext>
          </a:extLst>
        </xdr:cNvPr>
        <xdr:cNvCxnSpPr/>
      </xdr:nvCxnSpPr>
      <xdr:spPr>
        <a:xfrm flipV="1">
          <a:off x="12814300" y="6470548"/>
          <a:ext cx="889000" cy="2890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44960</xdr:rowOff>
    </xdr:from>
    <xdr:to>
      <xdr:col>72</xdr:col>
      <xdr:colOff>38100</xdr:colOff>
      <xdr:row>38</xdr:row>
      <xdr:rowOff>146560</xdr:rowOff>
    </xdr:to>
    <xdr:sp macro="" textlink="">
      <xdr:nvSpPr>
        <xdr:cNvPr id="530" name="フローチャート: 判断 529">
          <a:extLst>
            <a:ext uri="{FF2B5EF4-FFF2-40B4-BE49-F238E27FC236}">
              <a16:creationId xmlns:a16="http://schemas.microsoft.com/office/drawing/2014/main" id="{00000000-0008-0000-0700-000012020000}"/>
            </a:ext>
          </a:extLst>
        </xdr:cNvPr>
        <xdr:cNvSpPr/>
      </xdr:nvSpPr>
      <xdr:spPr>
        <a:xfrm>
          <a:off x="13652500" y="6560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137687</xdr:rowOff>
    </xdr:from>
    <xdr:ext cx="534377" cy="259045"/>
    <xdr:sp macro="" textlink="">
      <xdr:nvSpPr>
        <xdr:cNvPr id="531" name="テキスト ボックス 530">
          <a:extLst>
            <a:ext uri="{FF2B5EF4-FFF2-40B4-BE49-F238E27FC236}">
              <a16:creationId xmlns:a16="http://schemas.microsoft.com/office/drawing/2014/main" id="{00000000-0008-0000-0700-000013020000}"/>
            </a:ext>
          </a:extLst>
        </xdr:cNvPr>
        <xdr:cNvSpPr txBox="1"/>
      </xdr:nvSpPr>
      <xdr:spPr>
        <a:xfrm>
          <a:off x="13436111" y="66527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64913</xdr:rowOff>
    </xdr:from>
    <xdr:to>
      <xdr:col>67</xdr:col>
      <xdr:colOff>101600</xdr:colOff>
      <xdr:row>38</xdr:row>
      <xdr:rowOff>166513</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2763500" y="65800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11590</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2547111" y="63552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29,469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17871</xdr:rowOff>
    </xdr:from>
    <xdr:to>
      <xdr:col>85</xdr:col>
      <xdr:colOff>177800</xdr:colOff>
      <xdr:row>39</xdr:row>
      <xdr:rowOff>119471</xdr:rowOff>
    </xdr:to>
    <xdr:sp macro="" textlink="">
      <xdr:nvSpPr>
        <xdr:cNvPr id="539" name="楕円 538">
          <a:extLst>
            <a:ext uri="{FF2B5EF4-FFF2-40B4-BE49-F238E27FC236}">
              <a16:creationId xmlns:a16="http://schemas.microsoft.com/office/drawing/2014/main" id="{00000000-0008-0000-0700-00001B020000}"/>
            </a:ext>
          </a:extLst>
        </xdr:cNvPr>
        <xdr:cNvSpPr/>
      </xdr:nvSpPr>
      <xdr:spPr>
        <a:xfrm>
          <a:off x="16268700" y="67044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104248</xdr:rowOff>
    </xdr:from>
    <xdr:ext cx="534377" cy="259045"/>
    <xdr:sp macro="" textlink="">
      <xdr:nvSpPr>
        <xdr:cNvPr id="540" name="消防費該当値テキスト">
          <a:extLst>
            <a:ext uri="{FF2B5EF4-FFF2-40B4-BE49-F238E27FC236}">
              <a16:creationId xmlns:a16="http://schemas.microsoft.com/office/drawing/2014/main" id="{00000000-0008-0000-0700-00001C020000}"/>
            </a:ext>
          </a:extLst>
        </xdr:cNvPr>
        <xdr:cNvSpPr txBox="1"/>
      </xdr:nvSpPr>
      <xdr:spPr>
        <a:xfrm>
          <a:off x="16370300" y="66193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23095</xdr:rowOff>
    </xdr:from>
    <xdr:to>
      <xdr:col>81</xdr:col>
      <xdr:colOff>101600</xdr:colOff>
      <xdr:row>39</xdr:row>
      <xdr:rowOff>124695</xdr:rowOff>
    </xdr:to>
    <xdr:sp macro="" textlink="">
      <xdr:nvSpPr>
        <xdr:cNvPr id="541" name="楕円 540">
          <a:extLst>
            <a:ext uri="{FF2B5EF4-FFF2-40B4-BE49-F238E27FC236}">
              <a16:creationId xmlns:a16="http://schemas.microsoft.com/office/drawing/2014/main" id="{00000000-0008-0000-0700-00001D020000}"/>
            </a:ext>
          </a:extLst>
        </xdr:cNvPr>
        <xdr:cNvSpPr/>
      </xdr:nvSpPr>
      <xdr:spPr>
        <a:xfrm>
          <a:off x="15430500" y="6709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39</xdr:row>
      <xdr:rowOff>115822</xdr:rowOff>
    </xdr:from>
    <xdr:ext cx="534377"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5214111" y="68023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109066</xdr:rowOff>
    </xdr:from>
    <xdr:to>
      <xdr:col>76</xdr:col>
      <xdr:colOff>165100</xdr:colOff>
      <xdr:row>38</xdr:row>
      <xdr:rowOff>39216</xdr:rowOff>
    </xdr:to>
    <xdr:sp macro="" textlink="">
      <xdr:nvSpPr>
        <xdr:cNvPr id="543" name="楕円 542">
          <a:extLst>
            <a:ext uri="{FF2B5EF4-FFF2-40B4-BE49-F238E27FC236}">
              <a16:creationId xmlns:a16="http://schemas.microsoft.com/office/drawing/2014/main" id="{00000000-0008-0000-0700-00001F020000}"/>
            </a:ext>
          </a:extLst>
        </xdr:cNvPr>
        <xdr:cNvSpPr/>
      </xdr:nvSpPr>
      <xdr:spPr>
        <a:xfrm>
          <a:off x="14541500" y="6452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55743</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4325111" y="6227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37,265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76098</xdr:rowOff>
    </xdr:from>
    <xdr:to>
      <xdr:col>72</xdr:col>
      <xdr:colOff>38100</xdr:colOff>
      <xdr:row>38</xdr:row>
      <xdr:rowOff>6248</xdr:rowOff>
    </xdr:to>
    <xdr:sp macro="" textlink="">
      <xdr:nvSpPr>
        <xdr:cNvPr id="545" name="楕円 544">
          <a:extLst>
            <a:ext uri="{FF2B5EF4-FFF2-40B4-BE49-F238E27FC236}">
              <a16:creationId xmlns:a16="http://schemas.microsoft.com/office/drawing/2014/main" id="{00000000-0008-0000-0700-000021020000}"/>
            </a:ext>
          </a:extLst>
        </xdr:cNvPr>
        <xdr:cNvSpPr/>
      </xdr:nvSpPr>
      <xdr:spPr>
        <a:xfrm>
          <a:off x="13652500" y="64197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22775</xdr:rowOff>
    </xdr:from>
    <xdr:ext cx="534377"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3436111" y="61949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39</xdr:row>
      <xdr:rowOff>22279</xdr:rowOff>
    </xdr:from>
    <xdr:to>
      <xdr:col>67</xdr:col>
      <xdr:colOff>101600</xdr:colOff>
      <xdr:row>39</xdr:row>
      <xdr:rowOff>123879</xdr:rowOff>
    </xdr:to>
    <xdr:sp macro="" textlink="">
      <xdr:nvSpPr>
        <xdr:cNvPr id="547" name="楕円 546">
          <a:extLst>
            <a:ext uri="{FF2B5EF4-FFF2-40B4-BE49-F238E27FC236}">
              <a16:creationId xmlns:a16="http://schemas.microsoft.com/office/drawing/2014/main" id="{00000000-0008-0000-0700-000023020000}"/>
            </a:ext>
          </a:extLst>
        </xdr:cNvPr>
        <xdr:cNvSpPr/>
      </xdr:nvSpPr>
      <xdr:spPr>
        <a:xfrm>
          <a:off x="12763500" y="67088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39</xdr:row>
      <xdr:rowOff>115006</xdr:rowOff>
    </xdr:from>
    <xdr:ext cx="534377" cy="259045"/>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2547111" y="68015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7" name="テキスト ボックス 556">
          <a:extLst>
            <a:ext uri="{FF2B5EF4-FFF2-40B4-BE49-F238E27FC236}">
              <a16:creationId xmlns:a16="http://schemas.microsoft.com/office/drawing/2014/main" id="{00000000-0008-0000-0700-00002D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8" name="直線コネクタ 557">
          <a:extLst>
            <a:ext uri="{FF2B5EF4-FFF2-40B4-BE49-F238E27FC236}">
              <a16:creationId xmlns:a16="http://schemas.microsoft.com/office/drawing/2014/main" id="{00000000-0008-0000-0700-00002E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58</xdr:row>
      <xdr:rowOff>139700</xdr:rowOff>
    </xdr:from>
    <xdr:to>
      <xdr:col>89</xdr:col>
      <xdr:colOff>177800</xdr:colOff>
      <xdr:row>58</xdr:row>
      <xdr:rowOff>139700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57</xdr:row>
      <xdr:rowOff>168927</xdr:rowOff>
    </xdr:from>
    <xdr:ext cx="248786"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2197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25400</xdr:rowOff>
    </xdr:from>
    <xdr:to>
      <xdr:col>89</xdr:col>
      <xdr:colOff>177800</xdr:colOff>
      <xdr:row>56</xdr:row>
      <xdr:rowOff>25400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55</xdr:row>
      <xdr:rowOff>54627</xdr:rowOff>
    </xdr:from>
    <xdr:ext cx="595419"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850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82550</xdr:rowOff>
    </xdr:from>
    <xdr:to>
      <xdr:col>89</xdr:col>
      <xdr:colOff>177800</xdr:colOff>
      <xdr:row>53</xdr:row>
      <xdr:rowOff>82550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52</xdr:row>
      <xdr:rowOff>111777</xdr:rowOff>
    </xdr:from>
    <xdr:ext cx="59541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139700</xdr:rowOff>
    </xdr:from>
    <xdr:to>
      <xdr:col>89</xdr:col>
      <xdr:colOff>177800</xdr:colOff>
      <xdr:row>50</xdr:row>
      <xdr:rowOff>139700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168927</xdr:rowOff>
    </xdr:from>
    <xdr:ext cx="59541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9" name="教育費グラフ枠">
          <a:extLst>
            <a:ext uri="{FF2B5EF4-FFF2-40B4-BE49-F238E27FC236}">
              <a16:creationId xmlns:a16="http://schemas.microsoft.com/office/drawing/2014/main" id="{00000000-0008-0000-0700-000039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14181</xdr:rowOff>
    </xdr:from>
    <xdr:to>
      <xdr:col>85</xdr:col>
      <xdr:colOff>126364</xdr:colOff>
      <xdr:row>57</xdr:row>
      <xdr:rowOff>141767</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flipV="1">
          <a:off x="16317595" y="8758131"/>
          <a:ext cx="1269" cy="11562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145594</xdr:rowOff>
    </xdr:from>
    <xdr:ext cx="534377" cy="259045"/>
    <xdr:sp macro="" textlink="">
      <xdr:nvSpPr>
        <xdr:cNvPr id="571" name="教育費最小値テキスト">
          <a:extLst>
            <a:ext uri="{FF2B5EF4-FFF2-40B4-BE49-F238E27FC236}">
              <a16:creationId xmlns:a16="http://schemas.microsoft.com/office/drawing/2014/main" id="{00000000-0008-0000-0700-00003B020000}"/>
            </a:ext>
          </a:extLst>
        </xdr:cNvPr>
        <xdr:cNvSpPr txBox="1"/>
      </xdr:nvSpPr>
      <xdr:spPr>
        <a:xfrm>
          <a:off x="16370300" y="99182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37,048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57</xdr:row>
      <xdr:rowOff>141767</xdr:rowOff>
    </xdr:from>
    <xdr:to>
      <xdr:col>86</xdr:col>
      <xdr:colOff>25400</xdr:colOff>
      <xdr:row>57</xdr:row>
      <xdr:rowOff>141767</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a:off x="16230600" y="99144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132308</xdr:rowOff>
    </xdr:from>
    <xdr:ext cx="599010" cy="259045"/>
    <xdr:sp macro="" textlink="">
      <xdr:nvSpPr>
        <xdr:cNvPr id="573" name="教育費最大値テキスト">
          <a:extLst>
            <a:ext uri="{FF2B5EF4-FFF2-40B4-BE49-F238E27FC236}">
              <a16:creationId xmlns:a16="http://schemas.microsoft.com/office/drawing/2014/main" id="{00000000-0008-0000-0700-00003D020000}"/>
            </a:ext>
          </a:extLst>
        </xdr:cNvPr>
        <xdr:cNvSpPr txBox="1"/>
      </xdr:nvSpPr>
      <xdr:spPr>
        <a:xfrm>
          <a:off x="16370300" y="85333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289,954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14181</xdr:rowOff>
    </xdr:from>
    <xdr:to>
      <xdr:col>86</xdr:col>
      <xdr:colOff>25400</xdr:colOff>
      <xdr:row>51</xdr:row>
      <xdr:rowOff>14181</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6230600" y="87581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72990</xdr:rowOff>
    </xdr:from>
    <xdr:to>
      <xdr:col>85</xdr:col>
      <xdr:colOff>127000</xdr:colOff>
      <xdr:row>57</xdr:row>
      <xdr:rowOff>89660</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flipV="1">
          <a:off x="15481300" y="9845640"/>
          <a:ext cx="838200" cy="1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67209</xdr:rowOff>
    </xdr:from>
    <xdr:ext cx="534377" cy="259045"/>
    <xdr:sp macro="" textlink="">
      <xdr:nvSpPr>
        <xdr:cNvPr id="576" name="教育費平均値テキスト">
          <a:extLst>
            <a:ext uri="{FF2B5EF4-FFF2-40B4-BE49-F238E27FC236}">
              <a16:creationId xmlns:a16="http://schemas.microsoft.com/office/drawing/2014/main" id="{00000000-0008-0000-0700-000040020000}"/>
            </a:ext>
          </a:extLst>
        </xdr:cNvPr>
        <xdr:cNvSpPr txBox="1"/>
      </xdr:nvSpPr>
      <xdr:spPr>
        <a:xfrm>
          <a:off x="16370300" y="949695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84,748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44332</xdr:rowOff>
    </xdr:from>
    <xdr:to>
      <xdr:col>85</xdr:col>
      <xdr:colOff>177800</xdr:colOff>
      <xdr:row>56</xdr:row>
      <xdr:rowOff>145932</xdr:rowOff>
    </xdr:to>
    <xdr:sp macro="" textlink="">
      <xdr:nvSpPr>
        <xdr:cNvPr id="577" name="フローチャート: 判断 576">
          <a:extLst>
            <a:ext uri="{FF2B5EF4-FFF2-40B4-BE49-F238E27FC236}">
              <a16:creationId xmlns:a16="http://schemas.microsoft.com/office/drawing/2014/main" id="{00000000-0008-0000-0700-000041020000}"/>
            </a:ext>
          </a:extLst>
        </xdr:cNvPr>
        <xdr:cNvSpPr/>
      </xdr:nvSpPr>
      <xdr:spPr>
        <a:xfrm>
          <a:off x="16268700" y="9645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56</xdr:row>
      <xdr:rowOff>98954</xdr:rowOff>
    </xdr:from>
    <xdr:to>
      <xdr:col>81</xdr:col>
      <xdr:colOff>50800</xdr:colOff>
      <xdr:row>57</xdr:row>
      <xdr:rowOff>89660</xdr:rowOff>
    </xdr:to>
    <xdr:cxnSp macro="">
      <xdr:nvCxnSpPr>
        <xdr:cNvPr id="578" name="直線コネクタ 577">
          <a:extLst>
            <a:ext uri="{FF2B5EF4-FFF2-40B4-BE49-F238E27FC236}">
              <a16:creationId xmlns:a16="http://schemas.microsoft.com/office/drawing/2014/main" id="{00000000-0008-0000-0700-000042020000}"/>
            </a:ext>
          </a:extLst>
        </xdr:cNvPr>
        <xdr:cNvCxnSpPr/>
      </xdr:nvCxnSpPr>
      <xdr:spPr>
        <a:xfrm>
          <a:off x="14592300" y="9700154"/>
          <a:ext cx="889000" cy="1621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56</xdr:row>
      <xdr:rowOff>94076</xdr:rowOff>
    </xdr:from>
    <xdr:to>
      <xdr:col>81</xdr:col>
      <xdr:colOff>101600</xdr:colOff>
      <xdr:row>57</xdr:row>
      <xdr:rowOff>24226</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5430500" y="9695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40753</xdr:rowOff>
    </xdr:from>
    <xdr:ext cx="534377" cy="259045"/>
    <xdr:sp macro="" textlink="">
      <xdr:nvSpPr>
        <xdr:cNvPr id="580" name="テキスト ボックス 579">
          <a:extLst>
            <a:ext uri="{FF2B5EF4-FFF2-40B4-BE49-F238E27FC236}">
              <a16:creationId xmlns:a16="http://schemas.microsoft.com/office/drawing/2014/main" id="{00000000-0008-0000-0700-000044020000}"/>
            </a:ext>
          </a:extLst>
        </xdr:cNvPr>
        <xdr:cNvSpPr txBox="1"/>
      </xdr:nvSpPr>
      <xdr:spPr>
        <a:xfrm>
          <a:off x="15214111" y="94705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56</xdr:row>
      <xdr:rowOff>98954</xdr:rowOff>
    </xdr:from>
    <xdr:to>
      <xdr:col>76</xdr:col>
      <xdr:colOff>114300</xdr:colOff>
      <xdr:row>57</xdr:row>
      <xdr:rowOff>44026</xdr:rowOff>
    </xdr:to>
    <xdr:cxnSp macro="">
      <xdr:nvCxnSpPr>
        <xdr:cNvPr id="581" name="直線コネクタ 580">
          <a:extLst>
            <a:ext uri="{FF2B5EF4-FFF2-40B4-BE49-F238E27FC236}">
              <a16:creationId xmlns:a16="http://schemas.microsoft.com/office/drawing/2014/main" id="{00000000-0008-0000-0700-000045020000}"/>
            </a:ext>
          </a:extLst>
        </xdr:cNvPr>
        <xdr:cNvCxnSpPr/>
      </xdr:nvCxnSpPr>
      <xdr:spPr>
        <a:xfrm flipV="1">
          <a:off x="13703300" y="9700154"/>
          <a:ext cx="889000" cy="1165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56</xdr:row>
      <xdr:rowOff>123610</xdr:rowOff>
    </xdr:from>
    <xdr:to>
      <xdr:col>76</xdr:col>
      <xdr:colOff>165100</xdr:colOff>
      <xdr:row>57</xdr:row>
      <xdr:rowOff>53760</xdr:rowOff>
    </xdr:to>
    <xdr:sp macro="" textlink="">
      <xdr:nvSpPr>
        <xdr:cNvPr id="582" name="フローチャート: 判断 581">
          <a:extLst>
            <a:ext uri="{FF2B5EF4-FFF2-40B4-BE49-F238E27FC236}">
              <a16:creationId xmlns:a16="http://schemas.microsoft.com/office/drawing/2014/main" id="{00000000-0008-0000-0700-000046020000}"/>
            </a:ext>
          </a:extLst>
        </xdr:cNvPr>
        <xdr:cNvSpPr/>
      </xdr:nvSpPr>
      <xdr:spPr>
        <a:xfrm>
          <a:off x="14541500" y="9724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44887</xdr:rowOff>
    </xdr:from>
    <xdr:ext cx="534377" cy="259045"/>
    <xdr:sp macro="" textlink="">
      <xdr:nvSpPr>
        <xdr:cNvPr id="583" name="テキスト ボックス 582">
          <a:extLst>
            <a:ext uri="{FF2B5EF4-FFF2-40B4-BE49-F238E27FC236}">
              <a16:creationId xmlns:a16="http://schemas.microsoft.com/office/drawing/2014/main" id="{00000000-0008-0000-0700-000047020000}"/>
            </a:ext>
          </a:extLst>
        </xdr:cNvPr>
        <xdr:cNvSpPr txBox="1"/>
      </xdr:nvSpPr>
      <xdr:spPr>
        <a:xfrm>
          <a:off x="14325111" y="98175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44026</xdr:rowOff>
    </xdr:from>
    <xdr:to>
      <xdr:col>71</xdr:col>
      <xdr:colOff>177800</xdr:colOff>
      <xdr:row>57</xdr:row>
      <xdr:rowOff>116419</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flipV="1">
          <a:off x="12814300" y="9816676"/>
          <a:ext cx="889000" cy="72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102580</xdr:rowOff>
    </xdr:from>
    <xdr:to>
      <xdr:col>72</xdr:col>
      <xdr:colOff>38100</xdr:colOff>
      <xdr:row>57</xdr:row>
      <xdr:rowOff>32730</xdr:rowOff>
    </xdr:to>
    <xdr:sp macro="" textlink="">
      <xdr:nvSpPr>
        <xdr:cNvPr id="585" name="フローチャート: 判断 584">
          <a:extLst>
            <a:ext uri="{FF2B5EF4-FFF2-40B4-BE49-F238E27FC236}">
              <a16:creationId xmlns:a16="http://schemas.microsoft.com/office/drawing/2014/main" id="{00000000-0008-0000-0700-000049020000}"/>
            </a:ext>
          </a:extLst>
        </xdr:cNvPr>
        <xdr:cNvSpPr/>
      </xdr:nvSpPr>
      <xdr:spPr>
        <a:xfrm>
          <a:off x="13652500" y="9703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55</xdr:row>
      <xdr:rowOff>49257</xdr:rowOff>
    </xdr:from>
    <xdr:ext cx="534377" cy="259045"/>
    <xdr:sp macro="" textlink="">
      <xdr:nvSpPr>
        <xdr:cNvPr id="586" name="テキスト ボックス 585">
          <a:extLst>
            <a:ext uri="{FF2B5EF4-FFF2-40B4-BE49-F238E27FC236}">
              <a16:creationId xmlns:a16="http://schemas.microsoft.com/office/drawing/2014/main" id="{00000000-0008-0000-0700-00004A020000}"/>
            </a:ext>
          </a:extLst>
        </xdr:cNvPr>
        <xdr:cNvSpPr txBox="1"/>
      </xdr:nvSpPr>
      <xdr:spPr>
        <a:xfrm>
          <a:off x="13436111" y="94790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72,008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149314</xdr:rowOff>
    </xdr:from>
    <xdr:to>
      <xdr:col>67</xdr:col>
      <xdr:colOff>101600</xdr:colOff>
      <xdr:row>57</xdr:row>
      <xdr:rowOff>79464</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2763500" y="97505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55</xdr:row>
      <xdr:rowOff>95991</xdr:rowOff>
    </xdr:from>
    <xdr:ext cx="534377"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2547111" y="95257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22190</xdr:rowOff>
    </xdr:from>
    <xdr:to>
      <xdr:col>85</xdr:col>
      <xdr:colOff>177800</xdr:colOff>
      <xdr:row>57</xdr:row>
      <xdr:rowOff>123790</xdr:rowOff>
    </xdr:to>
    <xdr:sp macro="" textlink="">
      <xdr:nvSpPr>
        <xdr:cNvPr id="594" name="楕円 593">
          <a:extLst>
            <a:ext uri="{FF2B5EF4-FFF2-40B4-BE49-F238E27FC236}">
              <a16:creationId xmlns:a16="http://schemas.microsoft.com/office/drawing/2014/main" id="{00000000-0008-0000-0700-000052020000}"/>
            </a:ext>
          </a:extLst>
        </xdr:cNvPr>
        <xdr:cNvSpPr/>
      </xdr:nvSpPr>
      <xdr:spPr>
        <a:xfrm>
          <a:off x="16268700" y="9794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108567</xdr:rowOff>
    </xdr:from>
    <xdr:ext cx="534377" cy="259045"/>
    <xdr:sp macro="" textlink="">
      <xdr:nvSpPr>
        <xdr:cNvPr id="595" name="教育費該当値テキスト">
          <a:extLst>
            <a:ext uri="{FF2B5EF4-FFF2-40B4-BE49-F238E27FC236}">
              <a16:creationId xmlns:a16="http://schemas.microsoft.com/office/drawing/2014/main" id="{00000000-0008-0000-0700-000053020000}"/>
            </a:ext>
          </a:extLst>
        </xdr:cNvPr>
        <xdr:cNvSpPr txBox="1"/>
      </xdr:nvSpPr>
      <xdr:spPr>
        <a:xfrm>
          <a:off x="16370300" y="97097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52,091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38860</xdr:rowOff>
    </xdr:from>
    <xdr:to>
      <xdr:col>81</xdr:col>
      <xdr:colOff>101600</xdr:colOff>
      <xdr:row>57</xdr:row>
      <xdr:rowOff>140460</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5430500" y="98115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131587</xdr:rowOff>
    </xdr:from>
    <xdr:ext cx="534377" cy="259045"/>
    <xdr:sp macro="" textlink="">
      <xdr:nvSpPr>
        <xdr:cNvPr id="597" name="テキスト ボックス 596">
          <a:extLst>
            <a:ext uri="{FF2B5EF4-FFF2-40B4-BE49-F238E27FC236}">
              <a16:creationId xmlns:a16="http://schemas.microsoft.com/office/drawing/2014/main" id="{00000000-0008-0000-0700-000055020000}"/>
            </a:ext>
          </a:extLst>
        </xdr:cNvPr>
        <xdr:cNvSpPr txBox="1"/>
      </xdr:nvSpPr>
      <xdr:spPr>
        <a:xfrm>
          <a:off x="15214111" y="99042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56</xdr:row>
      <xdr:rowOff>48154</xdr:rowOff>
    </xdr:from>
    <xdr:to>
      <xdr:col>76</xdr:col>
      <xdr:colOff>165100</xdr:colOff>
      <xdr:row>56</xdr:row>
      <xdr:rowOff>149754</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4541500" y="96493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54</xdr:row>
      <xdr:rowOff>166281</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4325111" y="94245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83,912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56</xdr:row>
      <xdr:rowOff>164676</xdr:rowOff>
    </xdr:from>
    <xdr:to>
      <xdr:col>72</xdr:col>
      <xdr:colOff>38100</xdr:colOff>
      <xdr:row>57</xdr:row>
      <xdr:rowOff>94826</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3652500" y="9765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57</xdr:row>
      <xdr:rowOff>85953</xdr:rowOff>
    </xdr:from>
    <xdr:ext cx="534377"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3436111" y="98586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58,426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65619</xdr:rowOff>
    </xdr:from>
    <xdr:to>
      <xdr:col>67</xdr:col>
      <xdr:colOff>101600</xdr:colOff>
      <xdr:row>57</xdr:row>
      <xdr:rowOff>167219</xdr:rowOff>
    </xdr:to>
    <xdr:sp macro="" textlink="">
      <xdr:nvSpPr>
        <xdr:cNvPr id="602" name="楕円 601">
          <a:extLst>
            <a:ext uri="{FF2B5EF4-FFF2-40B4-BE49-F238E27FC236}">
              <a16:creationId xmlns:a16="http://schemas.microsoft.com/office/drawing/2014/main" id="{00000000-0008-0000-0700-00005A020000}"/>
            </a:ext>
          </a:extLst>
        </xdr:cNvPr>
        <xdr:cNvSpPr/>
      </xdr:nvSpPr>
      <xdr:spPr>
        <a:xfrm>
          <a:off x="12763500" y="98382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158346</xdr:rowOff>
    </xdr:from>
    <xdr:ext cx="534377"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2547111" y="99309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4" name="正方形/長方形 603">
          <a:extLst>
            <a:ext uri="{FF2B5EF4-FFF2-40B4-BE49-F238E27FC236}">
              <a16:creationId xmlns:a16="http://schemas.microsoft.com/office/drawing/2014/main" id="{00000000-0008-0000-0700-00005C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5" name="正方形/長方形 604">
          <a:extLst>
            <a:ext uri="{FF2B5EF4-FFF2-40B4-BE49-F238E27FC236}">
              <a16:creationId xmlns:a16="http://schemas.microsoft.com/office/drawing/2014/main" id="{00000000-0008-0000-0700-00005D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2" name="テキスト ボックス 611">
          <a:extLst>
            <a:ext uri="{FF2B5EF4-FFF2-40B4-BE49-F238E27FC236}">
              <a16:creationId xmlns:a16="http://schemas.microsoft.com/office/drawing/2014/main" id="{00000000-0008-0000-0700-000064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3" name="直線コネクタ 612">
          <a:extLst>
            <a:ext uri="{FF2B5EF4-FFF2-40B4-BE49-F238E27FC236}">
              <a16:creationId xmlns:a16="http://schemas.microsoft.com/office/drawing/2014/main" id="{00000000-0008-0000-0700-000065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14" name="直線コネクタ 613">
          <a:extLst>
            <a:ext uri="{FF2B5EF4-FFF2-40B4-BE49-F238E27FC236}">
              <a16:creationId xmlns:a16="http://schemas.microsoft.com/office/drawing/2014/main" id="{00000000-0008-0000-0700-000066020000}"/>
            </a:ext>
          </a:extLst>
        </xdr:cNvPr>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75</xdr:row>
      <xdr:rowOff>54627</xdr:rowOff>
    </xdr:from>
    <xdr:ext cx="595419"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1850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4" name="災害復旧費グラフ枠">
          <a:extLst>
            <a:ext uri="{FF2B5EF4-FFF2-40B4-BE49-F238E27FC236}">
              <a16:creationId xmlns:a16="http://schemas.microsoft.com/office/drawing/2014/main" id="{00000000-0008-0000-0700-000070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86564</xdr:rowOff>
    </xdr:from>
    <xdr:to>
      <xdr:col>85</xdr:col>
      <xdr:colOff>126364</xdr:colOff>
      <xdr:row>78</xdr:row>
      <xdr:rowOff>139700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flipV="1">
          <a:off x="16317595" y="12259514"/>
          <a:ext cx="1269" cy="12532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162492</xdr:rowOff>
    </xdr:from>
    <xdr:ext cx="249299" cy="259045"/>
    <xdr:sp macro="" textlink="">
      <xdr:nvSpPr>
        <xdr:cNvPr id="626" name="災害復旧費最小値テキスト">
          <a:extLst>
            <a:ext uri="{FF2B5EF4-FFF2-40B4-BE49-F238E27FC236}">
              <a16:creationId xmlns:a16="http://schemas.microsoft.com/office/drawing/2014/main" id="{00000000-0008-0000-0700-000072020000}"/>
            </a:ext>
          </a:extLst>
        </xdr:cNvPr>
        <xdr:cNvSpPr txBox="1"/>
      </xdr:nvSpPr>
      <xdr:spPr>
        <a:xfrm>
          <a:off x="16370300" y="1353559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139700</xdr:rowOff>
    </xdr:from>
    <xdr:to>
      <xdr:col>86</xdr:col>
      <xdr:colOff>25400</xdr:colOff>
      <xdr:row>78</xdr:row>
      <xdr:rowOff>139700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6230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33241</xdr:rowOff>
    </xdr:from>
    <xdr:ext cx="599010" cy="259045"/>
    <xdr:sp macro="" textlink="">
      <xdr:nvSpPr>
        <xdr:cNvPr id="628" name="災害復旧費最大値テキスト">
          <a:extLst>
            <a:ext uri="{FF2B5EF4-FFF2-40B4-BE49-F238E27FC236}">
              <a16:creationId xmlns:a16="http://schemas.microsoft.com/office/drawing/2014/main" id="{00000000-0008-0000-0700-000074020000}"/>
            </a:ext>
          </a:extLst>
        </xdr:cNvPr>
        <xdr:cNvSpPr txBox="1"/>
      </xdr:nvSpPr>
      <xdr:spPr>
        <a:xfrm>
          <a:off x="16370300" y="120347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274,122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86564</xdr:rowOff>
    </xdr:from>
    <xdr:to>
      <xdr:col>86</xdr:col>
      <xdr:colOff>25400</xdr:colOff>
      <xdr:row>71</xdr:row>
      <xdr:rowOff>86564</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6230600" y="122595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139559</xdr:rowOff>
    </xdr:from>
    <xdr:to>
      <xdr:col>85</xdr:col>
      <xdr:colOff>127000</xdr:colOff>
      <xdr:row>78</xdr:row>
      <xdr:rowOff>139700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5481300" y="13512659"/>
          <a:ext cx="838200" cy="1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79942</xdr:rowOff>
    </xdr:from>
    <xdr:ext cx="469744" cy="259045"/>
    <xdr:sp macro="" textlink="">
      <xdr:nvSpPr>
        <xdr:cNvPr id="631" name="災害復旧費平均値テキスト">
          <a:extLst>
            <a:ext uri="{FF2B5EF4-FFF2-40B4-BE49-F238E27FC236}">
              <a16:creationId xmlns:a16="http://schemas.microsoft.com/office/drawing/2014/main" id="{00000000-0008-0000-0700-000077020000}"/>
            </a:ext>
          </a:extLst>
        </xdr:cNvPr>
        <xdr:cNvSpPr txBox="1"/>
      </xdr:nvSpPr>
      <xdr:spPr>
        <a:xfrm>
          <a:off x="16370300" y="1328159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57065</xdr:rowOff>
    </xdr:from>
    <xdr:to>
      <xdr:col>85</xdr:col>
      <xdr:colOff>177800</xdr:colOff>
      <xdr:row>78</xdr:row>
      <xdr:rowOff>158665</xdr:rowOff>
    </xdr:to>
    <xdr:sp macro="" textlink="">
      <xdr:nvSpPr>
        <xdr:cNvPr id="632" name="フローチャート: 判断 631">
          <a:extLst>
            <a:ext uri="{FF2B5EF4-FFF2-40B4-BE49-F238E27FC236}">
              <a16:creationId xmlns:a16="http://schemas.microsoft.com/office/drawing/2014/main" id="{00000000-0008-0000-0700-000078020000}"/>
            </a:ext>
          </a:extLst>
        </xdr:cNvPr>
        <xdr:cNvSpPr/>
      </xdr:nvSpPr>
      <xdr:spPr>
        <a:xfrm>
          <a:off x="16268700" y="134301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139559</xdr:rowOff>
    </xdr:from>
    <xdr:to>
      <xdr:col>81</xdr:col>
      <xdr:colOff>50800</xdr:colOff>
      <xdr:row>78</xdr:row>
      <xdr:rowOff>139700</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flipV="1">
          <a:off x="14592300" y="13512659"/>
          <a:ext cx="889000" cy="1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43600</xdr:rowOff>
    </xdr:from>
    <xdr:to>
      <xdr:col>81</xdr:col>
      <xdr:colOff>101600</xdr:colOff>
      <xdr:row>78</xdr:row>
      <xdr:rowOff>145200</xdr:rowOff>
    </xdr:to>
    <xdr:sp macro=""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5430500" y="13416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161727</xdr:rowOff>
    </xdr:from>
    <xdr:ext cx="469744"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5246428" y="13191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39807</xdr:rowOff>
    </xdr:from>
    <xdr:to>
      <xdr:col>76</xdr:col>
      <xdr:colOff>114300</xdr:colOff>
      <xdr:row>78</xdr:row>
      <xdr:rowOff>139700</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a:off x="13703300" y="13412907"/>
          <a:ext cx="889000" cy="998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45983</xdr:rowOff>
    </xdr:from>
    <xdr:to>
      <xdr:col>76</xdr:col>
      <xdr:colOff>165100</xdr:colOff>
      <xdr:row>78</xdr:row>
      <xdr:rowOff>147583</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4541500" y="13419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164110</xdr:rowOff>
    </xdr:from>
    <xdr:ext cx="469744" cy="259045"/>
    <xdr:sp macro=""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4357428" y="131943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39807</xdr:rowOff>
    </xdr:from>
    <xdr:to>
      <xdr:col>71</xdr:col>
      <xdr:colOff>177800</xdr:colOff>
      <xdr:row>78</xdr:row>
      <xdr:rowOff>125426</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flipV="1">
          <a:off x="12814300" y="13412907"/>
          <a:ext cx="889000" cy="85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17252</xdr:rowOff>
    </xdr:from>
    <xdr:to>
      <xdr:col>72</xdr:col>
      <xdr:colOff>38100</xdr:colOff>
      <xdr:row>78</xdr:row>
      <xdr:rowOff>118852</xdr:rowOff>
    </xdr:to>
    <xdr:sp macro="" textlink="">
      <xdr:nvSpPr>
        <xdr:cNvPr id="640" name="フローチャート: 判断 639">
          <a:extLst>
            <a:ext uri="{FF2B5EF4-FFF2-40B4-BE49-F238E27FC236}">
              <a16:creationId xmlns:a16="http://schemas.microsoft.com/office/drawing/2014/main" id="{00000000-0008-0000-0700-000080020000}"/>
            </a:ext>
          </a:extLst>
        </xdr:cNvPr>
        <xdr:cNvSpPr/>
      </xdr:nvSpPr>
      <xdr:spPr>
        <a:xfrm>
          <a:off x="13652500" y="133903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78</xdr:row>
      <xdr:rowOff>109979</xdr:rowOff>
    </xdr:from>
    <xdr:ext cx="534377"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3436111" y="134830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27059</xdr:rowOff>
    </xdr:from>
    <xdr:to>
      <xdr:col>67</xdr:col>
      <xdr:colOff>101600</xdr:colOff>
      <xdr:row>78</xdr:row>
      <xdr:rowOff>128659</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2763500" y="134001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76</xdr:row>
      <xdr:rowOff>145186</xdr:rowOff>
    </xdr:from>
    <xdr:ext cx="534377"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2547111" y="131753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88900</xdr:rowOff>
    </xdr:from>
    <xdr:to>
      <xdr:col>85</xdr:col>
      <xdr:colOff>177800</xdr:colOff>
      <xdr:row>79</xdr:row>
      <xdr:rowOff>19050</xdr:rowOff>
    </xdr:to>
    <xdr:sp macro="" textlink="">
      <xdr:nvSpPr>
        <xdr:cNvPr id="649" name="楕円 648">
          <a:extLst>
            <a:ext uri="{FF2B5EF4-FFF2-40B4-BE49-F238E27FC236}">
              <a16:creationId xmlns:a16="http://schemas.microsoft.com/office/drawing/2014/main" id="{00000000-0008-0000-0700-000089020000}"/>
            </a:ext>
          </a:extLst>
        </xdr:cNvPr>
        <xdr:cNvSpPr/>
      </xdr:nvSpPr>
      <xdr:spPr>
        <a:xfrm>
          <a:off x="162687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35492</xdr:rowOff>
    </xdr:from>
    <xdr:ext cx="249299" cy="259045"/>
    <xdr:sp macro="" textlink="">
      <xdr:nvSpPr>
        <xdr:cNvPr id="650" name="災害復旧費該当値テキスト">
          <a:extLst>
            <a:ext uri="{FF2B5EF4-FFF2-40B4-BE49-F238E27FC236}">
              <a16:creationId xmlns:a16="http://schemas.microsoft.com/office/drawing/2014/main" id="{00000000-0008-0000-0700-00008A020000}"/>
            </a:ext>
          </a:extLst>
        </xdr:cNvPr>
        <xdr:cNvSpPr txBox="1"/>
      </xdr:nvSpPr>
      <xdr:spPr>
        <a:xfrm>
          <a:off x="16370300" y="1340859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88759</xdr:rowOff>
    </xdr:from>
    <xdr:to>
      <xdr:col>81</xdr:col>
      <xdr:colOff>101600</xdr:colOff>
      <xdr:row>79</xdr:row>
      <xdr:rowOff>18909</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5430500" y="13461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79</xdr:row>
      <xdr:rowOff>10036</xdr:rowOff>
    </xdr:from>
    <xdr:ext cx="313932"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5324333" y="13554586"/>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88900</xdr:rowOff>
    </xdr:from>
    <xdr:to>
      <xdr:col>76</xdr:col>
      <xdr:colOff>165100</xdr:colOff>
      <xdr:row>79</xdr:row>
      <xdr:rowOff>19050</xdr:rowOff>
    </xdr:to>
    <xdr:sp macro="" textlink="">
      <xdr:nvSpPr>
        <xdr:cNvPr id="653" name="楕円 652">
          <a:extLst>
            <a:ext uri="{FF2B5EF4-FFF2-40B4-BE49-F238E27FC236}">
              <a16:creationId xmlns:a16="http://schemas.microsoft.com/office/drawing/2014/main" id="{00000000-0008-0000-0700-00008D020000}"/>
            </a:ext>
          </a:extLst>
        </xdr:cNvPr>
        <xdr:cNvSpPr/>
      </xdr:nvSpPr>
      <xdr:spPr>
        <a:xfrm>
          <a:off x="145415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79</xdr:row>
      <xdr:rowOff>10177</xdr:rowOff>
    </xdr:from>
    <xdr:ext cx="249299"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4467650" y="13554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160457</xdr:rowOff>
    </xdr:from>
    <xdr:to>
      <xdr:col>72</xdr:col>
      <xdr:colOff>38100</xdr:colOff>
      <xdr:row>78</xdr:row>
      <xdr:rowOff>90607</xdr:rowOff>
    </xdr:to>
    <xdr:sp macro="" textlink="">
      <xdr:nvSpPr>
        <xdr:cNvPr id="655" name="楕円 654">
          <a:extLst>
            <a:ext uri="{FF2B5EF4-FFF2-40B4-BE49-F238E27FC236}">
              <a16:creationId xmlns:a16="http://schemas.microsoft.com/office/drawing/2014/main" id="{00000000-0008-0000-0700-00008F020000}"/>
            </a:ext>
          </a:extLst>
        </xdr:cNvPr>
        <xdr:cNvSpPr/>
      </xdr:nvSpPr>
      <xdr:spPr>
        <a:xfrm>
          <a:off x="13652500" y="133621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107134</xdr:rowOff>
    </xdr:from>
    <xdr:ext cx="534377"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3436111" y="131373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74626</xdr:rowOff>
    </xdr:from>
    <xdr:to>
      <xdr:col>67</xdr:col>
      <xdr:colOff>101600</xdr:colOff>
      <xdr:row>79</xdr:row>
      <xdr:rowOff>4776</xdr:rowOff>
    </xdr:to>
    <xdr:sp macro="" textlink="">
      <xdr:nvSpPr>
        <xdr:cNvPr id="657" name="楕円 656">
          <a:extLst>
            <a:ext uri="{FF2B5EF4-FFF2-40B4-BE49-F238E27FC236}">
              <a16:creationId xmlns:a16="http://schemas.microsoft.com/office/drawing/2014/main" id="{00000000-0008-0000-0700-000091020000}"/>
            </a:ext>
          </a:extLst>
        </xdr:cNvPr>
        <xdr:cNvSpPr/>
      </xdr:nvSpPr>
      <xdr:spPr>
        <a:xfrm>
          <a:off x="12763500" y="13447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78</xdr:row>
      <xdr:rowOff>167353</xdr:rowOff>
    </xdr:from>
    <xdr:ext cx="469744"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2579428" y="135404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9" name="正方形/長方形 658">
          <a:extLst>
            <a:ext uri="{FF2B5EF4-FFF2-40B4-BE49-F238E27FC236}">
              <a16:creationId xmlns:a16="http://schemas.microsoft.com/office/drawing/2014/main" id="{00000000-0008-0000-0700-000093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44,200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39,836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7" name="テキスト ボックス 666">
          <a:extLst>
            <a:ext uri="{FF2B5EF4-FFF2-40B4-BE49-F238E27FC236}">
              <a16:creationId xmlns:a16="http://schemas.microsoft.com/office/drawing/2014/main" id="{00000000-0008-0000-0700-00009B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8" name="直線コネクタ 667">
          <a:extLst>
            <a:ext uri="{FF2B5EF4-FFF2-40B4-BE49-F238E27FC236}">
              <a16:creationId xmlns:a16="http://schemas.microsoft.com/office/drawing/2014/main" id="{00000000-0008-0000-0700-00009C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69" name="直線コネクタ 668">
          <a:extLst>
            <a:ext uri="{FF2B5EF4-FFF2-40B4-BE49-F238E27FC236}">
              <a16:creationId xmlns:a16="http://schemas.microsoft.com/office/drawing/2014/main" id="{00000000-0008-0000-0700-00009D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5" name="直線コネクタ 674">
          <a:extLst>
            <a:ext uri="{FF2B5EF4-FFF2-40B4-BE49-F238E27FC236}">
              <a16:creationId xmlns:a16="http://schemas.microsoft.com/office/drawing/2014/main" id="{00000000-0008-0000-0700-0000A3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6" name="テキスト ボックス 675">
          <a:extLst>
            <a:ext uri="{FF2B5EF4-FFF2-40B4-BE49-F238E27FC236}">
              <a16:creationId xmlns:a16="http://schemas.microsoft.com/office/drawing/2014/main" id="{00000000-0008-0000-0700-0000A4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7" name="直線コネクタ 676">
          <a:extLst>
            <a:ext uri="{FF2B5EF4-FFF2-40B4-BE49-F238E27FC236}">
              <a16:creationId xmlns:a16="http://schemas.microsoft.com/office/drawing/2014/main" id="{00000000-0008-0000-0700-0000A5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8" name="テキスト ボックス 677">
          <a:extLst>
            <a:ext uri="{FF2B5EF4-FFF2-40B4-BE49-F238E27FC236}">
              <a16:creationId xmlns:a16="http://schemas.microsoft.com/office/drawing/2014/main" id="{00000000-0008-0000-0700-0000A6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9" name="公債費グラフ枠">
          <a:extLst>
            <a:ext uri="{FF2B5EF4-FFF2-40B4-BE49-F238E27FC236}">
              <a16:creationId xmlns:a16="http://schemas.microsoft.com/office/drawing/2014/main" id="{00000000-0008-0000-0700-0000A7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150220</xdr:rowOff>
    </xdr:from>
    <xdr:to>
      <xdr:col>85</xdr:col>
      <xdr:colOff>126364</xdr:colOff>
      <xdr:row>98</xdr:row>
      <xdr:rowOff>53412</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flipV="1">
          <a:off x="16317595" y="15752170"/>
          <a:ext cx="1269" cy="11033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57239</xdr:rowOff>
    </xdr:from>
    <xdr:ext cx="534377" cy="259045"/>
    <xdr:sp macro="" textlink="">
      <xdr:nvSpPr>
        <xdr:cNvPr id="681" name="公債費最小値テキスト">
          <a:extLst>
            <a:ext uri="{FF2B5EF4-FFF2-40B4-BE49-F238E27FC236}">
              <a16:creationId xmlns:a16="http://schemas.microsoft.com/office/drawing/2014/main" id="{00000000-0008-0000-0700-0000A9020000}"/>
            </a:ext>
          </a:extLst>
        </xdr:cNvPr>
        <xdr:cNvSpPr txBox="1"/>
      </xdr:nvSpPr>
      <xdr:spPr>
        <a:xfrm>
          <a:off x="16370300" y="168593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18,873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53412</xdr:rowOff>
    </xdr:from>
    <xdr:to>
      <xdr:col>86</xdr:col>
      <xdr:colOff>25400</xdr:colOff>
      <xdr:row>98</xdr:row>
      <xdr:rowOff>53412</xdr:rowOff>
    </xdr:to>
    <xdr:cxnSp macro="">
      <xdr:nvCxnSpPr>
        <xdr:cNvPr id="682" name="直線コネクタ 681">
          <a:extLst>
            <a:ext uri="{FF2B5EF4-FFF2-40B4-BE49-F238E27FC236}">
              <a16:creationId xmlns:a16="http://schemas.microsoft.com/office/drawing/2014/main" id="{00000000-0008-0000-0700-0000AA020000}"/>
            </a:ext>
          </a:extLst>
        </xdr:cNvPr>
        <xdr:cNvCxnSpPr/>
      </xdr:nvCxnSpPr>
      <xdr:spPr>
        <a:xfrm>
          <a:off x="16230600" y="168555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96897</xdr:rowOff>
    </xdr:from>
    <xdr:ext cx="599010" cy="259045"/>
    <xdr:sp macro="" textlink="">
      <xdr:nvSpPr>
        <xdr:cNvPr id="683" name="公債費最大値テキスト">
          <a:extLst>
            <a:ext uri="{FF2B5EF4-FFF2-40B4-BE49-F238E27FC236}">
              <a16:creationId xmlns:a16="http://schemas.microsoft.com/office/drawing/2014/main" id="{00000000-0008-0000-0700-0000AB020000}"/>
            </a:ext>
          </a:extLst>
        </xdr:cNvPr>
        <xdr:cNvSpPr txBox="1"/>
      </xdr:nvSpPr>
      <xdr:spPr>
        <a:xfrm>
          <a:off x="16370300" y="15527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260,199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150220</xdr:rowOff>
    </xdr:from>
    <xdr:to>
      <xdr:col>86</xdr:col>
      <xdr:colOff>25400</xdr:colOff>
      <xdr:row>91</xdr:row>
      <xdr:rowOff>150220</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a:off x="16230600" y="157521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150082</xdr:rowOff>
    </xdr:from>
    <xdr:to>
      <xdr:col>85</xdr:col>
      <xdr:colOff>127000</xdr:colOff>
      <xdr:row>97</xdr:row>
      <xdr:rowOff>150591</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flipV="1">
          <a:off x="15481300" y="16780732"/>
          <a:ext cx="838200" cy="5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147279</xdr:rowOff>
    </xdr:from>
    <xdr:ext cx="534377" cy="259045"/>
    <xdr:sp macro="" textlink="">
      <xdr:nvSpPr>
        <xdr:cNvPr id="686" name="公債費平均値テキスト">
          <a:extLst>
            <a:ext uri="{FF2B5EF4-FFF2-40B4-BE49-F238E27FC236}">
              <a16:creationId xmlns:a16="http://schemas.microsoft.com/office/drawing/2014/main" id="{00000000-0008-0000-0700-0000AE020000}"/>
            </a:ext>
          </a:extLst>
        </xdr:cNvPr>
        <xdr:cNvSpPr txBox="1"/>
      </xdr:nvSpPr>
      <xdr:spPr>
        <a:xfrm>
          <a:off x="16370300" y="1643502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124402</xdr:rowOff>
    </xdr:from>
    <xdr:to>
      <xdr:col>85</xdr:col>
      <xdr:colOff>177800</xdr:colOff>
      <xdr:row>97</xdr:row>
      <xdr:rowOff>54552</xdr:rowOff>
    </xdr:to>
    <xdr:sp macro="" textlink="">
      <xdr:nvSpPr>
        <xdr:cNvPr id="687" name="フローチャート: 判断 686">
          <a:extLst>
            <a:ext uri="{FF2B5EF4-FFF2-40B4-BE49-F238E27FC236}">
              <a16:creationId xmlns:a16="http://schemas.microsoft.com/office/drawing/2014/main" id="{00000000-0008-0000-0700-0000AF020000}"/>
            </a:ext>
          </a:extLst>
        </xdr:cNvPr>
        <xdr:cNvSpPr/>
      </xdr:nvSpPr>
      <xdr:spPr>
        <a:xfrm>
          <a:off x="16268700" y="165836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150591</xdr:rowOff>
    </xdr:from>
    <xdr:to>
      <xdr:col>81</xdr:col>
      <xdr:colOff>50800</xdr:colOff>
      <xdr:row>97</xdr:row>
      <xdr:rowOff>156525</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flipV="1">
          <a:off x="14592300" y="16781241"/>
          <a:ext cx="889000" cy="59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131708</xdr:rowOff>
    </xdr:from>
    <xdr:to>
      <xdr:col>81</xdr:col>
      <xdr:colOff>101600</xdr:colOff>
      <xdr:row>97</xdr:row>
      <xdr:rowOff>61858</xdr:rowOff>
    </xdr:to>
    <xdr:sp macro="" textlink="">
      <xdr:nvSpPr>
        <xdr:cNvPr id="689" name="フローチャート: 判断 688">
          <a:extLst>
            <a:ext uri="{FF2B5EF4-FFF2-40B4-BE49-F238E27FC236}">
              <a16:creationId xmlns:a16="http://schemas.microsoft.com/office/drawing/2014/main" id="{00000000-0008-0000-0700-0000B1020000}"/>
            </a:ext>
          </a:extLst>
        </xdr:cNvPr>
        <xdr:cNvSpPr/>
      </xdr:nvSpPr>
      <xdr:spPr>
        <a:xfrm>
          <a:off x="15430500" y="165909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78385</xdr:rowOff>
    </xdr:from>
    <xdr:ext cx="534377" cy="259045"/>
    <xdr:sp macro="" textlink="">
      <xdr:nvSpPr>
        <xdr:cNvPr id="690" name="テキスト ボックス 689">
          <a:extLst>
            <a:ext uri="{FF2B5EF4-FFF2-40B4-BE49-F238E27FC236}">
              <a16:creationId xmlns:a16="http://schemas.microsoft.com/office/drawing/2014/main" id="{00000000-0008-0000-0700-0000B2020000}"/>
            </a:ext>
          </a:extLst>
        </xdr:cNvPr>
        <xdr:cNvSpPr txBox="1"/>
      </xdr:nvSpPr>
      <xdr:spPr>
        <a:xfrm>
          <a:off x="15214111" y="163661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156525</xdr:rowOff>
    </xdr:from>
    <xdr:to>
      <xdr:col>76</xdr:col>
      <xdr:colOff>114300</xdr:colOff>
      <xdr:row>97</xdr:row>
      <xdr:rowOff>167557</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flipV="1">
          <a:off x="13703300" y="16787175"/>
          <a:ext cx="889000" cy="110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142566</xdr:rowOff>
    </xdr:from>
    <xdr:to>
      <xdr:col>76</xdr:col>
      <xdr:colOff>165100</xdr:colOff>
      <xdr:row>97</xdr:row>
      <xdr:rowOff>72716</xdr:rowOff>
    </xdr:to>
    <xdr:sp macro="" textlink="">
      <xdr:nvSpPr>
        <xdr:cNvPr id="692" name="フローチャート: 判断 691">
          <a:extLst>
            <a:ext uri="{FF2B5EF4-FFF2-40B4-BE49-F238E27FC236}">
              <a16:creationId xmlns:a16="http://schemas.microsoft.com/office/drawing/2014/main" id="{00000000-0008-0000-0700-0000B4020000}"/>
            </a:ext>
          </a:extLst>
        </xdr:cNvPr>
        <xdr:cNvSpPr/>
      </xdr:nvSpPr>
      <xdr:spPr>
        <a:xfrm>
          <a:off x="14541500" y="166017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89243</xdr:rowOff>
    </xdr:from>
    <xdr:ext cx="534377" cy="259045"/>
    <xdr:sp macro="" textlink="">
      <xdr:nvSpPr>
        <xdr:cNvPr id="693" name="テキスト ボックス 692">
          <a:extLst>
            <a:ext uri="{FF2B5EF4-FFF2-40B4-BE49-F238E27FC236}">
              <a16:creationId xmlns:a16="http://schemas.microsoft.com/office/drawing/2014/main" id="{00000000-0008-0000-0700-0000B5020000}"/>
            </a:ext>
          </a:extLst>
        </xdr:cNvPr>
        <xdr:cNvSpPr txBox="1"/>
      </xdr:nvSpPr>
      <xdr:spPr>
        <a:xfrm>
          <a:off x="14325111" y="163769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167557</xdr:rowOff>
    </xdr:from>
    <xdr:to>
      <xdr:col>71</xdr:col>
      <xdr:colOff>177800</xdr:colOff>
      <xdr:row>97</xdr:row>
      <xdr:rowOff>169652</xdr:rowOff>
    </xdr:to>
    <xdr:cxnSp macro="">
      <xdr:nvCxnSpPr>
        <xdr:cNvPr id="694" name="直線コネクタ 693">
          <a:extLst>
            <a:ext uri="{FF2B5EF4-FFF2-40B4-BE49-F238E27FC236}">
              <a16:creationId xmlns:a16="http://schemas.microsoft.com/office/drawing/2014/main" id="{00000000-0008-0000-0700-0000B6020000}"/>
            </a:ext>
          </a:extLst>
        </xdr:cNvPr>
        <xdr:cNvCxnSpPr/>
      </xdr:nvCxnSpPr>
      <xdr:spPr>
        <a:xfrm flipV="1">
          <a:off x="12814300" y="16798207"/>
          <a:ext cx="889000" cy="20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164055</xdr:rowOff>
    </xdr:from>
    <xdr:to>
      <xdr:col>72</xdr:col>
      <xdr:colOff>38100</xdr:colOff>
      <xdr:row>97</xdr:row>
      <xdr:rowOff>94205</xdr:rowOff>
    </xdr:to>
    <xdr:sp macro="" textlink="">
      <xdr:nvSpPr>
        <xdr:cNvPr id="695" name="フローチャート: 判断 694">
          <a:extLst>
            <a:ext uri="{FF2B5EF4-FFF2-40B4-BE49-F238E27FC236}">
              <a16:creationId xmlns:a16="http://schemas.microsoft.com/office/drawing/2014/main" id="{00000000-0008-0000-0700-0000B7020000}"/>
            </a:ext>
          </a:extLst>
        </xdr:cNvPr>
        <xdr:cNvSpPr/>
      </xdr:nvSpPr>
      <xdr:spPr>
        <a:xfrm>
          <a:off x="13652500" y="16623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110732</xdr:rowOff>
    </xdr:from>
    <xdr:ext cx="534377"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3436111" y="163984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156786</xdr:rowOff>
    </xdr:from>
    <xdr:to>
      <xdr:col>67</xdr:col>
      <xdr:colOff>101600</xdr:colOff>
      <xdr:row>97</xdr:row>
      <xdr:rowOff>86936</xdr:rowOff>
    </xdr:to>
    <xdr:sp macro="" textlink="">
      <xdr:nvSpPr>
        <xdr:cNvPr id="697" name="フローチャート: 判断 696">
          <a:extLst>
            <a:ext uri="{FF2B5EF4-FFF2-40B4-BE49-F238E27FC236}">
              <a16:creationId xmlns:a16="http://schemas.microsoft.com/office/drawing/2014/main" id="{00000000-0008-0000-0700-0000B9020000}"/>
            </a:ext>
          </a:extLst>
        </xdr:cNvPr>
        <xdr:cNvSpPr/>
      </xdr:nvSpPr>
      <xdr:spPr>
        <a:xfrm>
          <a:off x="12763500" y="16615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103463</xdr:rowOff>
    </xdr:from>
    <xdr:ext cx="534377" cy="259045"/>
    <xdr:sp macro="" textlink="">
      <xdr:nvSpPr>
        <xdr:cNvPr id="698" name="テキスト ボックス 697">
          <a:extLst>
            <a:ext uri="{FF2B5EF4-FFF2-40B4-BE49-F238E27FC236}">
              <a16:creationId xmlns:a16="http://schemas.microsoft.com/office/drawing/2014/main" id="{00000000-0008-0000-0700-0000BA020000}"/>
            </a:ext>
          </a:extLst>
        </xdr:cNvPr>
        <xdr:cNvSpPr txBox="1"/>
      </xdr:nvSpPr>
      <xdr:spPr>
        <a:xfrm>
          <a:off x="12547111" y="163912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9" name="テキスト ボックス 698">
          <a:extLst>
            <a:ext uri="{FF2B5EF4-FFF2-40B4-BE49-F238E27FC236}">
              <a16:creationId xmlns:a16="http://schemas.microsoft.com/office/drawing/2014/main" id="{00000000-0008-0000-0700-0000BB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0" name="テキスト ボックス 699">
          <a:extLst>
            <a:ext uri="{FF2B5EF4-FFF2-40B4-BE49-F238E27FC236}">
              <a16:creationId xmlns:a16="http://schemas.microsoft.com/office/drawing/2014/main" id="{00000000-0008-0000-0700-0000BC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1" name="テキスト ボックス 700">
          <a:extLst>
            <a:ext uri="{FF2B5EF4-FFF2-40B4-BE49-F238E27FC236}">
              <a16:creationId xmlns:a16="http://schemas.microsoft.com/office/drawing/2014/main" id="{00000000-0008-0000-0700-0000BD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99282</xdr:rowOff>
    </xdr:from>
    <xdr:to>
      <xdr:col>85</xdr:col>
      <xdr:colOff>177800</xdr:colOff>
      <xdr:row>98</xdr:row>
      <xdr:rowOff>29432</xdr:rowOff>
    </xdr:to>
    <xdr:sp macro="" textlink="">
      <xdr:nvSpPr>
        <xdr:cNvPr id="704" name="楕円 703">
          <a:extLst>
            <a:ext uri="{FF2B5EF4-FFF2-40B4-BE49-F238E27FC236}">
              <a16:creationId xmlns:a16="http://schemas.microsoft.com/office/drawing/2014/main" id="{00000000-0008-0000-0700-0000C0020000}"/>
            </a:ext>
          </a:extLst>
        </xdr:cNvPr>
        <xdr:cNvSpPr/>
      </xdr:nvSpPr>
      <xdr:spPr>
        <a:xfrm>
          <a:off x="16268700" y="167299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14209</xdr:rowOff>
    </xdr:from>
    <xdr:ext cx="534377" cy="259045"/>
    <xdr:sp macro="" textlink="">
      <xdr:nvSpPr>
        <xdr:cNvPr id="705" name="公債費該当値テキスト">
          <a:extLst>
            <a:ext uri="{FF2B5EF4-FFF2-40B4-BE49-F238E27FC236}">
              <a16:creationId xmlns:a16="http://schemas.microsoft.com/office/drawing/2014/main" id="{00000000-0008-0000-0700-0000C1020000}"/>
            </a:ext>
          </a:extLst>
        </xdr:cNvPr>
        <xdr:cNvSpPr txBox="1"/>
      </xdr:nvSpPr>
      <xdr:spPr>
        <a:xfrm>
          <a:off x="16370300" y="166448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99791</xdr:rowOff>
    </xdr:from>
    <xdr:to>
      <xdr:col>81</xdr:col>
      <xdr:colOff>101600</xdr:colOff>
      <xdr:row>98</xdr:row>
      <xdr:rowOff>29941</xdr:rowOff>
    </xdr:to>
    <xdr:sp macro="" textlink="">
      <xdr:nvSpPr>
        <xdr:cNvPr id="706" name="楕円 705">
          <a:extLst>
            <a:ext uri="{FF2B5EF4-FFF2-40B4-BE49-F238E27FC236}">
              <a16:creationId xmlns:a16="http://schemas.microsoft.com/office/drawing/2014/main" id="{00000000-0008-0000-0700-0000C2020000}"/>
            </a:ext>
          </a:extLst>
        </xdr:cNvPr>
        <xdr:cNvSpPr/>
      </xdr:nvSpPr>
      <xdr:spPr>
        <a:xfrm>
          <a:off x="15430500" y="167304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21068</xdr:rowOff>
    </xdr:from>
    <xdr:ext cx="534377"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5214111" y="168231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105725</xdr:rowOff>
    </xdr:from>
    <xdr:to>
      <xdr:col>76</xdr:col>
      <xdr:colOff>165100</xdr:colOff>
      <xdr:row>98</xdr:row>
      <xdr:rowOff>35875</xdr:rowOff>
    </xdr:to>
    <xdr:sp macro="" textlink="">
      <xdr:nvSpPr>
        <xdr:cNvPr id="708" name="楕円 707">
          <a:extLst>
            <a:ext uri="{FF2B5EF4-FFF2-40B4-BE49-F238E27FC236}">
              <a16:creationId xmlns:a16="http://schemas.microsoft.com/office/drawing/2014/main" id="{00000000-0008-0000-0700-0000C4020000}"/>
            </a:ext>
          </a:extLst>
        </xdr:cNvPr>
        <xdr:cNvSpPr/>
      </xdr:nvSpPr>
      <xdr:spPr>
        <a:xfrm>
          <a:off x="14541500" y="16736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27002</xdr:rowOff>
    </xdr:from>
    <xdr:ext cx="534377"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4325111" y="168291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33,820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116757</xdr:rowOff>
    </xdr:from>
    <xdr:to>
      <xdr:col>72</xdr:col>
      <xdr:colOff>38100</xdr:colOff>
      <xdr:row>98</xdr:row>
      <xdr:rowOff>46907</xdr:rowOff>
    </xdr:to>
    <xdr:sp macro="" textlink="">
      <xdr:nvSpPr>
        <xdr:cNvPr id="710" name="楕円 709">
          <a:extLst>
            <a:ext uri="{FF2B5EF4-FFF2-40B4-BE49-F238E27FC236}">
              <a16:creationId xmlns:a16="http://schemas.microsoft.com/office/drawing/2014/main" id="{00000000-0008-0000-0700-0000C6020000}"/>
            </a:ext>
          </a:extLst>
        </xdr:cNvPr>
        <xdr:cNvSpPr/>
      </xdr:nvSpPr>
      <xdr:spPr>
        <a:xfrm>
          <a:off x="13652500" y="167474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38034</xdr:rowOff>
    </xdr:from>
    <xdr:ext cx="534377" cy="259045"/>
    <xdr:sp macro="" textlink="">
      <xdr:nvSpPr>
        <xdr:cNvPr id="711" name="テキスト ボックス 710">
          <a:extLst>
            <a:ext uri="{FF2B5EF4-FFF2-40B4-BE49-F238E27FC236}">
              <a16:creationId xmlns:a16="http://schemas.microsoft.com/office/drawing/2014/main" id="{00000000-0008-0000-0700-0000C7020000}"/>
            </a:ext>
          </a:extLst>
        </xdr:cNvPr>
        <xdr:cNvSpPr txBox="1"/>
      </xdr:nvSpPr>
      <xdr:spPr>
        <a:xfrm>
          <a:off x="13436111" y="168401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31,407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118852</xdr:rowOff>
    </xdr:from>
    <xdr:to>
      <xdr:col>67</xdr:col>
      <xdr:colOff>101600</xdr:colOff>
      <xdr:row>98</xdr:row>
      <xdr:rowOff>49002</xdr:rowOff>
    </xdr:to>
    <xdr:sp macro="" textlink="">
      <xdr:nvSpPr>
        <xdr:cNvPr id="712" name="楕円 711">
          <a:extLst>
            <a:ext uri="{FF2B5EF4-FFF2-40B4-BE49-F238E27FC236}">
              <a16:creationId xmlns:a16="http://schemas.microsoft.com/office/drawing/2014/main" id="{00000000-0008-0000-0700-0000C8020000}"/>
            </a:ext>
          </a:extLst>
        </xdr:cNvPr>
        <xdr:cNvSpPr/>
      </xdr:nvSpPr>
      <xdr:spPr>
        <a:xfrm>
          <a:off x="12763500" y="167495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40129</xdr:rowOff>
    </xdr:from>
    <xdr:ext cx="534377"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2547111" y="168422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4" name="正方形/長方形 713">
          <a:extLst>
            <a:ext uri="{FF2B5EF4-FFF2-40B4-BE49-F238E27FC236}">
              <a16:creationId xmlns:a16="http://schemas.microsoft.com/office/drawing/2014/main" id="{00000000-0008-0000-0700-0000CA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5" name="正方形/長方形 714">
          <a:extLst>
            <a:ext uri="{FF2B5EF4-FFF2-40B4-BE49-F238E27FC236}">
              <a16:creationId xmlns:a16="http://schemas.microsoft.com/office/drawing/2014/main" id="{00000000-0008-0000-0700-0000CB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6" name="正方形/長方形 715">
          <a:extLst>
            <a:ext uri="{FF2B5EF4-FFF2-40B4-BE49-F238E27FC236}">
              <a16:creationId xmlns:a16="http://schemas.microsoft.com/office/drawing/2014/main" id="{00000000-0008-0000-0700-0000CC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7" name="正方形/長方形 716">
          <a:extLst>
            <a:ext uri="{FF2B5EF4-FFF2-40B4-BE49-F238E27FC236}">
              <a16:creationId xmlns:a16="http://schemas.microsoft.com/office/drawing/2014/main" id="{00000000-0008-0000-0700-0000CD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8" name="正方形/長方形 717">
          <a:extLst>
            <a:ext uri="{FF2B5EF4-FFF2-40B4-BE49-F238E27FC236}">
              <a16:creationId xmlns:a16="http://schemas.microsoft.com/office/drawing/2014/main" id="{00000000-0008-0000-0700-0000CE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9" name="正方形/長方形 718">
          <a:extLst>
            <a:ext uri="{FF2B5EF4-FFF2-40B4-BE49-F238E27FC236}">
              <a16:creationId xmlns:a16="http://schemas.microsoft.com/office/drawing/2014/main" id="{00000000-0008-0000-0700-0000CF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2" name="テキスト ボックス 721">
          <a:extLst>
            <a:ext uri="{FF2B5EF4-FFF2-40B4-BE49-F238E27FC236}">
              <a16:creationId xmlns:a16="http://schemas.microsoft.com/office/drawing/2014/main" id="{00000000-0008-0000-0700-0000D2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3" name="直線コネクタ 722">
          <a:extLst>
            <a:ext uri="{FF2B5EF4-FFF2-40B4-BE49-F238E27FC236}">
              <a16:creationId xmlns:a16="http://schemas.microsoft.com/office/drawing/2014/main" id="{00000000-0008-0000-0700-0000D3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24" name="直線コネクタ 723">
          <a:extLst>
            <a:ext uri="{FF2B5EF4-FFF2-40B4-BE49-F238E27FC236}">
              <a16:creationId xmlns:a16="http://schemas.microsoft.com/office/drawing/2014/main" id="{00000000-0008-0000-0700-0000D4020000}"/>
            </a:ext>
          </a:extLst>
        </xdr:cNvPr>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26" name="直線コネクタ 725">
          <a:extLst>
            <a:ext uri="{FF2B5EF4-FFF2-40B4-BE49-F238E27FC236}">
              <a16:creationId xmlns:a16="http://schemas.microsoft.com/office/drawing/2014/main" id="{00000000-0008-0000-0700-0000D6020000}"/>
            </a:ext>
          </a:extLst>
        </xdr:cNvPr>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144434</xdr:rowOff>
    </xdr:from>
    <xdr:ext cx="531299" cy="259045"/>
    <xdr:sp macro="" textlink="">
      <xdr:nvSpPr>
        <xdr:cNvPr id="727" name="テキスト ボックス 726">
          <a:extLst>
            <a:ext uri="{FF2B5EF4-FFF2-40B4-BE49-F238E27FC236}">
              <a16:creationId xmlns:a16="http://schemas.microsoft.com/office/drawing/2014/main" id="{00000000-0008-0000-0700-0000D7020000}"/>
            </a:ext>
          </a:extLst>
        </xdr:cNvPr>
        <xdr:cNvSpPr txBox="1"/>
      </xdr:nvSpPr>
      <xdr:spPr>
        <a:xfrm>
          <a:off x="17756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28" name="直線コネクタ 727">
          <a:extLst>
            <a:ext uri="{FF2B5EF4-FFF2-40B4-BE49-F238E27FC236}">
              <a16:creationId xmlns:a16="http://schemas.microsoft.com/office/drawing/2014/main" id="{00000000-0008-0000-0700-0000D8020000}"/>
            </a:ext>
          </a:extLst>
        </xdr:cNvPr>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34</xdr:row>
      <xdr:rowOff>160763</xdr:rowOff>
    </xdr:from>
    <xdr:ext cx="531299"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7756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5641</xdr:rowOff>
    </xdr:from>
    <xdr:ext cx="531299" cy="259045"/>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7756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21970</xdr:rowOff>
    </xdr:from>
    <xdr:ext cx="531299" cy="259045"/>
    <xdr:sp macro="" textlink="">
      <xdr:nvSpPr>
        <xdr:cNvPr id="733" name="テキスト ボックス 732">
          <a:extLst>
            <a:ext uri="{FF2B5EF4-FFF2-40B4-BE49-F238E27FC236}">
              <a16:creationId xmlns:a16="http://schemas.microsoft.com/office/drawing/2014/main" id="{00000000-0008-0000-0700-0000DD020000}"/>
            </a:ext>
          </a:extLst>
        </xdr:cNvPr>
        <xdr:cNvSpPr txBox="1"/>
      </xdr:nvSpPr>
      <xdr:spPr>
        <a:xfrm>
          <a:off x="17756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38299</xdr:rowOff>
    </xdr:from>
    <xdr:ext cx="531299" cy="259045"/>
    <xdr:sp macro="" textlink="">
      <xdr:nvSpPr>
        <xdr:cNvPr id="735" name="テキスト ボックス 734">
          <a:extLst>
            <a:ext uri="{FF2B5EF4-FFF2-40B4-BE49-F238E27FC236}">
              <a16:creationId xmlns:a16="http://schemas.microsoft.com/office/drawing/2014/main" id="{00000000-0008-0000-0700-0000DF020000}"/>
            </a:ext>
          </a:extLst>
        </xdr:cNvPr>
        <xdr:cNvSpPr txBox="1"/>
      </xdr:nvSpPr>
      <xdr:spPr>
        <a:xfrm>
          <a:off x="17756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8" name="諸支出金グラフ枠">
          <a:extLst>
            <a:ext uri="{FF2B5EF4-FFF2-40B4-BE49-F238E27FC236}">
              <a16:creationId xmlns:a16="http://schemas.microsoft.com/office/drawing/2014/main" id="{00000000-0008-0000-0700-0000E2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14035</xdr:rowOff>
    </xdr:from>
    <xdr:to>
      <xdr:col>116</xdr:col>
      <xdr:colOff>62864</xdr:colOff>
      <xdr:row>39</xdr:row>
      <xdr:rowOff>98878</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flipV="1">
          <a:off x="22159595" y="5157535"/>
          <a:ext cx="1269" cy="16278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122742</xdr:rowOff>
    </xdr:from>
    <xdr:ext cx="249299" cy="259045"/>
    <xdr:sp macro="" textlink="">
      <xdr:nvSpPr>
        <xdr:cNvPr id="740" name="諸支出金最小値テキスト">
          <a:extLst>
            <a:ext uri="{FF2B5EF4-FFF2-40B4-BE49-F238E27FC236}">
              <a16:creationId xmlns:a16="http://schemas.microsoft.com/office/drawing/2014/main" id="{00000000-0008-0000-0700-0000E4020000}"/>
            </a:ext>
          </a:extLst>
        </xdr:cNvPr>
        <xdr:cNvSpPr txBox="1"/>
      </xdr:nvSpPr>
      <xdr:spPr>
        <a:xfrm>
          <a:off x="22212300" y="680929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132162</xdr:rowOff>
    </xdr:from>
    <xdr:ext cx="534377" cy="259045"/>
    <xdr:sp macro="" textlink="">
      <xdr:nvSpPr>
        <xdr:cNvPr id="742" name="諸支出金最大値テキスト">
          <a:extLst>
            <a:ext uri="{FF2B5EF4-FFF2-40B4-BE49-F238E27FC236}">
              <a16:creationId xmlns:a16="http://schemas.microsoft.com/office/drawing/2014/main" id="{00000000-0008-0000-0700-0000E6020000}"/>
            </a:ext>
          </a:extLst>
        </xdr:cNvPr>
        <xdr:cNvSpPr txBox="1"/>
      </xdr:nvSpPr>
      <xdr:spPr>
        <a:xfrm>
          <a:off x="22212300" y="49327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49,848</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14035</xdr:rowOff>
    </xdr:from>
    <xdr:to>
      <xdr:col>116</xdr:col>
      <xdr:colOff>152400</xdr:colOff>
      <xdr:row>30</xdr:row>
      <xdr:rowOff>14035</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22072600" y="51575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40192</xdr:rowOff>
    </xdr:from>
    <xdr:ext cx="378565" cy="259045"/>
    <xdr:sp macro="" textlink="">
      <xdr:nvSpPr>
        <xdr:cNvPr id="745" name="諸支出金平均値テキスト">
          <a:extLst>
            <a:ext uri="{FF2B5EF4-FFF2-40B4-BE49-F238E27FC236}">
              <a16:creationId xmlns:a16="http://schemas.microsoft.com/office/drawing/2014/main" id="{00000000-0008-0000-0700-0000E9020000}"/>
            </a:ext>
          </a:extLst>
        </xdr:cNvPr>
        <xdr:cNvSpPr txBox="1"/>
      </xdr:nvSpPr>
      <xdr:spPr>
        <a:xfrm>
          <a:off x="22212300" y="6555292"/>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17315</xdr:rowOff>
    </xdr:from>
    <xdr:to>
      <xdr:col>116</xdr:col>
      <xdr:colOff>114300</xdr:colOff>
      <xdr:row>39</xdr:row>
      <xdr:rowOff>118915</xdr:rowOff>
    </xdr:to>
    <xdr:sp macro="" textlink="">
      <xdr:nvSpPr>
        <xdr:cNvPr id="746" name="フローチャート: 判断 745">
          <a:extLst>
            <a:ext uri="{FF2B5EF4-FFF2-40B4-BE49-F238E27FC236}">
              <a16:creationId xmlns:a16="http://schemas.microsoft.com/office/drawing/2014/main" id="{00000000-0008-0000-0700-0000EA020000}"/>
            </a:ext>
          </a:extLst>
        </xdr:cNvPr>
        <xdr:cNvSpPr/>
      </xdr:nvSpPr>
      <xdr:spPr>
        <a:xfrm>
          <a:off x="22110700" y="6703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39</xdr:row>
      <xdr:rowOff>15356</xdr:rowOff>
    </xdr:from>
    <xdr:to>
      <xdr:col>112</xdr:col>
      <xdr:colOff>38100</xdr:colOff>
      <xdr:row>39</xdr:row>
      <xdr:rowOff>116956</xdr:rowOff>
    </xdr:to>
    <xdr:sp macro="" textlink="">
      <xdr:nvSpPr>
        <xdr:cNvPr id="748" name="フローチャート: 判断 747">
          <a:extLst>
            <a:ext uri="{FF2B5EF4-FFF2-40B4-BE49-F238E27FC236}">
              <a16:creationId xmlns:a16="http://schemas.microsoft.com/office/drawing/2014/main" id="{00000000-0008-0000-0700-0000EC020000}"/>
            </a:ext>
          </a:extLst>
        </xdr:cNvPr>
        <xdr:cNvSpPr/>
      </xdr:nvSpPr>
      <xdr:spPr>
        <a:xfrm>
          <a:off x="21272500" y="6701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133483</xdr:rowOff>
    </xdr:from>
    <xdr:ext cx="469744"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21088428" y="64771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22900</xdr:rowOff>
    </xdr:from>
    <xdr:to>
      <xdr:col>107</xdr:col>
      <xdr:colOff>101600</xdr:colOff>
      <xdr:row>39</xdr:row>
      <xdr:rowOff>124500</xdr:rowOff>
    </xdr:to>
    <xdr:sp macro="" textlink="">
      <xdr:nvSpPr>
        <xdr:cNvPr id="751" name="フローチャート: 判断 750">
          <a:extLst>
            <a:ext uri="{FF2B5EF4-FFF2-40B4-BE49-F238E27FC236}">
              <a16:creationId xmlns:a16="http://schemas.microsoft.com/office/drawing/2014/main" id="{00000000-0008-0000-0700-0000EF020000}"/>
            </a:ext>
          </a:extLst>
        </xdr:cNvPr>
        <xdr:cNvSpPr/>
      </xdr:nvSpPr>
      <xdr:spPr>
        <a:xfrm>
          <a:off x="20383500" y="6709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141027</xdr:rowOff>
    </xdr:from>
    <xdr:ext cx="378565"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20245017" y="648467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53" name="直線コネクタ 752">
          <a:extLst>
            <a:ext uri="{FF2B5EF4-FFF2-40B4-BE49-F238E27FC236}">
              <a16:creationId xmlns:a16="http://schemas.microsoft.com/office/drawing/2014/main" id="{00000000-0008-0000-0700-0000F1020000}"/>
            </a:ext>
          </a:extLst>
        </xdr:cNvPr>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39425</xdr:rowOff>
    </xdr:from>
    <xdr:to>
      <xdr:col>102</xdr:col>
      <xdr:colOff>165100</xdr:colOff>
      <xdr:row>39</xdr:row>
      <xdr:rowOff>141025</xdr:rowOff>
    </xdr:to>
    <xdr:sp macro="" textlink="">
      <xdr:nvSpPr>
        <xdr:cNvPr id="754" name="フローチャート: 判断 753">
          <a:extLst>
            <a:ext uri="{FF2B5EF4-FFF2-40B4-BE49-F238E27FC236}">
              <a16:creationId xmlns:a16="http://schemas.microsoft.com/office/drawing/2014/main" id="{00000000-0008-0000-0700-0000F2020000}"/>
            </a:ext>
          </a:extLst>
        </xdr:cNvPr>
        <xdr:cNvSpPr/>
      </xdr:nvSpPr>
      <xdr:spPr>
        <a:xfrm>
          <a:off x="19494500" y="6725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157552</xdr:rowOff>
    </xdr:from>
    <xdr:ext cx="378565" cy="259045"/>
    <xdr:sp macro="" textlink="">
      <xdr:nvSpPr>
        <xdr:cNvPr id="755" name="テキスト ボックス 754">
          <a:extLst>
            <a:ext uri="{FF2B5EF4-FFF2-40B4-BE49-F238E27FC236}">
              <a16:creationId xmlns:a16="http://schemas.microsoft.com/office/drawing/2014/main" id="{00000000-0008-0000-0700-0000F3020000}"/>
            </a:ext>
          </a:extLst>
        </xdr:cNvPr>
        <xdr:cNvSpPr txBox="1"/>
      </xdr:nvSpPr>
      <xdr:spPr>
        <a:xfrm>
          <a:off x="19356017" y="650120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48046</xdr:rowOff>
    </xdr:from>
    <xdr:to>
      <xdr:col>98</xdr:col>
      <xdr:colOff>38100</xdr:colOff>
      <xdr:row>39</xdr:row>
      <xdr:rowOff>149646</xdr:rowOff>
    </xdr:to>
    <xdr:sp macro="" textlink="">
      <xdr:nvSpPr>
        <xdr:cNvPr id="756" name="フローチャート: 判断 755">
          <a:extLst>
            <a:ext uri="{FF2B5EF4-FFF2-40B4-BE49-F238E27FC236}">
              <a16:creationId xmlns:a16="http://schemas.microsoft.com/office/drawing/2014/main" id="{00000000-0008-0000-0700-0000F4020000}"/>
            </a:ext>
          </a:extLst>
        </xdr:cNvPr>
        <xdr:cNvSpPr/>
      </xdr:nvSpPr>
      <xdr:spPr>
        <a:xfrm>
          <a:off x="18605500" y="67345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37</xdr:row>
      <xdr:rowOff>166173</xdr:rowOff>
    </xdr:from>
    <xdr:ext cx="249299" cy="259045"/>
    <xdr:sp macro=""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18531650" y="6509823"/>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700-0000F6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63" name="楕円 762">
          <a:extLst>
            <a:ext uri="{FF2B5EF4-FFF2-40B4-BE49-F238E27FC236}">
              <a16:creationId xmlns:a16="http://schemas.microsoft.com/office/drawing/2014/main" id="{00000000-0008-0000-0700-0000FB020000}"/>
            </a:ext>
          </a:extLst>
        </xdr:cNvPr>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167192</xdr:rowOff>
    </xdr:from>
    <xdr:ext cx="249299" cy="259045"/>
    <xdr:sp macro="" textlink="">
      <xdr:nvSpPr>
        <xdr:cNvPr id="764" name="諸支出金該当値テキスト">
          <a:extLst>
            <a:ext uri="{FF2B5EF4-FFF2-40B4-BE49-F238E27FC236}">
              <a16:creationId xmlns:a16="http://schemas.microsoft.com/office/drawing/2014/main" id="{00000000-0008-0000-0700-0000FC020000}"/>
            </a:ext>
          </a:extLst>
        </xdr:cNvPr>
        <xdr:cNvSpPr txBox="1"/>
      </xdr:nvSpPr>
      <xdr:spPr>
        <a:xfrm>
          <a:off x="22212300" y="668229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65" name="楕円 764">
          <a:extLst>
            <a:ext uri="{FF2B5EF4-FFF2-40B4-BE49-F238E27FC236}">
              <a16:creationId xmlns:a16="http://schemas.microsoft.com/office/drawing/2014/main" id="{00000000-0008-0000-0700-0000FD020000}"/>
            </a:ext>
          </a:extLst>
        </xdr:cNvPr>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67" name="楕円 766">
          <a:extLst>
            <a:ext uri="{FF2B5EF4-FFF2-40B4-BE49-F238E27FC236}">
              <a16:creationId xmlns:a16="http://schemas.microsoft.com/office/drawing/2014/main" id="{00000000-0008-0000-0700-0000FF020000}"/>
            </a:ext>
          </a:extLst>
        </xdr:cNvPr>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69" name="楕円 768">
          <a:extLst>
            <a:ext uri="{FF2B5EF4-FFF2-40B4-BE49-F238E27FC236}">
              <a16:creationId xmlns:a16="http://schemas.microsoft.com/office/drawing/2014/main" id="{00000000-0008-0000-0700-000001030000}"/>
            </a:ext>
          </a:extLst>
        </xdr:cNvPr>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71" name="楕円 770">
          <a:extLst>
            <a:ext uri="{FF2B5EF4-FFF2-40B4-BE49-F238E27FC236}">
              <a16:creationId xmlns:a16="http://schemas.microsoft.com/office/drawing/2014/main" id="{00000000-0008-0000-0700-000003030000}"/>
            </a:ext>
          </a:extLst>
        </xdr:cNvPr>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3" name="正方形/長方形 772">
          <a:extLst>
            <a:ext uri="{FF2B5EF4-FFF2-40B4-BE49-F238E27FC236}">
              <a16:creationId xmlns:a16="http://schemas.microsoft.com/office/drawing/2014/main" id="{00000000-0008-0000-0700-000005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4" name="正方形/長方形 773">
          <a:extLst>
            <a:ext uri="{FF2B5EF4-FFF2-40B4-BE49-F238E27FC236}">
              <a16:creationId xmlns:a16="http://schemas.microsoft.com/office/drawing/2014/main" id="{00000000-0008-0000-0700-000006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5" name="正方形/長方形 774">
          <a:extLst>
            <a:ext uri="{FF2B5EF4-FFF2-40B4-BE49-F238E27FC236}">
              <a16:creationId xmlns:a16="http://schemas.microsoft.com/office/drawing/2014/main" id="{00000000-0008-0000-0700-000007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6" name="正方形/長方形 775">
          <a:extLst>
            <a:ext uri="{FF2B5EF4-FFF2-40B4-BE49-F238E27FC236}">
              <a16:creationId xmlns:a16="http://schemas.microsoft.com/office/drawing/2014/main" id="{00000000-0008-0000-0700-000008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1" name="テキスト ボックス 780">
          <a:extLst>
            <a:ext uri="{FF2B5EF4-FFF2-40B4-BE49-F238E27FC236}">
              <a16:creationId xmlns:a16="http://schemas.microsoft.com/office/drawing/2014/main" id="{00000000-0008-0000-0700-00000D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3" name="直線コネクタ 782">
          <a:extLst>
            <a:ext uri="{FF2B5EF4-FFF2-40B4-BE49-F238E27FC236}">
              <a16:creationId xmlns:a16="http://schemas.microsoft.com/office/drawing/2014/main" id="{00000000-0008-0000-0700-00000F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4" name="テキスト ボックス 783">
          <a:extLst>
            <a:ext uri="{FF2B5EF4-FFF2-40B4-BE49-F238E27FC236}">
              <a16:creationId xmlns:a16="http://schemas.microsoft.com/office/drawing/2014/main" id="{00000000-0008-0000-0700-000010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5" name="直線コネクタ 784">
          <a:extLst>
            <a:ext uri="{FF2B5EF4-FFF2-40B4-BE49-F238E27FC236}">
              <a16:creationId xmlns:a16="http://schemas.microsoft.com/office/drawing/2014/main" id="{00000000-0008-0000-0700-000011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6" name="テキスト ボックス 785">
          <a:extLst>
            <a:ext uri="{FF2B5EF4-FFF2-40B4-BE49-F238E27FC236}">
              <a16:creationId xmlns:a16="http://schemas.microsoft.com/office/drawing/2014/main" id="{00000000-0008-0000-0700-000012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7" name="前年度繰上充用金グラフ枠">
          <a:extLst>
            <a:ext uri="{FF2B5EF4-FFF2-40B4-BE49-F238E27FC236}">
              <a16:creationId xmlns:a16="http://schemas.microsoft.com/office/drawing/2014/main" id="{00000000-0008-0000-0700-000013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8" name="直線コネクタ 787">
          <a:extLst>
            <a:ext uri="{FF2B5EF4-FFF2-40B4-BE49-F238E27FC236}">
              <a16:creationId xmlns:a16="http://schemas.microsoft.com/office/drawing/2014/main" id="{00000000-0008-0000-0700-000014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9" name="前年度繰上充用金最小値テキスト">
          <a:extLst>
            <a:ext uri="{FF2B5EF4-FFF2-40B4-BE49-F238E27FC236}">
              <a16:creationId xmlns:a16="http://schemas.microsoft.com/office/drawing/2014/main" id="{00000000-0008-0000-0700-000015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1" name="前年度繰上充用金最大値テキスト">
          <a:extLst>
            <a:ext uri="{FF2B5EF4-FFF2-40B4-BE49-F238E27FC236}">
              <a16:creationId xmlns:a16="http://schemas.microsoft.com/office/drawing/2014/main" id="{00000000-0008-0000-0700-000017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4" name="前年度繰上充用金平均値テキスト">
          <a:extLst>
            <a:ext uri="{FF2B5EF4-FFF2-40B4-BE49-F238E27FC236}">
              <a16:creationId xmlns:a16="http://schemas.microsoft.com/office/drawing/2014/main" id="{00000000-0008-0000-0700-00001A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5" name="フローチャート: 判断 794">
          <a:extLst>
            <a:ext uri="{FF2B5EF4-FFF2-40B4-BE49-F238E27FC236}">
              <a16:creationId xmlns:a16="http://schemas.microsoft.com/office/drawing/2014/main" id="{00000000-0008-0000-0700-00001B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7" name="フローチャート: 判断 796">
          <a:extLst>
            <a:ext uri="{FF2B5EF4-FFF2-40B4-BE49-F238E27FC236}">
              <a16:creationId xmlns:a16="http://schemas.microsoft.com/office/drawing/2014/main" id="{00000000-0008-0000-0700-00001D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0" name="フローチャート: 判断 799">
          <a:extLst>
            <a:ext uri="{FF2B5EF4-FFF2-40B4-BE49-F238E27FC236}">
              <a16:creationId xmlns:a16="http://schemas.microsoft.com/office/drawing/2014/main" id="{00000000-0008-0000-0700-000020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2" name="直線コネクタ 801">
          <a:extLst>
            <a:ext uri="{FF2B5EF4-FFF2-40B4-BE49-F238E27FC236}">
              <a16:creationId xmlns:a16="http://schemas.microsoft.com/office/drawing/2014/main" id="{00000000-0008-0000-0700-000022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3" name="フローチャート: 判断 802">
          <a:extLst>
            <a:ext uri="{FF2B5EF4-FFF2-40B4-BE49-F238E27FC236}">
              <a16:creationId xmlns:a16="http://schemas.microsoft.com/office/drawing/2014/main" id="{00000000-0008-0000-0700-000023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4" name="テキスト ボックス 803">
          <a:extLst>
            <a:ext uri="{FF2B5EF4-FFF2-40B4-BE49-F238E27FC236}">
              <a16:creationId xmlns:a16="http://schemas.microsoft.com/office/drawing/2014/main" id="{00000000-0008-0000-0700-000024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5" name="フローチャート: 判断 804">
          <a:extLst>
            <a:ext uri="{FF2B5EF4-FFF2-40B4-BE49-F238E27FC236}">
              <a16:creationId xmlns:a16="http://schemas.microsoft.com/office/drawing/2014/main" id="{00000000-0008-0000-0700-000025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700-000027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2" name="楕円 811">
          <a:extLst>
            <a:ext uri="{FF2B5EF4-FFF2-40B4-BE49-F238E27FC236}">
              <a16:creationId xmlns:a16="http://schemas.microsoft.com/office/drawing/2014/main" id="{00000000-0008-0000-0700-00002C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3" name="前年度繰上充用金該当値テキスト">
          <a:extLst>
            <a:ext uri="{FF2B5EF4-FFF2-40B4-BE49-F238E27FC236}">
              <a16:creationId xmlns:a16="http://schemas.microsoft.com/office/drawing/2014/main" id="{00000000-0008-0000-0700-00002D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4" name="楕円 813">
          <a:extLst>
            <a:ext uri="{FF2B5EF4-FFF2-40B4-BE49-F238E27FC236}">
              <a16:creationId xmlns:a16="http://schemas.microsoft.com/office/drawing/2014/main" id="{00000000-0008-0000-0700-00002E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6" name="楕円 815">
          <a:extLst>
            <a:ext uri="{FF2B5EF4-FFF2-40B4-BE49-F238E27FC236}">
              <a16:creationId xmlns:a16="http://schemas.microsoft.com/office/drawing/2014/main" id="{00000000-0008-0000-0700-000030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8" name="楕円 817">
          <a:extLst>
            <a:ext uri="{FF2B5EF4-FFF2-40B4-BE49-F238E27FC236}">
              <a16:creationId xmlns:a16="http://schemas.microsoft.com/office/drawing/2014/main" id="{00000000-0008-0000-0700-000032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0" name="楕円 819">
          <a:extLst>
            <a:ext uri="{FF2B5EF4-FFF2-40B4-BE49-F238E27FC236}">
              <a16:creationId xmlns:a16="http://schemas.microsoft.com/office/drawing/2014/main" id="{00000000-0008-0000-0700-000034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2" name="正方形/長方形 821">
          <a:extLst>
            <a:ext uri="{FF2B5EF4-FFF2-40B4-BE49-F238E27FC236}">
              <a16:creationId xmlns:a16="http://schemas.microsoft.com/office/drawing/2014/main" id="{00000000-0008-0000-0700-000036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3" name="正方形/長方形 822">
          <a:extLst>
            <a:ext uri="{FF2B5EF4-FFF2-40B4-BE49-F238E27FC236}">
              <a16:creationId xmlns:a16="http://schemas.microsoft.com/office/drawing/2014/main" id="{00000000-0008-0000-0700-000037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4" name="テキスト ボックス 823">
          <a:extLst>
            <a:ext uri="{FF2B5EF4-FFF2-40B4-BE49-F238E27FC236}">
              <a16:creationId xmlns:a16="http://schemas.microsoft.com/office/drawing/2014/main" id="{00000000-0008-0000-0700-000038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土木費を除く項目で類似団体平均を下回っており、甘楽町第６次総合計画に基づく計画的な事業執行により、適切な支出ができている。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土木費については、甘楽</a:t>
          </a:r>
          <a:r>
            <a:rPr kumimoji="1" lang="en-US" altLang="ja-JP" sz="1300">
              <a:latin typeface="ＭＳ Ｐゴシック" panose="020B0600070205080204" pitchFamily="50" charset="-128"/>
              <a:ea typeface="ＭＳ Ｐゴシック" panose="020B0600070205080204" pitchFamily="50" charset="-128"/>
            </a:rPr>
            <a:t>PA</a:t>
          </a:r>
          <a:r>
            <a:rPr kumimoji="1" lang="ja-JP" altLang="en-US" sz="1300">
              <a:latin typeface="ＭＳ Ｐゴシック" panose="020B0600070205080204" pitchFamily="50" charset="-128"/>
              <a:ea typeface="ＭＳ Ｐゴシック" panose="020B0600070205080204" pitchFamily="50" charset="-128"/>
            </a:rPr>
            <a:t>スマートＩＣ整備事業関係の増額が要因となり、住民一人当たりでは</a:t>
          </a:r>
          <a:r>
            <a:rPr kumimoji="1" lang="en-US" altLang="ja-JP" sz="1300">
              <a:latin typeface="ＭＳ Ｐゴシック" panose="020B0600070205080204" pitchFamily="50" charset="-128"/>
              <a:ea typeface="ＭＳ Ｐゴシック" panose="020B0600070205080204" pitchFamily="50" charset="-128"/>
            </a:rPr>
            <a:t>132,132</a:t>
          </a:r>
          <a:r>
            <a:rPr kumimoji="1" lang="ja-JP" altLang="en-US" sz="1300">
              <a:latin typeface="ＭＳ Ｐゴシック" panose="020B0600070205080204" pitchFamily="50" charset="-128"/>
              <a:ea typeface="ＭＳ Ｐゴシック" panose="020B0600070205080204" pitchFamily="50" charset="-128"/>
            </a:rPr>
            <a:t>円であり、前年度比</a:t>
          </a:r>
          <a:r>
            <a:rPr kumimoji="1" lang="en-US" altLang="ja-JP" sz="1300">
              <a:latin typeface="ＭＳ Ｐゴシック" panose="020B0600070205080204" pitchFamily="50" charset="-128"/>
              <a:ea typeface="ＭＳ Ｐゴシック" panose="020B0600070205080204" pitchFamily="50" charset="-128"/>
            </a:rPr>
            <a:t>86,259</a:t>
          </a:r>
          <a:r>
            <a:rPr kumimoji="1" lang="ja-JP" altLang="en-US" sz="1300">
              <a:latin typeface="ＭＳ Ｐゴシック" panose="020B0600070205080204" pitchFamily="50" charset="-128"/>
              <a:ea typeface="ＭＳ Ｐゴシック" panose="020B0600070205080204" pitchFamily="50" charset="-128"/>
            </a:rPr>
            <a:t>円の増額となり、類似団体と比較して</a:t>
          </a:r>
          <a:r>
            <a:rPr kumimoji="1" lang="en-US" altLang="ja-JP" sz="1300">
              <a:latin typeface="ＭＳ Ｐゴシック" panose="020B0600070205080204" pitchFamily="50" charset="-128"/>
              <a:ea typeface="ＭＳ Ｐゴシック" panose="020B0600070205080204" pitchFamily="50" charset="-128"/>
            </a:rPr>
            <a:t>56,554</a:t>
          </a:r>
          <a:r>
            <a:rPr kumimoji="1" lang="ja-JP" altLang="en-US" sz="1300">
              <a:latin typeface="ＭＳ Ｐゴシック" panose="020B0600070205080204" pitchFamily="50" charset="-128"/>
              <a:ea typeface="ＭＳ Ｐゴシック" panose="020B0600070205080204" pitchFamily="50" charset="-128"/>
            </a:rPr>
            <a:t>円高い状況となっている。</a:t>
          </a:r>
        </a:p>
        <a:p>
          <a:r>
            <a:rPr kumimoji="1" lang="ja-JP" altLang="en-US" sz="1300">
              <a:latin typeface="ＭＳ Ｐゴシック" panose="020B0600070205080204" pitchFamily="50" charset="-128"/>
              <a:ea typeface="ＭＳ Ｐゴシック" panose="020B0600070205080204" pitchFamily="50" charset="-128"/>
            </a:rPr>
            <a:t>　今後も総合計画に基づき実施事業の必要性を考慮し、財政状況を勘案しながら適正な財政運営を図っていく。</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財政調整基金残高は、地方税の増額や前年度繰越金の増額による余剰金の活用により、取崩を行うことなく財政運営ができたため、前年度比</a:t>
          </a:r>
          <a:r>
            <a:rPr kumimoji="1" lang="en-US" altLang="ja-JP" sz="1400">
              <a:latin typeface="ＭＳ ゴシック" pitchFamily="49" charset="-128"/>
              <a:ea typeface="ＭＳ ゴシック" pitchFamily="49" charset="-128"/>
            </a:rPr>
            <a:t>2.6</a:t>
          </a:r>
          <a:r>
            <a:rPr kumimoji="1" lang="ja-JP" altLang="en-US" sz="1400">
              <a:latin typeface="ＭＳ ゴシック" pitchFamily="49" charset="-128"/>
              <a:ea typeface="ＭＳ ゴシック" pitchFamily="49" charset="-128"/>
            </a:rPr>
            <a:t>ポイントの増となった。標準財政規模に対する割合は</a:t>
          </a:r>
          <a:r>
            <a:rPr kumimoji="1" lang="en-US" altLang="ja-JP" sz="1400">
              <a:latin typeface="ＭＳ ゴシック" pitchFamily="49" charset="-128"/>
              <a:ea typeface="ＭＳ ゴシック" pitchFamily="49" charset="-128"/>
            </a:rPr>
            <a:t>50</a:t>
          </a:r>
          <a:r>
            <a:rPr kumimoji="1" lang="ja-JP" altLang="en-US" sz="1400">
              <a:latin typeface="ＭＳ ゴシック" pitchFamily="49" charset="-128"/>
              <a:ea typeface="ＭＳ ゴシック" pitchFamily="49" charset="-128"/>
            </a:rPr>
            <a:t>％以上であり、緊急の財政出動にも耐えられる状況となっている。</a:t>
          </a:r>
        </a:p>
        <a:p>
          <a:r>
            <a:rPr kumimoji="1" lang="ja-JP" altLang="en-US" sz="1400">
              <a:latin typeface="ＭＳ ゴシック" pitchFamily="49" charset="-128"/>
              <a:ea typeface="ＭＳ ゴシック" pitchFamily="49" charset="-128"/>
            </a:rPr>
            <a:t>　実質単年度収支についても、町が進めてきた財政健全化による効果により、引き続き黒字を確保することができている。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この５年間は、一般会計、水道事業会計、特別会計全てにおいて黒字であることから、適正な財政運営がされている。中でも水道事業会計の黒字額が継続して高い水準で推移している。</a:t>
          </a:r>
        </a:p>
        <a:p>
          <a:r>
            <a:rPr kumimoji="1" lang="ja-JP" altLang="en-US" sz="1400">
              <a:latin typeface="ＭＳ ゴシック" pitchFamily="49" charset="-128"/>
              <a:ea typeface="ＭＳ ゴシック" pitchFamily="49" charset="-128"/>
            </a:rPr>
            <a:t>　特別会計においても黒字で推移しているが、一般会計からの繰出金に依存している部分があり、今後も繰出基準外の繰出金について抑制を図っていく必要がある。</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a:extLst>
            <a:ext uri="{FF2B5EF4-FFF2-40B4-BE49-F238E27FC236}">
              <a16:creationId xmlns:a16="http://schemas.microsoft.com/office/drawing/2014/main" id="{00000000-0008-0000-0900-000013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a:extLst>
            <a:ext uri="{FF2B5EF4-FFF2-40B4-BE49-F238E27FC236}">
              <a16:creationId xmlns:a16="http://schemas.microsoft.com/office/drawing/2014/main" id="{00000000-0008-0000-0900-000014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一般会計の元利償還金は令和５年度</a:t>
          </a:r>
          <a:r>
            <a:rPr kumimoji="1" lang="en-US" altLang="ja-JP" sz="1400">
              <a:latin typeface="ＭＳ ゴシック" pitchFamily="49" charset="-128"/>
              <a:ea typeface="ＭＳ ゴシック" pitchFamily="49" charset="-128"/>
            </a:rPr>
            <a:t>440</a:t>
          </a:r>
          <a:r>
            <a:rPr kumimoji="1" lang="ja-JP" altLang="en-US" sz="1400">
              <a:latin typeface="ＭＳ ゴシック" pitchFamily="49" charset="-128"/>
              <a:ea typeface="ＭＳ ゴシック" pitchFamily="49" charset="-128"/>
            </a:rPr>
            <a:t>百万円となった。町債借入残高の減少が影響し、前年度と比較すると</a:t>
          </a:r>
          <a:r>
            <a:rPr kumimoji="1" lang="en-US" altLang="ja-JP" sz="1400">
              <a:latin typeface="ＭＳ ゴシック" pitchFamily="49" charset="-128"/>
              <a:ea typeface="ＭＳ ゴシック" pitchFamily="49" charset="-128"/>
            </a:rPr>
            <a:t>3</a:t>
          </a:r>
          <a:r>
            <a:rPr kumimoji="1" lang="ja-JP" altLang="en-US" sz="1400">
              <a:latin typeface="ＭＳ ゴシック" pitchFamily="49" charset="-128"/>
              <a:ea typeface="ＭＳ ゴシック" pitchFamily="49" charset="-128"/>
            </a:rPr>
            <a:t>百万円減少している。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　交付税措置のある元利償還金の割合は減少しているが、元利償還金等も減少したため、実質公債費比率の分子は減少した。</a:t>
          </a:r>
          <a:endParaRPr kumimoji="1" lang="en-US" altLang="ja-JP" sz="1400">
            <a:latin typeface="ＭＳ ゴシック" pitchFamily="49" charset="-128"/>
            <a:ea typeface="ＭＳ ゴシック" pitchFamily="49" charset="-128"/>
          </a:endParaRP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　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一般会計に係る地方債の現在高が前年度比</a:t>
          </a:r>
          <a:r>
            <a:rPr kumimoji="1" lang="en-US" altLang="ja-JP" sz="1400">
              <a:latin typeface="ＭＳ ゴシック" pitchFamily="49" charset="-128"/>
              <a:ea typeface="ＭＳ ゴシック" pitchFamily="49" charset="-128"/>
            </a:rPr>
            <a:t>173</a:t>
          </a:r>
          <a:r>
            <a:rPr kumimoji="1" lang="ja-JP" altLang="en-US" sz="1400">
              <a:latin typeface="ＭＳ ゴシック" pitchFamily="49" charset="-128"/>
              <a:ea typeface="ＭＳ ゴシック" pitchFamily="49" charset="-128"/>
            </a:rPr>
            <a:t>百万円減少したことや公営企業債等繰入見込額が前年度比</a:t>
          </a:r>
          <a:r>
            <a:rPr kumimoji="1" lang="en-US" altLang="ja-JP" sz="1400">
              <a:latin typeface="ＭＳ ゴシック" pitchFamily="49" charset="-128"/>
              <a:ea typeface="ＭＳ ゴシック" pitchFamily="49" charset="-128"/>
            </a:rPr>
            <a:t>140</a:t>
          </a:r>
          <a:r>
            <a:rPr kumimoji="1" lang="ja-JP" altLang="en-US" sz="1400">
              <a:latin typeface="ＭＳ ゴシック" pitchFamily="49" charset="-128"/>
              <a:ea typeface="ＭＳ ゴシック" pitchFamily="49" charset="-128"/>
            </a:rPr>
            <a:t>百万円減少した一方で、組合等負担等見込額が前年度比</a:t>
          </a:r>
          <a:r>
            <a:rPr kumimoji="1" lang="en-US" altLang="ja-JP" sz="1400">
              <a:latin typeface="ＭＳ ゴシック" pitchFamily="49" charset="-128"/>
              <a:ea typeface="ＭＳ ゴシック" pitchFamily="49" charset="-128"/>
            </a:rPr>
            <a:t>334</a:t>
          </a:r>
          <a:r>
            <a:rPr kumimoji="1" lang="ja-JP" altLang="en-US" sz="1400">
              <a:latin typeface="ＭＳ ゴシック" pitchFamily="49" charset="-128"/>
              <a:ea typeface="ＭＳ ゴシック" pitchFamily="49" charset="-128"/>
            </a:rPr>
            <a:t>百万円増加したことや基準財政需要額算入見込額が前年度比</a:t>
          </a:r>
          <a:r>
            <a:rPr kumimoji="1" lang="en-US" altLang="ja-JP" sz="1400">
              <a:latin typeface="ＭＳ ゴシック" pitchFamily="49" charset="-128"/>
              <a:ea typeface="ＭＳ ゴシック" pitchFamily="49" charset="-128"/>
            </a:rPr>
            <a:t>66</a:t>
          </a:r>
          <a:r>
            <a:rPr kumimoji="1" lang="ja-JP" altLang="en-US" sz="1400">
              <a:latin typeface="ＭＳ ゴシック" pitchFamily="49" charset="-128"/>
              <a:ea typeface="ＭＳ ゴシック" pitchFamily="49" charset="-128"/>
            </a:rPr>
            <a:t>百万円減少したことが影響し、将来負担比率の分子は</a:t>
          </a:r>
          <a:r>
            <a:rPr kumimoji="1" lang="en-US" altLang="ja-JP" sz="1400">
              <a:latin typeface="ＭＳ ゴシック" pitchFamily="49" charset="-128"/>
              <a:ea typeface="ＭＳ ゴシック" pitchFamily="49" charset="-128"/>
            </a:rPr>
            <a:t>68</a:t>
          </a:r>
          <a:r>
            <a:rPr kumimoji="1" lang="ja-JP" altLang="en-US" sz="1400">
              <a:latin typeface="ＭＳ ゴシック" pitchFamily="49" charset="-128"/>
              <a:ea typeface="ＭＳ ゴシック" pitchFamily="49" charset="-128"/>
            </a:rPr>
            <a:t>百万円減少した。</a:t>
          </a:r>
        </a:p>
        <a:p>
          <a:r>
            <a:rPr kumimoji="1" lang="ja-JP" altLang="en-US" sz="1400">
              <a:latin typeface="ＭＳ ゴシック" pitchFamily="49" charset="-128"/>
              <a:ea typeface="ＭＳ ゴシック" pitchFamily="49" charset="-128"/>
            </a:rPr>
            <a:t>　充当可能基金は減少傾向にあり、限られていることから、今後も計画的な償還と適債事業を慎重に判断することで将来負担比率の改善を図っていく。</a:t>
          </a:r>
          <a:endParaRPr kumimoji="1" lang="en-US" altLang="ja-JP" sz="1400">
            <a:latin typeface="ＭＳ ゴシック" pitchFamily="49" charset="-128"/>
            <a:ea typeface="ＭＳ ゴシック"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5</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群馬県甘楽町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基金全体としては、</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211,886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千円を積立て、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154,685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千円を取り崩した結果、</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57,201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千円の減額となった。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近年頻発する自然災害への備えや、老朽化した公共施設の改修費用が必要となることから、決算状況等により基金積立てを計画的に</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行わなければならない。</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・公立学校建築基金：学校等の設置及び改築、その他学校等の災害復旧等の財源不足が生じたときの財源充当</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・甘楽町公共施設等整備基金：公共施設等の整備に要する経費</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・長岡今朝吉福祉基金：甘楽町の福祉推進</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・甘楽町ふるさとづくり基金：歴史を生かしたまちづくりに関する事業、自然環境の保全に関する事業等</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・地域福祉基金：高齢化社会の到来に備え、保健福祉活動の推進、快適な生活環境の形成を図る</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・公立学校建築基金：小学校施設維持管理事業費として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20,000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千円を取り崩したことで減少した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・甘楽町公共施設等整備基金：一般財源余剰金</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15,236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千円を積立てたことで増加した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・長岡今朝吉福祉基金：長岡今朝吉記念ギャラリー運営経費として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8,500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千円を取り崩したことで減少した	</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・甘楽町ふるさとづくり基金：一般財源余剰金</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50,000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千円を積立て、子育て支援事業費や観光イベント事業費等として</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53,116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千円を取り崩した結果、</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3,116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・地域福祉基金：福祉医療事業医療費として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15,000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千円を取り崩したことで減少した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長岡今朝吉福祉基金については、今後積み立てが見込めないため、取り崩しには慎重な判断が必要となる。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施設の老朽化に伴う解体費用及び修繕費用が継続的に見込まれていることから、公立学校建築基金や甘楽町公共施設等整備基金等への</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計画的な積み立てを行っていく必要がある。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令和５年度は取崩は行わず、地方税の増額や前年度繰越金の増額により決算余剰金を積み立てた結果、</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百万円の増額となった。</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近年は当初予算編成の上で財源不足分を財政調整基金を取崩して編成しなければならない状況が続いている。今後も財源不足を補うため</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取崩しを行うことが予測されるが、基金の繰入れについては慎重に判断し、過度な取崩しはせず、健全な財政運営に努める。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令和５年度は取崩は行わず、前倒し交付となった臨時財政対策債償還分に係る普通交付税追加分を積み立てた結果、</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百万円の増額となった。。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元金償還の公債費に充当できる目的基金であるため、必要に応じて積立てる。</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D3811CD7-F9BE-43B7-A409-48722C73827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B3DC8610-FF5B-4202-9C40-D0BB6968B7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E7F78CCF-B8BB-4B37-AB98-683EA34B0677}"/>
            </a:ext>
          </a:extLst>
        </xdr:cNvPr>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3DBB1E3A-030A-4DCC-8204-C2B5E81E7701}"/>
            </a:ext>
          </a:extLst>
        </xdr:cNvPr>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37B7C1AB-F5AA-49B7-97AF-77560C1CF00B}"/>
            </a:ext>
          </a:extLst>
        </xdr:cNvPr>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22BBDCEC-4265-4548-984B-AE1CAF91E43E}"/>
            </a:ext>
          </a:extLst>
        </xdr:cNvPr>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EE33D5CB-B075-48F3-B7B2-3C8EEB2CD295}"/>
            </a:ext>
          </a:extLst>
        </xdr:cNvPr>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3A4ED082-D437-48F6-8DF6-C0E6486D5F5E}"/>
            </a:ext>
          </a:extLst>
        </xdr:cNvPr>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17ADA649-D06A-4777-B383-93FC26AA3E97}"/>
            </a:ext>
          </a:extLst>
        </xdr:cNvPr>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2F340C19-0AB5-4AF1-ADAE-3C1C1A9E6E20}"/>
            </a:ext>
          </a:extLst>
        </xdr:cNvPr>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85399D6A-4805-4F64-A481-5449D5846313}"/>
            </a:ext>
          </a:extLst>
        </xdr:cNvPr>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771A4555-9605-4737-8B79-C50427610AC4}"/>
            </a:ext>
          </a:extLst>
        </xdr:cNvPr>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12,494
12,286
58.61
7,333,427
6,971,184
344,563
3,790,630
4,853,182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BE67912B-6C48-4EAB-9E03-0812BE837047}"/>
            </a:ext>
          </a:extLst>
        </xdr:cNvPr>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59599E2D-36EA-4F28-B75B-DA9D1273E0B6}"/>
            </a:ext>
          </a:extLst>
        </xdr:cNvPr>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7786BCDE-E9C4-4EE5-9150-3D1F6E4849B3}"/>
            </a:ext>
          </a:extLst>
        </xdr:cNvPr>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8.3
11.2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FD280C10-7CEE-4576-9759-C926A1804D30}"/>
            </a:ext>
          </a:extLst>
        </xdr:cNvPr>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84CCC4E3-5D4E-4F17-B75C-C473D72931D5}"/>
            </a:ext>
          </a:extLst>
        </xdr:cNvPr>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36B3BBBC-A20D-4977-8E5D-A0B1365DDBD0}"/>
            </a:ext>
          </a:extLst>
        </xdr:cNvPr>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5FAFE7B1-70A1-4F40-83B7-B7B907EE6DE6}"/>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15059A7A-977F-40D7-8326-4B8E6F4CCA1A}"/>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8D4F9C39-EE44-40F0-8CC8-96BB43A25EDB}"/>
            </a:ext>
          </a:extLst>
        </xdr:cNvPr>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FC490EB4-D2BB-405F-95FB-28FD1F13DB54}"/>
            </a:ext>
          </a:extLst>
        </xdr:cNvPr>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4DCA083D-F9B6-4C64-A9BC-C054704621DB}"/>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F7AA2F18-570D-40F2-B2D7-E88D181B1E7D}"/>
            </a:ext>
          </a:extLst>
        </xdr:cNvPr>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06CF6E7E-1EB8-4162-843D-E2E6539148F0}"/>
            </a:ext>
          </a:extLst>
        </xdr:cNvPr>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DEECB3B3-690A-4374-BA9C-2ACE7004F5E9}"/>
            </a:ext>
          </a:extLst>
        </xdr:cNvPr>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93905BB7-E625-4FA2-83EA-97706C967408}"/>
            </a:ext>
          </a:extLst>
        </xdr:cNvPr>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5637A0BC-20B6-41DC-A71B-15F156CB54BB}"/>
            </a:ext>
          </a:extLst>
        </xdr:cNvPr>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EFF61D22-DD3C-4795-99FD-A51FC37DF025}"/>
            </a:ext>
          </a:extLst>
        </xdr:cNvPr>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1" name="テキスト ボックス 30">
          <a:extLst>
            <a:ext uri="{FF2B5EF4-FFF2-40B4-BE49-F238E27FC236}">
              <a16:creationId xmlns:a16="http://schemas.microsoft.com/office/drawing/2014/main" id="{501C3714-2873-4630-980F-565A36ED8DDD}"/>
            </a:ext>
          </a:extLst>
        </xdr:cNvPr>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32" name="テキスト ボックス 31">
          <a:extLst>
            <a:ext uri="{FF2B5EF4-FFF2-40B4-BE49-F238E27FC236}">
              <a16:creationId xmlns:a16="http://schemas.microsoft.com/office/drawing/2014/main" id="{E44FE670-3BDB-4D69-9E43-A8C0A338C54E}"/>
            </a:ext>
          </a:extLst>
        </xdr:cNvPr>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33" name="テキスト ボックス 32">
          <a:extLst>
            <a:ext uri="{FF2B5EF4-FFF2-40B4-BE49-F238E27FC236}">
              <a16:creationId xmlns:a16="http://schemas.microsoft.com/office/drawing/2014/main" id="{6E4A3009-37AA-4429-9563-0B162EB7D6D9}"/>
            </a:ext>
          </a:extLst>
        </xdr:cNvPr>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4433650" cy="259045"/>
    <xdr:sp macro="" textlink="">
      <xdr:nvSpPr>
        <xdr:cNvPr id="34" name="テキスト ボックス 33">
          <a:extLst>
            <a:ext uri="{FF2B5EF4-FFF2-40B4-BE49-F238E27FC236}">
              <a16:creationId xmlns:a16="http://schemas.microsoft.com/office/drawing/2014/main" id="{74359224-93E7-4AAA-BAFA-624CAEE7EFD0}"/>
            </a:ext>
          </a:extLst>
        </xdr:cNvPr>
        <xdr:cNvSpPr txBox="1"/>
      </xdr:nvSpPr>
      <xdr:spPr>
        <a:xfrm>
          <a:off x="419100" y="3492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oneCellAnchor>
    <xdr:from>
      <xdr:col>0</xdr:col>
      <xdr:colOff>419100</xdr:colOff>
      <xdr:row>17</xdr:row>
      <xdr:rowOff>142875</xdr:rowOff>
    </xdr:from>
    <xdr:ext cx="184731" cy="259045"/>
    <xdr:sp macro="" textlink="">
      <xdr:nvSpPr>
        <xdr:cNvPr id="35" name="テキスト ボックス 34">
          <a:extLst>
            <a:ext uri="{FF2B5EF4-FFF2-40B4-BE49-F238E27FC236}">
              <a16:creationId xmlns:a16="http://schemas.microsoft.com/office/drawing/2014/main" id="{0AB9782D-9F4B-4499-8ACA-D7B32E12F560}"/>
            </a:ext>
          </a:extLst>
        </xdr:cNvPr>
        <xdr:cNvSpPr txBox="1"/>
      </xdr:nvSpPr>
      <xdr:spPr>
        <a:xfrm>
          <a:off x="419100" y="37338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6" name="正方形/長方形 35">
          <a:extLst>
            <a:ext uri="{FF2B5EF4-FFF2-40B4-BE49-F238E27FC236}">
              <a16:creationId xmlns:a16="http://schemas.microsoft.com/office/drawing/2014/main" id="{831BE590-ACD9-4F43-ADBF-4315D2494B28}"/>
            </a:ext>
          </a:extLst>
        </xdr:cNvPr>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7" name="正方形/長方形 36">
          <a:extLst>
            <a:ext uri="{FF2B5EF4-FFF2-40B4-BE49-F238E27FC236}">
              <a16:creationId xmlns:a16="http://schemas.microsoft.com/office/drawing/2014/main" id="{3F528171-79FF-4A5F-894E-363F4AC00F93}"/>
            </a:ext>
          </a:extLst>
        </xdr:cNvPr>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8" name="正方形/長方形 37">
          <a:extLst>
            <a:ext uri="{FF2B5EF4-FFF2-40B4-BE49-F238E27FC236}">
              <a16:creationId xmlns:a16="http://schemas.microsoft.com/office/drawing/2014/main" id="{7272D604-2798-41F2-B65B-77CBFCCA8BEC}"/>
            </a:ext>
          </a:extLst>
        </xdr:cNvPr>
        <xdr:cNvSpPr/>
      </xdr:nvSpPr>
      <xdr:spPr>
        <a:xfrm>
          <a:off x="3827139" y="4607971"/>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[ 65.7</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9" name="正方形/長方形 38">
          <a:extLst>
            <a:ext uri="{FF2B5EF4-FFF2-40B4-BE49-F238E27FC236}">
              <a16:creationId xmlns:a16="http://schemas.microsoft.com/office/drawing/2014/main" id="{331C55EF-2043-481B-89F4-35FA031414CA}"/>
            </a:ext>
          </a:extLst>
        </xdr:cNvPr>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0" name="正方形/長方形 39">
          <a:extLst>
            <a:ext uri="{FF2B5EF4-FFF2-40B4-BE49-F238E27FC236}">
              <a16:creationId xmlns:a16="http://schemas.microsoft.com/office/drawing/2014/main" id="{BE80D41C-8322-4DAC-A6FD-77C94221F6B8}"/>
            </a:ext>
          </a:extLst>
        </xdr:cNvPr>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1" name="正方形/長方形 40">
          <a:extLst>
            <a:ext uri="{FF2B5EF4-FFF2-40B4-BE49-F238E27FC236}">
              <a16:creationId xmlns:a16="http://schemas.microsoft.com/office/drawing/2014/main" id="{6DA54C34-DDF4-42F8-A698-0722DFC625BC}"/>
            </a:ext>
          </a:extLst>
        </xdr:cNvPr>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2" name="正方形/長方形 41">
          <a:extLst>
            <a:ext uri="{FF2B5EF4-FFF2-40B4-BE49-F238E27FC236}">
              <a16:creationId xmlns:a16="http://schemas.microsoft.com/office/drawing/2014/main" id="{F10463DE-EDA7-46DE-97C3-75F9873CEC42}"/>
            </a:ext>
          </a:extLst>
        </xdr:cNvPr>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3" name="正方形/長方形 42">
          <a:extLst>
            <a:ext uri="{FF2B5EF4-FFF2-40B4-BE49-F238E27FC236}">
              <a16:creationId xmlns:a16="http://schemas.microsoft.com/office/drawing/2014/main" id="{C30A8ADF-08DC-4427-8D78-C50E644DDB33}"/>
            </a:ext>
          </a:extLst>
        </xdr:cNvPr>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4" name="正方形/長方形 43">
          <a:extLst>
            <a:ext uri="{FF2B5EF4-FFF2-40B4-BE49-F238E27FC236}">
              <a16:creationId xmlns:a16="http://schemas.microsoft.com/office/drawing/2014/main" id="{224978C9-E6B8-4389-8D72-6D4E368F7665}"/>
            </a:ext>
          </a:extLst>
        </xdr:cNvPr>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5" name="正方形/長方形 44">
          <a:extLst>
            <a:ext uri="{FF2B5EF4-FFF2-40B4-BE49-F238E27FC236}">
              <a16:creationId xmlns:a16="http://schemas.microsoft.com/office/drawing/2014/main" id="{D05FFBAD-4BBA-4A55-AD8D-9FA270AC5D71}"/>
            </a:ext>
          </a:extLst>
        </xdr:cNvPr>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6" name="正方形/長方形 45">
          <a:extLst>
            <a:ext uri="{FF2B5EF4-FFF2-40B4-BE49-F238E27FC236}">
              <a16:creationId xmlns:a16="http://schemas.microsoft.com/office/drawing/2014/main" id="{9360111C-AE27-4246-938C-0D17CBD4BB73}"/>
            </a:ext>
          </a:extLst>
        </xdr:cNvPr>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7" name="正方形/長方形 46">
          <a:extLst>
            <a:ext uri="{FF2B5EF4-FFF2-40B4-BE49-F238E27FC236}">
              <a16:creationId xmlns:a16="http://schemas.microsoft.com/office/drawing/2014/main" id="{BD467B66-9493-40E9-9C95-A1173A9FA2ED}"/>
            </a:ext>
          </a:extLst>
        </xdr:cNvPr>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8" name="テキスト ボックス 47">
          <a:extLst>
            <a:ext uri="{FF2B5EF4-FFF2-40B4-BE49-F238E27FC236}">
              <a16:creationId xmlns:a16="http://schemas.microsoft.com/office/drawing/2014/main" id="{27D98AFB-9E4E-401F-B872-80725499F961}"/>
            </a:ext>
          </a:extLst>
        </xdr:cNvPr>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　有形固定資産減価償却率は施設の老朽化により、類似団体、全国平均、群馬県平均より少々高い水準にあるが、個別施設計画により公共施設の利用者の安全確保と施設の長寿命化を進めている。除却する予定の施設もあり、財政状況と照らし合わせながら、減価償却率の改善を進めていきたい。</a:t>
          </a:r>
          <a:endParaRPr kumimoji="1" lang="en-US" altLang="ja-JP" sz="1100">
            <a:latin typeface="ＭＳ Ｐゴシック" panose="020B0600070205080204" pitchFamily="50" charset="-128"/>
            <a:ea typeface="ＭＳ Ｐゴシック" panose="020B0600070205080204" pitchFamily="50" charset="-128"/>
          </a:endParaRPr>
        </a:p>
        <a:p>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oneCellAnchor>
    <xdr:from>
      <xdr:col>4</xdr:col>
      <xdr:colOff>174625</xdr:colOff>
      <xdr:row>23</xdr:row>
      <xdr:rowOff>47625</xdr:rowOff>
    </xdr:from>
    <xdr:ext cx="349839" cy="225703"/>
    <xdr:sp macro="" textlink="">
      <xdr:nvSpPr>
        <xdr:cNvPr id="49" name="テキスト ボックス 48">
          <a:extLst>
            <a:ext uri="{FF2B5EF4-FFF2-40B4-BE49-F238E27FC236}">
              <a16:creationId xmlns:a16="http://schemas.microsoft.com/office/drawing/2014/main" id="{1C84E408-EDE2-4A1E-98CA-00179B630EBF}"/>
            </a:ext>
          </a:extLst>
        </xdr:cNvPr>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BB2B62BE-24E9-4752-AB36-A5102FB33A12}"/>
            </a:ext>
          </a:extLst>
        </xdr:cNvPr>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51" name="テキスト ボックス 50">
          <a:extLst>
            <a:ext uri="{FF2B5EF4-FFF2-40B4-BE49-F238E27FC236}">
              <a16:creationId xmlns:a16="http://schemas.microsoft.com/office/drawing/2014/main" id="{A164C907-4C0E-4A3F-983E-959DEA129076}"/>
            </a:ext>
          </a:extLst>
        </xdr:cNvPr>
        <xdr:cNvSpPr txBox="1"/>
      </xdr:nvSpPr>
      <xdr:spPr>
        <a:xfrm>
          <a:off x="795811" y="70181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79375</xdr:rowOff>
    </xdr:from>
    <xdr:to>
      <xdr:col>27</xdr:col>
      <xdr:colOff>73025</xdr:colOff>
      <xdr:row>34</xdr:row>
      <xdr:rowOff>79375</xdr:rowOff>
    </xdr:to>
    <xdr:cxnSp macro="">
      <xdr:nvCxnSpPr>
        <xdr:cNvPr id="52" name="直線コネクタ 51">
          <a:extLst>
            <a:ext uri="{FF2B5EF4-FFF2-40B4-BE49-F238E27FC236}">
              <a16:creationId xmlns:a16="http://schemas.microsoft.com/office/drawing/2014/main" id="{DD73DEF0-18F8-4DBD-A1A8-573C47C441AC}"/>
            </a:ext>
          </a:extLst>
        </xdr:cNvPr>
        <xdr:cNvCxnSpPr/>
      </xdr:nvCxnSpPr>
      <xdr:spPr>
        <a:xfrm>
          <a:off x="1270000" y="66802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33</xdr:row>
      <xdr:rowOff>157024</xdr:rowOff>
    </xdr:from>
    <xdr:ext cx="359394" cy="225703"/>
    <xdr:sp macro="" textlink="">
      <xdr:nvSpPr>
        <xdr:cNvPr id="53" name="テキスト ボックス 52">
          <a:extLst>
            <a:ext uri="{FF2B5EF4-FFF2-40B4-BE49-F238E27FC236}">
              <a16:creationId xmlns:a16="http://schemas.microsoft.com/office/drawing/2014/main" id="{7CE4A12D-3F17-49F0-A8E9-A8E8D186EA1F}"/>
            </a:ext>
          </a:extLst>
        </xdr:cNvPr>
        <xdr:cNvSpPr txBox="1"/>
      </xdr:nvSpPr>
      <xdr:spPr>
        <a:xfrm>
          <a:off x="847106" y="65863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161925</xdr:rowOff>
    </xdr:from>
    <xdr:to>
      <xdr:col>27</xdr:col>
      <xdr:colOff>73025</xdr:colOff>
      <xdr:row>31</xdr:row>
      <xdr:rowOff>161925</xdr:rowOff>
    </xdr:to>
    <xdr:cxnSp macro="">
      <xdr:nvCxnSpPr>
        <xdr:cNvPr id="54" name="直線コネクタ 53">
          <a:extLst>
            <a:ext uri="{FF2B5EF4-FFF2-40B4-BE49-F238E27FC236}">
              <a16:creationId xmlns:a16="http://schemas.microsoft.com/office/drawing/2014/main" id="{15A7E595-464F-4A85-AF45-46DF2DCFCDB9}"/>
            </a:ext>
          </a:extLst>
        </xdr:cNvPr>
        <xdr:cNvCxnSpPr/>
      </xdr:nvCxnSpPr>
      <xdr:spPr>
        <a:xfrm>
          <a:off x="1270000" y="62484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68124</xdr:rowOff>
    </xdr:from>
    <xdr:ext cx="359394" cy="225703"/>
    <xdr:sp macro="" textlink="">
      <xdr:nvSpPr>
        <xdr:cNvPr id="55" name="テキスト ボックス 54">
          <a:extLst>
            <a:ext uri="{FF2B5EF4-FFF2-40B4-BE49-F238E27FC236}">
              <a16:creationId xmlns:a16="http://schemas.microsoft.com/office/drawing/2014/main" id="{0A082794-7521-4E1C-945A-996B144096A4}"/>
            </a:ext>
          </a:extLst>
        </xdr:cNvPr>
        <xdr:cNvSpPr txBox="1"/>
      </xdr:nvSpPr>
      <xdr:spPr>
        <a:xfrm>
          <a:off x="847106" y="61545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73025</xdr:rowOff>
    </xdr:from>
    <xdr:to>
      <xdr:col>27</xdr:col>
      <xdr:colOff>73025</xdr:colOff>
      <xdr:row>29</xdr:row>
      <xdr:rowOff>73025</xdr:rowOff>
    </xdr:to>
    <xdr:cxnSp macro="">
      <xdr:nvCxnSpPr>
        <xdr:cNvPr id="56" name="直線コネクタ 55">
          <a:extLst>
            <a:ext uri="{FF2B5EF4-FFF2-40B4-BE49-F238E27FC236}">
              <a16:creationId xmlns:a16="http://schemas.microsoft.com/office/drawing/2014/main" id="{0D22895D-1E1C-4F1E-8AED-DF69AF4B125E}"/>
            </a:ext>
          </a:extLst>
        </xdr:cNvPr>
        <xdr:cNvCxnSpPr/>
      </xdr:nvCxnSpPr>
      <xdr:spPr>
        <a:xfrm>
          <a:off x="1270000" y="58166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150674</xdr:rowOff>
    </xdr:from>
    <xdr:ext cx="359394" cy="225703"/>
    <xdr:sp macro="" textlink="">
      <xdr:nvSpPr>
        <xdr:cNvPr id="57" name="テキスト ボックス 56">
          <a:extLst>
            <a:ext uri="{FF2B5EF4-FFF2-40B4-BE49-F238E27FC236}">
              <a16:creationId xmlns:a16="http://schemas.microsoft.com/office/drawing/2014/main" id="{88CCBF60-D95F-41AC-B32A-BBBFD6C9A701}"/>
            </a:ext>
          </a:extLst>
        </xdr:cNvPr>
        <xdr:cNvSpPr txBox="1"/>
      </xdr:nvSpPr>
      <xdr:spPr>
        <a:xfrm>
          <a:off x="847106" y="57227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155575</xdr:rowOff>
    </xdr:from>
    <xdr:to>
      <xdr:col>27</xdr:col>
      <xdr:colOff>73025</xdr:colOff>
      <xdr:row>26</xdr:row>
      <xdr:rowOff>155575</xdr:rowOff>
    </xdr:to>
    <xdr:cxnSp macro="">
      <xdr:nvCxnSpPr>
        <xdr:cNvPr id="58" name="直線コネクタ 57">
          <a:extLst>
            <a:ext uri="{FF2B5EF4-FFF2-40B4-BE49-F238E27FC236}">
              <a16:creationId xmlns:a16="http://schemas.microsoft.com/office/drawing/2014/main" id="{16D36F6C-7769-4E1F-81AC-4235FCA1746C}"/>
            </a:ext>
          </a:extLst>
        </xdr:cNvPr>
        <xdr:cNvCxnSpPr/>
      </xdr:nvCxnSpPr>
      <xdr:spPr>
        <a:xfrm>
          <a:off x="1270000" y="53848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26</xdr:row>
      <xdr:rowOff>61774</xdr:rowOff>
    </xdr:from>
    <xdr:ext cx="359394" cy="225703"/>
    <xdr:sp macro="" textlink="">
      <xdr:nvSpPr>
        <xdr:cNvPr id="59" name="テキスト ボックス 58">
          <a:extLst>
            <a:ext uri="{FF2B5EF4-FFF2-40B4-BE49-F238E27FC236}">
              <a16:creationId xmlns:a16="http://schemas.microsoft.com/office/drawing/2014/main" id="{7CBB8AA6-67B5-411A-B26D-E534611A972B}"/>
            </a:ext>
          </a:extLst>
        </xdr:cNvPr>
        <xdr:cNvSpPr txBox="1"/>
      </xdr:nvSpPr>
      <xdr:spPr>
        <a:xfrm>
          <a:off x="847106" y="52909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0" name="直線コネクタ 59">
          <a:extLst>
            <a:ext uri="{FF2B5EF4-FFF2-40B4-BE49-F238E27FC236}">
              <a16:creationId xmlns:a16="http://schemas.microsoft.com/office/drawing/2014/main" id="{7CF53B5C-9492-4943-8F82-856921068913}"/>
            </a:ext>
          </a:extLst>
        </xdr:cNvPr>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31628</xdr:colOff>
      <xdr:row>23</xdr:row>
      <xdr:rowOff>144324</xdr:rowOff>
    </xdr:from>
    <xdr:ext cx="308097" cy="225703"/>
    <xdr:sp macro="" textlink="">
      <xdr:nvSpPr>
        <xdr:cNvPr id="61" name="テキスト ボックス 60">
          <a:extLst>
            <a:ext uri="{FF2B5EF4-FFF2-40B4-BE49-F238E27FC236}">
              <a16:creationId xmlns:a16="http://schemas.microsoft.com/office/drawing/2014/main" id="{D00D5B20-D078-44BF-A660-415041688440}"/>
            </a:ext>
          </a:extLst>
        </xdr:cNvPr>
        <xdr:cNvSpPr txBox="1"/>
      </xdr:nvSpPr>
      <xdr:spPr>
        <a:xfrm>
          <a:off x="898403" y="4859199"/>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2" name="有形固定資産減価償却率グラフ枠">
          <a:extLst>
            <a:ext uri="{FF2B5EF4-FFF2-40B4-BE49-F238E27FC236}">
              <a16:creationId xmlns:a16="http://schemas.microsoft.com/office/drawing/2014/main" id="{8CD3AD6E-C72A-4249-8643-F26EE2B58582}"/>
            </a:ext>
          </a:extLst>
        </xdr:cNvPr>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28</xdr:row>
      <xdr:rowOff>30734</xdr:rowOff>
    </xdr:from>
    <xdr:to>
      <xdr:col>23</xdr:col>
      <xdr:colOff>85090</xdr:colOff>
      <xdr:row>34</xdr:row>
      <xdr:rowOff>92329</xdr:rowOff>
    </xdr:to>
    <xdr:cxnSp macro="">
      <xdr:nvCxnSpPr>
        <xdr:cNvPr id="63" name="直線コネクタ 62">
          <a:extLst>
            <a:ext uri="{FF2B5EF4-FFF2-40B4-BE49-F238E27FC236}">
              <a16:creationId xmlns:a16="http://schemas.microsoft.com/office/drawing/2014/main" id="{9C626861-9F2B-47F0-B6F3-B4A5DA5645F8}"/>
            </a:ext>
          </a:extLst>
        </xdr:cNvPr>
        <xdr:cNvCxnSpPr/>
      </xdr:nvCxnSpPr>
      <xdr:spPr>
        <a:xfrm flipV="1">
          <a:off x="4760595" y="5602859"/>
          <a:ext cx="1270" cy="10902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34</xdr:row>
      <xdr:rowOff>96156</xdr:rowOff>
    </xdr:from>
    <xdr:ext cx="405111" cy="259045"/>
    <xdr:sp macro="" textlink="">
      <xdr:nvSpPr>
        <xdr:cNvPr id="64" name="有形固定資産減価償却率最小値テキスト">
          <a:extLst>
            <a:ext uri="{FF2B5EF4-FFF2-40B4-BE49-F238E27FC236}">
              <a16:creationId xmlns:a16="http://schemas.microsoft.com/office/drawing/2014/main" id="{38B10335-D2E5-402F-9E2E-0BA46B3273DA}"/>
            </a:ext>
          </a:extLst>
        </xdr:cNvPr>
        <xdr:cNvSpPr txBox="1"/>
      </xdr:nvSpPr>
      <xdr:spPr>
        <a:xfrm>
          <a:off x="4813300" y="66969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34</xdr:row>
      <xdr:rowOff>92329</xdr:rowOff>
    </xdr:from>
    <xdr:to>
      <xdr:col>23</xdr:col>
      <xdr:colOff>174625</xdr:colOff>
      <xdr:row>34</xdr:row>
      <xdr:rowOff>92329</xdr:rowOff>
    </xdr:to>
    <xdr:cxnSp macro="">
      <xdr:nvCxnSpPr>
        <xdr:cNvPr id="65" name="直線コネクタ 64">
          <a:extLst>
            <a:ext uri="{FF2B5EF4-FFF2-40B4-BE49-F238E27FC236}">
              <a16:creationId xmlns:a16="http://schemas.microsoft.com/office/drawing/2014/main" id="{0BE6A18B-B3B0-4883-9451-FA5949432480}"/>
            </a:ext>
          </a:extLst>
        </xdr:cNvPr>
        <xdr:cNvCxnSpPr/>
      </xdr:nvCxnSpPr>
      <xdr:spPr>
        <a:xfrm>
          <a:off x="4673600" y="66931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26</xdr:row>
      <xdr:rowOff>148861</xdr:rowOff>
    </xdr:from>
    <xdr:ext cx="405111" cy="259045"/>
    <xdr:sp macro="" textlink="">
      <xdr:nvSpPr>
        <xdr:cNvPr id="66" name="有形固定資産減価償却率最大値テキスト">
          <a:extLst>
            <a:ext uri="{FF2B5EF4-FFF2-40B4-BE49-F238E27FC236}">
              <a16:creationId xmlns:a16="http://schemas.microsoft.com/office/drawing/2014/main" id="{2955E6D9-9670-4F5F-8533-CFDD76C029BA}"/>
            </a:ext>
          </a:extLst>
        </xdr:cNvPr>
        <xdr:cNvSpPr txBox="1"/>
      </xdr:nvSpPr>
      <xdr:spPr>
        <a:xfrm>
          <a:off x="4813300" y="53780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28</xdr:row>
      <xdr:rowOff>30734</xdr:rowOff>
    </xdr:from>
    <xdr:to>
      <xdr:col>23</xdr:col>
      <xdr:colOff>174625</xdr:colOff>
      <xdr:row>28</xdr:row>
      <xdr:rowOff>30734</xdr:rowOff>
    </xdr:to>
    <xdr:cxnSp macro="">
      <xdr:nvCxnSpPr>
        <xdr:cNvPr id="67" name="直線コネクタ 66">
          <a:extLst>
            <a:ext uri="{FF2B5EF4-FFF2-40B4-BE49-F238E27FC236}">
              <a16:creationId xmlns:a16="http://schemas.microsoft.com/office/drawing/2014/main" id="{FB4A9848-E70F-49A6-9777-0AB7882341D7}"/>
            </a:ext>
          </a:extLst>
        </xdr:cNvPr>
        <xdr:cNvCxnSpPr/>
      </xdr:nvCxnSpPr>
      <xdr:spPr>
        <a:xfrm>
          <a:off x="4673600" y="56028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31</xdr:row>
      <xdr:rowOff>29481</xdr:rowOff>
    </xdr:from>
    <xdr:ext cx="405111" cy="259045"/>
    <xdr:sp macro="" textlink="">
      <xdr:nvSpPr>
        <xdr:cNvPr id="68" name="有形固定資産減価償却率平均値テキスト">
          <a:extLst>
            <a:ext uri="{FF2B5EF4-FFF2-40B4-BE49-F238E27FC236}">
              <a16:creationId xmlns:a16="http://schemas.microsoft.com/office/drawing/2014/main" id="{80C1D370-5D7E-4AB7-9B3B-E3F061EBC31E}"/>
            </a:ext>
          </a:extLst>
        </xdr:cNvPr>
        <xdr:cNvSpPr txBox="1"/>
      </xdr:nvSpPr>
      <xdr:spPr>
        <a:xfrm>
          <a:off x="4813300" y="611595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32</xdr:row>
      <xdr:rowOff>6604</xdr:rowOff>
    </xdr:from>
    <xdr:to>
      <xdr:col>23</xdr:col>
      <xdr:colOff>136525</xdr:colOff>
      <xdr:row>32</xdr:row>
      <xdr:rowOff>108204</xdr:rowOff>
    </xdr:to>
    <xdr:sp macro="" textlink="">
      <xdr:nvSpPr>
        <xdr:cNvPr id="69" name="フローチャート: 判断 68">
          <a:extLst>
            <a:ext uri="{FF2B5EF4-FFF2-40B4-BE49-F238E27FC236}">
              <a16:creationId xmlns:a16="http://schemas.microsoft.com/office/drawing/2014/main" id="{07A5640F-F6CD-442D-BE94-F9D0B6FD2281}"/>
            </a:ext>
          </a:extLst>
        </xdr:cNvPr>
        <xdr:cNvSpPr/>
      </xdr:nvSpPr>
      <xdr:spPr>
        <a:xfrm>
          <a:off x="4711700" y="6264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32</xdr:row>
      <xdr:rowOff>15240</xdr:rowOff>
    </xdr:from>
    <xdr:to>
      <xdr:col>19</xdr:col>
      <xdr:colOff>187325</xdr:colOff>
      <xdr:row>32</xdr:row>
      <xdr:rowOff>116840</xdr:rowOff>
    </xdr:to>
    <xdr:sp macro="" textlink="">
      <xdr:nvSpPr>
        <xdr:cNvPr id="70" name="フローチャート: 判断 69">
          <a:extLst>
            <a:ext uri="{FF2B5EF4-FFF2-40B4-BE49-F238E27FC236}">
              <a16:creationId xmlns:a16="http://schemas.microsoft.com/office/drawing/2014/main" id="{5446A384-E3F5-4563-AAA2-7D8258243048}"/>
            </a:ext>
          </a:extLst>
        </xdr:cNvPr>
        <xdr:cNvSpPr/>
      </xdr:nvSpPr>
      <xdr:spPr>
        <a:xfrm>
          <a:off x="4000500" y="62731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31</xdr:row>
      <xdr:rowOff>154305</xdr:rowOff>
    </xdr:from>
    <xdr:to>
      <xdr:col>15</xdr:col>
      <xdr:colOff>187325</xdr:colOff>
      <xdr:row>32</xdr:row>
      <xdr:rowOff>84455</xdr:rowOff>
    </xdr:to>
    <xdr:sp macro="" textlink="">
      <xdr:nvSpPr>
        <xdr:cNvPr id="71" name="フローチャート: 判断 70">
          <a:extLst>
            <a:ext uri="{FF2B5EF4-FFF2-40B4-BE49-F238E27FC236}">
              <a16:creationId xmlns:a16="http://schemas.microsoft.com/office/drawing/2014/main" id="{5044F67B-4BBF-456E-9F8E-4C5FDB2E07D4}"/>
            </a:ext>
          </a:extLst>
        </xdr:cNvPr>
        <xdr:cNvSpPr/>
      </xdr:nvSpPr>
      <xdr:spPr>
        <a:xfrm>
          <a:off x="3238500" y="6240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31</xdr:row>
      <xdr:rowOff>154305</xdr:rowOff>
    </xdr:from>
    <xdr:to>
      <xdr:col>11</xdr:col>
      <xdr:colOff>187325</xdr:colOff>
      <xdr:row>32</xdr:row>
      <xdr:rowOff>84455</xdr:rowOff>
    </xdr:to>
    <xdr:sp macro="" textlink="">
      <xdr:nvSpPr>
        <xdr:cNvPr id="72" name="フローチャート: 判断 71">
          <a:extLst>
            <a:ext uri="{FF2B5EF4-FFF2-40B4-BE49-F238E27FC236}">
              <a16:creationId xmlns:a16="http://schemas.microsoft.com/office/drawing/2014/main" id="{FEE392D0-5F35-40DD-9BFC-582872D8A8F0}"/>
            </a:ext>
          </a:extLst>
        </xdr:cNvPr>
        <xdr:cNvSpPr/>
      </xdr:nvSpPr>
      <xdr:spPr>
        <a:xfrm>
          <a:off x="2476500" y="6240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31</xdr:row>
      <xdr:rowOff>141351</xdr:rowOff>
    </xdr:from>
    <xdr:to>
      <xdr:col>7</xdr:col>
      <xdr:colOff>187325</xdr:colOff>
      <xdr:row>32</xdr:row>
      <xdr:rowOff>71501</xdr:rowOff>
    </xdr:to>
    <xdr:sp macro="" textlink="">
      <xdr:nvSpPr>
        <xdr:cNvPr id="73" name="フローチャート: 判断 72">
          <a:extLst>
            <a:ext uri="{FF2B5EF4-FFF2-40B4-BE49-F238E27FC236}">
              <a16:creationId xmlns:a16="http://schemas.microsoft.com/office/drawing/2014/main" id="{EEC15EF1-0A7E-4568-BCB5-20AF7C85269A}"/>
            </a:ext>
          </a:extLst>
        </xdr:cNvPr>
        <xdr:cNvSpPr/>
      </xdr:nvSpPr>
      <xdr:spPr>
        <a:xfrm>
          <a:off x="1714500" y="62278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4" name="テキスト ボックス 73">
          <a:extLst>
            <a:ext uri="{FF2B5EF4-FFF2-40B4-BE49-F238E27FC236}">
              <a16:creationId xmlns:a16="http://schemas.microsoft.com/office/drawing/2014/main" id="{CDD042B4-CC2D-43CC-AA84-FCA00F63DFB3}"/>
            </a:ext>
          </a:extLst>
        </xdr:cNvPr>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5" name="テキスト ボックス 74">
          <a:extLst>
            <a:ext uri="{FF2B5EF4-FFF2-40B4-BE49-F238E27FC236}">
              <a16:creationId xmlns:a16="http://schemas.microsoft.com/office/drawing/2014/main" id="{73E5BD9B-CE72-4165-846F-34C5CBAD93B3}"/>
            </a:ext>
          </a:extLst>
        </xdr:cNvPr>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76" name="テキスト ボックス 75">
          <a:extLst>
            <a:ext uri="{FF2B5EF4-FFF2-40B4-BE49-F238E27FC236}">
              <a16:creationId xmlns:a16="http://schemas.microsoft.com/office/drawing/2014/main" id="{384CED60-A14E-4CA0-B37E-FB56751B8E7A}"/>
            </a:ext>
          </a:extLst>
        </xdr:cNvPr>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77" name="テキスト ボックス 76">
          <a:extLst>
            <a:ext uri="{FF2B5EF4-FFF2-40B4-BE49-F238E27FC236}">
              <a16:creationId xmlns:a16="http://schemas.microsoft.com/office/drawing/2014/main" id="{ED3B2215-A2D3-481B-9BE6-47D00551FCF5}"/>
            </a:ext>
          </a:extLst>
        </xdr:cNvPr>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78" name="テキスト ボックス 77">
          <a:extLst>
            <a:ext uri="{FF2B5EF4-FFF2-40B4-BE49-F238E27FC236}">
              <a16:creationId xmlns:a16="http://schemas.microsoft.com/office/drawing/2014/main" id="{55F405C9-5BF6-4AEF-B44D-7E1480F84328}"/>
            </a:ext>
          </a:extLst>
        </xdr:cNvPr>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32</xdr:row>
      <xdr:rowOff>62738</xdr:rowOff>
    </xdr:from>
    <xdr:to>
      <xdr:col>23</xdr:col>
      <xdr:colOff>136525</xdr:colOff>
      <xdr:row>32</xdr:row>
      <xdr:rowOff>164338</xdr:rowOff>
    </xdr:to>
    <xdr:sp macro="" textlink="">
      <xdr:nvSpPr>
        <xdr:cNvPr id="79" name="楕円 78">
          <a:extLst>
            <a:ext uri="{FF2B5EF4-FFF2-40B4-BE49-F238E27FC236}">
              <a16:creationId xmlns:a16="http://schemas.microsoft.com/office/drawing/2014/main" id="{F87EBF52-6F38-46CB-8C77-D138C98CA70B}"/>
            </a:ext>
          </a:extLst>
        </xdr:cNvPr>
        <xdr:cNvSpPr/>
      </xdr:nvSpPr>
      <xdr:spPr>
        <a:xfrm>
          <a:off x="4711700" y="63206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32</xdr:row>
      <xdr:rowOff>41165</xdr:rowOff>
    </xdr:from>
    <xdr:ext cx="405111" cy="259045"/>
    <xdr:sp macro="" textlink="">
      <xdr:nvSpPr>
        <xdr:cNvPr id="80" name="有形固定資産減価償却率該当値テキスト">
          <a:extLst>
            <a:ext uri="{FF2B5EF4-FFF2-40B4-BE49-F238E27FC236}">
              <a16:creationId xmlns:a16="http://schemas.microsoft.com/office/drawing/2014/main" id="{AEDE87B1-8ED1-4B65-9B15-CF63CA6B5A62}"/>
            </a:ext>
          </a:extLst>
        </xdr:cNvPr>
        <xdr:cNvSpPr txBox="1"/>
      </xdr:nvSpPr>
      <xdr:spPr>
        <a:xfrm>
          <a:off x="4813300" y="62990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32</xdr:row>
      <xdr:rowOff>6604</xdr:rowOff>
    </xdr:from>
    <xdr:to>
      <xdr:col>19</xdr:col>
      <xdr:colOff>187325</xdr:colOff>
      <xdr:row>32</xdr:row>
      <xdr:rowOff>108204</xdr:rowOff>
    </xdr:to>
    <xdr:sp macro="" textlink="">
      <xdr:nvSpPr>
        <xdr:cNvPr id="81" name="楕円 80">
          <a:extLst>
            <a:ext uri="{FF2B5EF4-FFF2-40B4-BE49-F238E27FC236}">
              <a16:creationId xmlns:a16="http://schemas.microsoft.com/office/drawing/2014/main" id="{CCFBB591-2523-49E9-8322-A37643B76E72}"/>
            </a:ext>
          </a:extLst>
        </xdr:cNvPr>
        <xdr:cNvSpPr/>
      </xdr:nvSpPr>
      <xdr:spPr>
        <a:xfrm>
          <a:off x="4000500" y="62645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32</xdr:row>
      <xdr:rowOff>57404</xdr:rowOff>
    </xdr:from>
    <xdr:to>
      <xdr:col>23</xdr:col>
      <xdr:colOff>85725</xdr:colOff>
      <xdr:row>32</xdr:row>
      <xdr:rowOff>113538</xdr:rowOff>
    </xdr:to>
    <xdr:cxnSp macro="">
      <xdr:nvCxnSpPr>
        <xdr:cNvPr id="82" name="直線コネクタ 81">
          <a:extLst>
            <a:ext uri="{FF2B5EF4-FFF2-40B4-BE49-F238E27FC236}">
              <a16:creationId xmlns:a16="http://schemas.microsoft.com/office/drawing/2014/main" id="{4DAA496B-0E5E-4E56-AA6E-F77EDFA1DC0E}"/>
            </a:ext>
          </a:extLst>
        </xdr:cNvPr>
        <xdr:cNvCxnSpPr/>
      </xdr:nvCxnSpPr>
      <xdr:spPr>
        <a:xfrm>
          <a:off x="4051300" y="6315329"/>
          <a:ext cx="711200" cy="561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31</xdr:row>
      <xdr:rowOff>143510</xdr:rowOff>
    </xdr:from>
    <xdr:to>
      <xdr:col>15</xdr:col>
      <xdr:colOff>187325</xdr:colOff>
      <xdr:row>32</xdr:row>
      <xdr:rowOff>73660</xdr:rowOff>
    </xdr:to>
    <xdr:sp macro="" textlink="">
      <xdr:nvSpPr>
        <xdr:cNvPr id="83" name="楕円 82">
          <a:extLst>
            <a:ext uri="{FF2B5EF4-FFF2-40B4-BE49-F238E27FC236}">
              <a16:creationId xmlns:a16="http://schemas.microsoft.com/office/drawing/2014/main" id="{59561785-6174-4043-8F5D-98C5507846D5}"/>
            </a:ext>
          </a:extLst>
        </xdr:cNvPr>
        <xdr:cNvSpPr/>
      </xdr:nvSpPr>
      <xdr:spPr>
        <a:xfrm>
          <a:off x="3238500" y="6229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32</xdr:row>
      <xdr:rowOff>22860</xdr:rowOff>
    </xdr:from>
    <xdr:to>
      <xdr:col>19</xdr:col>
      <xdr:colOff>136525</xdr:colOff>
      <xdr:row>32</xdr:row>
      <xdr:rowOff>57404</xdr:rowOff>
    </xdr:to>
    <xdr:cxnSp macro="">
      <xdr:nvCxnSpPr>
        <xdr:cNvPr id="84" name="直線コネクタ 83">
          <a:extLst>
            <a:ext uri="{FF2B5EF4-FFF2-40B4-BE49-F238E27FC236}">
              <a16:creationId xmlns:a16="http://schemas.microsoft.com/office/drawing/2014/main" id="{7AB16B82-EDE7-4770-8382-2533FAC9D5F0}"/>
            </a:ext>
          </a:extLst>
        </xdr:cNvPr>
        <xdr:cNvCxnSpPr/>
      </xdr:nvCxnSpPr>
      <xdr:spPr>
        <a:xfrm>
          <a:off x="3289300" y="6280785"/>
          <a:ext cx="762000" cy="345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31</xdr:row>
      <xdr:rowOff>124079</xdr:rowOff>
    </xdr:from>
    <xdr:to>
      <xdr:col>11</xdr:col>
      <xdr:colOff>187325</xdr:colOff>
      <xdr:row>32</xdr:row>
      <xdr:rowOff>54229</xdr:rowOff>
    </xdr:to>
    <xdr:sp macro="" textlink="">
      <xdr:nvSpPr>
        <xdr:cNvPr id="85" name="楕円 84">
          <a:extLst>
            <a:ext uri="{FF2B5EF4-FFF2-40B4-BE49-F238E27FC236}">
              <a16:creationId xmlns:a16="http://schemas.microsoft.com/office/drawing/2014/main" id="{19309D8C-2B6E-4648-BA4A-152F0FEEA8E2}"/>
            </a:ext>
          </a:extLst>
        </xdr:cNvPr>
        <xdr:cNvSpPr/>
      </xdr:nvSpPr>
      <xdr:spPr>
        <a:xfrm>
          <a:off x="2476500" y="6210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32</xdr:row>
      <xdr:rowOff>3429</xdr:rowOff>
    </xdr:from>
    <xdr:to>
      <xdr:col>15</xdr:col>
      <xdr:colOff>136525</xdr:colOff>
      <xdr:row>32</xdr:row>
      <xdr:rowOff>22860</xdr:rowOff>
    </xdr:to>
    <xdr:cxnSp macro="">
      <xdr:nvCxnSpPr>
        <xdr:cNvPr id="86" name="直線コネクタ 85">
          <a:extLst>
            <a:ext uri="{FF2B5EF4-FFF2-40B4-BE49-F238E27FC236}">
              <a16:creationId xmlns:a16="http://schemas.microsoft.com/office/drawing/2014/main" id="{1ADD0E0E-6714-4015-8A51-8FCE35B06DD6}"/>
            </a:ext>
          </a:extLst>
        </xdr:cNvPr>
        <xdr:cNvCxnSpPr/>
      </xdr:nvCxnSpPr>
      <xdr:spPr>
        <a:xfrm>
          <a:off x="2527300" y="6261354"/>
          <a:ext cx="762000" cy="194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31</xdr:row>
      <xdr:rowOff>96012</xdr:rowOff>
    </xdr:from>
    <xdr:to>
      <xdr:col>7</xdr:col>
      <xdr:colOff>187325</xdr:colOff>
      <xdr:row>32</xdr:row>
      <xdr:rowOff>26162</xdr:rowOff>
    </xdr:to>
    <xdr:sp macro="" textlink="">
      <xdr:nvSpPr>
        <xdr:cNvPr id="87" name="楕円 86">
          <a:extLst>
            <a:ext uri="{FF2B5EF4-FFF2-40B4-BE49-F238E27FC236}">
              <a16:creationId xmlns:a16="http://schemas.microsoft.com/office/drawing/2014/main" id="{B9EF197F-A768-4935-A7D4-83D2AD4BDD86}"/>
            </a:ext>
          </a:extLst>
        </xdr:cNvPr>
        <xdr:cNvSpPr/>
      </xdr:nvSpPr>
      <xdr:spPr>
        <a:xfrm>
          <a:off x="1714500" y="61824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31</xdr:row>
      <xdr:rowOff>146812</xdr:rowOff>
    </xdr:from>
    <xdr:to>
      <xdr:col>11</xdr:col>
      <xdr:colOff>136525</xdr:colOff>
      <xdr:row>32</xdr:row>
      <xdr:rowOff>3429</xdr:rowOff>
    </xdr:to>
    <xdr:cxnSp macro="">
      <xdr:nvCxnSpPr>
        <xdr:cNvPr id="88" name="直線コネクタ 87">
          <a:extLst>
            <a:ext uri="{FF2B5EF4-FFF2-40B4-BE49-F238E27FC236}">
              <a16:creationId xmlns:a16="http://schemas.microsoft.com/office/drawing/2014/main" id="{D3A7F093-30D6-4BCE-98AE-F815BB001A60}"/>
            </a:ext>
          </a:extLst>
        </xdr:cNvPr>
        <xdr:cNvCxnSpPr/>
      </xdr:nvCxnSpPr>
      <xdr:spPr>
        <a:xfrm>
          <a:off x="1765300" y="6233287"/>
          <a:ext cx="762000" cy="280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32</xdr:row>
      <xdr:rowOff>107967</xdr:rowOff>
    </xdr:from>
    <xdr:ext cx="405111" cy="259045"/>
    <xdr:sp macro="" textlink="">
      <xdr:nvSpPr>
        <xdr:cNvPr id="89" name="n_1aveValue有形固定資産減価償却率">
          <a:extLst>
            <a:ext uri="{FF2B5EF4-FFF2-40B4-BE49-F238E27FC236}">
              <a16:creationId xmlns:a16="http://schemas.microsoft.com/office/drawing/2014/main" id="{D83E3336-BE47-4A76-8645-0D95D2FC8ED4}"/>
            </a:ext>
          </a:extLst>
        </xdr:cNvPr>
        <xdr:cNvSpPr txBox="1"/>
      </xdr:nvSpPr>
      <xdr:spPr>
        <a:xfrm>
          <a:off x="3836044" y="63658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32</xdr:row>
      <xdr:rowOff>75582</xdr:rowOff>
    </xdr:from>
    <xdr:ext cx="405111" cy="259045"/>
    <xdr:sp macro="" textlink="">
      <xdr:nvSpPr>
        <xdr:cNvPr id="90" name="n_2aveValue有形固定資産減価償却率">
          <a:extLst>
            <a:ext uri="{FF2B5EF4-FFF2-40B4-BE49-F238E27FC236}">
              <a16:creationId xmlns:a16="http://schemas.microsoft.com/office/drawing/2014/main" id="{95B0BEED-F890-4499-BB00-B7B2F82C9F95}"/>
            </a:ext>
          </a:extLst>
        </xdr:cNvPr>
        <xdr:cNvSpPr txBox="1"/>
      </xdr:nvSpPr>
      <xdr:spPr>
        <a:xfrm>
          <a:off x="3086744" y="6333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32</xdr:row>
      <xdr:rowOff>75582</xdr:rowOff>
    </xdr:from>
    <xdr:ext cx="405111" cy="259045"/>
    <xdr:sp macro="" textlink="">
      <xdr:nvSpPr>
        <xdr:cNvPr id="91" name="n_3aveValue有形固定資産減価償却率">
          <a:extLst>
            <a:ext uri="{FF2B5EF4-FFF2-40B4-BE49-F238E27FC236}">
              <a16:creationId xmlns:a16="http://schemas.microsoft.com/office/drawing/2014/main" id="{9453CF29-B002-41CF-B226-A09EBB611898}"/>
            </a:ext>
          </a:extLst>
        </xdr:cNvPr>
        <xdr:cNvSpPr txBox="1"/>
      </xdr:nvSpPr>
      <xdr:spPr>
        <a:xfrm>
          <a:off x="2324744" y="6333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32</xdr:row>
      <xdr:rowOff>62628</xdr:rowOff>
    </xdr:from>
    <xdr:ext cx="405111" cy="259045"/>
    <xdr:sp macro="" textlink="">
      <xdr:nvSpPr>
        <xdr:cNvPr id="92" name="n_4aveValue有形固定資産減価償却率">
          <a:extLst>
            <a:ext uri="{FF2B5EF4-FFF2-40B4-BE49-F238E27FC236}">
              <a16:creationId xmlns:a16="http://schemas.microsoft.com/office/drawing/2014/main" id="{25B1075A-EE76-4449-AF9A-E94AE301284F}"/>
            </a:ext>
          </a:extLst>
        </xdr:cNvPr>
        <xdr:cNvSpPr txBox="1"/>
      </xdr:nvSpPr>
      <xdr:spPr>
        <a:xfrm>
          <a:off x="1562744" y="6320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30</xdr:row>
      <xdr:rowOff>124731</xdr:rowOff>
    </xdr:from>
    <xdr:ext cx="405111" cy="259045"/>
    <xdr:sp macro="" textlink="">
      <xdr:nvSpPr>
        <xdr:cNvPr id="93" name="n_1mainValue有形固定資産減価償却率">
          <a:extLst>
            <a:ext uri="{FF2B5EF4-FFF2-40B4-BE49-F238E27FC236}">
              <a16:creationId xmlns:a16="http://schemas.microsoft.com/office/drawing/2014/main" id="{DCE9DAC8-53B7-4F89-8761-E12438370F73}"/>
            </a:ext>
          </a:extLst>
        </xdr:cNvPr>
        <xdr:cNvSpPr txBox="1"/>
      </xdr:nvSpPr>
      <xdr:spPr>
        <a:xfrm>
          <a:off x="3836044" y="60397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30</xdr:row>
      <xdr:rowOff>90187</xdr:rowOff>
    </xdr:from>
    <xdr:ext cx="405111" cy="259045"/>
    <xdr:sp macro="" textlink="">
      <xdr:nvSpPr>
        <xdr:cNvPr id="94" name="n_2mainValue有形固定資産減価償却率">
          <a:extLst>
            <a:ext uri="{FF2B5EF4-FFF2-40B4-BE49-F238E27FC236}">
              <a16:creationId xmlns:a16="http://schemas.microsoft.com/office/drawing/2014/main" id="{892698D9-3B28-4204-B089-AE8A8C411041}"/>
            </a:ext>
          </a:extLst>
        </xdr:cNvPr>
        <xdr:cNvSpPr txBox="1"/>
      </xdr:nvSpPr>
      <xdr:spPr>
        <a:xfrm>
          <a:off x="3086744" y="60052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30</xdr:row>
      <xdr:rowOff>70756</xdr:rowOff>
    </xdr:from>
    <xdr:ext cx="405111" cy="259045"/>
    <xdr:sp macro="" textlink="">
      <xdr:nvSpPr>
        <xdr:cNvPr id="95" name="n_3mainValue有形固定資産減価償却率">
          <a:extLst>
            <a:ext uri="{FF2B5EF4-FFF2-40B4-BE49-F238E27FC236}">
              <a16:creationId xmlns:a16="http://schemas.microsoft.com/office/drawing/2014/main" id="{8B4B9884-DB3A-4797-98CE-A2D56C7C0BC3}"/>
            </a:ext>
          </a:extLst>
        </xdr:cNvPr>
        <xdr:cNvSpPr txBox="1"/>
      </xdr:nvSpPr>
      <xdr:spPr>
        <a:xfrm>
          <a:off x="2324744" y="59857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30</xdr:row>
      <xdr:rowOff>42689</xdr:rowOff>
    </xdr:from>
    <xdr:ext cx="405111" cy="259045"/>
    <xdr:sp macro="" textlink="">
      <xdr:nvSpPr>
        <xdr:cNvPr id="96" name="n_4mainValue有形固定資産減価償却率">
          <a:extLst>
            <a:ext uri="{FF2B5EF4-FFF2-40B4-BE49-F238E27FC236}">
              <a16:creationId xmlns:a16="http://schemas.microsoft.com/office/drawing/2014/main" id="{524A9D41-A735-45E2-ACA4-C9CE84BF30A6}"/>
            </a:ext>
          </a:extLst>
        </xdr:cNvPr>
        <xdr:cNvSpPr txBox="1"/>
      </xdr:nvSpPr>
      <xdr:spPr>
        <a:xfrm>
          <a:off x="1562744" y="59577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97" name="正方形/長方形 96">
          <a:extLst>
            <a:ext uri="{FF2B5EF4-FFF2-40B4-BE49-F238E27FC236}">
              <a16:creationId xmlns:a16="http://schemas.microsoft.com/office/drawing/2014/main" id="{2F8E2B9D-84CD-4289-8355-B6C3D4C5D36E}"/>
            </a:ext>
          </a:extLst>
        </xdr:cNvPr>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98" name="正方形/長方形 97">
          <a:extLst>
            <a:ext uri="{FF2B5EF4-FFF2-40B4-BE49-F238E27FC236}">
              <a16:creationId xmlns:a16="http://schemas.microsoft.com/office/drawing/2014/main" id="{7D220B57-D03B-4F62-9553-9AA4D68EC65A}"/>
            </a:ext>
          </a:extLst>
        </xdr:cNvPr>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99" name="正方形/長方形 98">
          <a:extLst>
            <a:ext uri="{FF2B5EF4-FFF2-40B4-BE49-F238E27FC236}">
              <a16:creationId xmlns:a16="http://schemas.microsoft.com/office/drawing/2014/main" id="{B2E0FC83-5921-4A38-8D41-7AC61F17A1A3}"/>
            </a:ext>
          </a:extLst>
        </xdr:cNvPr>
        <xdr:cNvSpPr/>
      </xdr:nvSpPr>
      <xdr:spPr>
        <a:xfrm>
          <a:off x="13818140" y="4607971"/>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[ 419.9</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0" name="正方形/長方形 99">
          <a:extLst>
            <a:ext uri="{FF2B5EF4-FFF2-40B4-BE49-F238E27FC236}">
              <a16:creationId xmlns:a16="http://schemas.microsoft.com/office/drawing/2014/main" id="{1006CF4D-B5F8-4502-BE3E-E42ADF092BFD}"/>
            </a:ext>
          </a:extLst>
        </xdr:cNvPr>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1" name="正方形/長方形 100">
          <a:extLst>
            <a:ext uri="{FF2B5EF4-FFF2-40B4-BE49-F238E27FC236}">
              <a16:creationId xmlns:a16="http://schemas.microsoft.com/office/drawing/2014/main" id="{3B659E9E-C034-4455-BAD7-85F2A1845305}"/>
            </a:ext>
          </a:extLst>
        </xdr:cNvPr>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2" name="正方形/長方形 101">
          <a:extLst>
            <a:ext uri="{FF2B5EF4-FFF2-40B4-BE49-F238E27FC236}">
              <a16:creationId xmlns:a16="http://schemas.microsoft.com/office/drawing/2014/main" id="{B6A08594-155D-4A6F-8ACE-0BC9C7A99CC4}"/>
            </a:ext>
          </a:extLst>
        </xdr:cNvPr>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3" name="正方形/長方形 102">
          <a:extLst>
            <a:ext uri="{FF2B5EF4-FFF2-40B4-BE49-F238E27FC236}">
              <a16:creationId xmlns:a16="http://schemas.microsoft.com/office/drawing/2014/main" id="{BF15A723-5BF2-480E-AC84-87895458B834}"/>
            </a:ext>
          </a:extLst>
        </xdr:cNvPr>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4" name="正方形/長方形 103">
          <a:extLst>
            <a:ext uri="{FF2B5EF4-FFF2-40B4-BE49-F238E27FC236}">
              <a16:creationId xmlns:a16="http://schemas.microsoft.com/office/drawing/2014/main" id="{0A9275F4-FBA8-41BD-AF76-F7FB34F630E8}"/>
            </a:ext>
          </a:extLst>
        </xdr:cNvPr>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05" name="正方形/長方形 104">
          <a:extLst>
            <a:ext uri="{FF2B5EF4-FFF2-40B4-BE49-F238E27FC236}">
              <a16:creationId xmlns:a16="http://schemas.microsoft.com/office/drawing/2014/main" id="{E1D7D21C-F7C5-4D6D-8CDF-510E31920237}"/>
            </a:ext>
          </a:extLst>
        </xdr:cNvPr>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06" name="正方形/長方形 105">
          <a:extLst>
            <a:ext uri="{FF2B5EF4-FFF2-40B4-BE49-F238E27FC236}">
              <a16:creationId xmlns:a16="http://schemas.microsoft.com/office/drawing/2014/main" id="{13C3F1E9-F22C-4244-8271-9221E6049E2B}"/>
            </a:ext>
          </a:extLst>
        </xdr:cNvPr>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07" name="正方形/長方形 106">
          <a:extLst>
            <a:ext uri="{FF2B5EF4-FFF2-40B4-BE49-F238E27FC236}">
              <a16:creationId xmlns:a16="http://schemas.microsoft.com/office/drawing/2014/main" id="{3017614C-3054-4262-8E0A-175016D0C7B7}"/>
            </a:ext>
          </a:extLst>
        </xdr:cNvPr>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08" name="正方形/長方形 107">
          <a:extLst>
            <a:ext uri="{FF2B5EF4-FFF2-40B4-BE49-F238E27FC236}">
              <a16:creationId xmlns:a16="http://schemas.microsoft.com/office/drawing/2014/main" id="{26BA51E7-E8A6-43DA-A2C0-741CC3B33FD4}"/>
            </a:ext>
          </a:extLst>
        </xdr:cNvPr>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09" name="テキスト ボックス 108">
          <a:extLst>
            <a:ext uri="{FF2B5EF4-FFF2-40B4-BE49-F238E27FC236}">
              <a16:creationId xmlns:a16="http://schemas.microsoft.com/office/drawing/2014/main" id="{988283EB-F5B5-449A-ACB4-F0790B526A52}"/>
            </a:ext>
          </a:extLst>
        </xdr:cNvPr>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　既発行の町債の償還が進み、町債残高が減少しているので、将来負担額が減少傾向にあるものの、債務償還比率は類似団体を上回っている状況なので、計画的な事業執行と経常経費の歳出削減に取組み、債務償還比率の減少に努めていく。</a:t>
          </a:r>
        </a:p>
      </xdr:txBody>
    </xdr:sp>
    <xdr:clientData/>
  </xdr:twoCellAnchor>
  <xdr:oneCellAnchor>
    <xdr:from>
      <xdr:col>57</xdr:col>
      <xdr:colOff>111125</xdr:colOff>
      <xdr:row>23</xdr:row>
      <xdr:rowOff>47625</xdr:rowOff>
    </xdr:from>
    <xdr:ext cx="349839" cy="225703"/>
    <xdr:sp macro="" textlink="">
      <xdr:nvSpPr>
        <xdr:cNvPr id="110" name="テキスト ボックス 109">
          <a:extLst>
            <a:ext uri="{FF2B5EF4-FFF2-40B4-BE49-F238E27FC236}">
              <a16:creationId xmlns:a16="http://schemas.microsoft.com/office/drawing/2014/main" id="{D36309AC-C5BB-4FAB-8F13-DC18F8630FF4}"/>
            </a:ext>
          </a:extLst>
        </xdr:cNvPr>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1" name="直線コネクタ 110">
          <a:extLst>
            <a:ext uri="{FF2B5EF4-FFF2-40B4-BE49-F238E27FC236}">
              <a16:creationId xmlns:a16="http://schemas.microsoft.com/office/drawing/2014/main" id="{BECAD7B6-9FA7-4950-89F6-E2791B0471D9}"/>
            </a:ext>
          </a:extLst>
        </xdr:cNvPr>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2" name="テキスト ボックス 111">
          <a:extLst>
            <a:ext uri="{FF2B5EF4-FFF2-40B4-BE49-F238E27FC236}">
              <a16:creationId xmlns:a16="http://schemas.microsoft.com/office/drawing/2014/main" id="{74D0A1FA-9D24-49D2-8BE5-0D843C5389F9}"/>
            </a:ext>
          </a:extLst>
        </xdr:cNvPr>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13" name="直線コネクタ 112">
          <a:extLst>
            <a:ext uri="{FF2B5EF4-FFF2-40B4-BE49-F238E27FC236}">
              <a16:creationId xmlns:a16="http://schemas.microsoft.com/office/drawing/2014/main" id="{083BC1CF-DE6A-4C5F-B68E-54EE510BE36B}"/>
            </a:ext>
          </a:extLst>
        </xdr:cNvPr>
        <xdr:cNvCxnSpPr/>
      </xdr:nvCxnSpPr>
      <xdr:spPr>
        <a:xfrm>
          <a:off x="11303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34</xdr:row>
      <xdr:rowOff>57541</xdr:rowOff>
    </xdr:from>
    <xdr:ext cx="410689" cy="225703"/>
    <xdr:sp macro="" textlink="">
      <xdr:nvSpPr>
        <xdr:cNvPr id="114" name="テキスト ボックス 113">
          <a:extLst>
            <a:ext uri="{FF2B5EF4-FFF2-40B4-BE49-F238E27FC236}">
              <a16:creationId xmlns:a16="http://schemas.microsoft.com/office/drawing/2014/main" id="{DA9FE968-D733-4A59-BE19-2245D132AF53}"/>
            </a:ext>
          </a:extLst>
        </xdr:cNvPr>
        <xdr:cNvSpPr txBox="1"/>
      </xdr:nvSpPr>
      <xdr:spPr>
        <a:xfrm>
          <a:off x="10828811" y="66583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15" name="直線コネクタ 114">
          <a:extLst>
            <a:ext uri="{FF2B5EF4-FFF2-40B4-BE49-F238E27FC236}">
              <a16:creationId xmlns:a16="http://schemas.microsoft.com/office/drawing/2014/main" id="{385A284F-C93E-4FD2-AF22-7D9C20F7E472}"/>
            </a:ext>
          </a:extLst>
        </xdr:cNvPr>
        <xdr:cNvCxnSpPr/>
      </xdr:nvCxnSpPr>
      <xdr:spPr>
        <a:xfrm>
          <a:off x="11303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40607</xdr:rowOff>
    </xdr:from>
    <xdr:ext cx="410689" cy="225703"/>
    <xdr:sp macro="" textlink="">
      <xdr:nvSpPr>
        <xdr:cNvPr id="116" name="テキスト ボックス 115">
          <a:extLst>
            <a:ext uri="{FF2B5EF4-FFF2-40B4-BE49-F238E27FC236}">
              <a16:creationId xmlns:a16="http://schemas.microsoft.com/office/drawing/2014/main" id="{8DAA51CE-4013-4433-8BF4-6F85AE53F4D9}"/>
            </a:ext>
          </a:extLst>
        </xdr:cNvPr>
        <xdr:cNvSpPr txBox="1"/>
      </xdr:nvSpPr>
      <xdr:spPr>
        <a:xfrm>
          <a:off x="10828811" y="6298532"/>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17" name="直線コネクタ 116">
          <a:extLst>
            <a:ext uri="{FF2B5EF4-FFF2-40B4-BE49-F238E27FC236}">
              <a16:creationId xmlns:a16="http://schemas.microsoft.com/office/drawing/2014/main" id="{87BDFDBE-1633-4C3D-B420-141E10F1B210}"/>
            </a:ext>
          </a:extLst>
        </xdr:cNvPr>
        <xdr:cNvCxnSpPr/>
      </xdr:nvCxnSpPr>
      <xdr:spPr>
        <a:xfrm>
          <a:off x="11303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30</xdr:row>
      <xdr:rowOff>23674</xdr:rowOff>
    </xdr:from>
    <xdr:ext cx="410689" cy="225703"/>
    <xdr:sp macro="" textlink="">
      <xdr:nvSpPr>
        <xdr:cNvPr id="118" name="テキスト ボックス 117">
          <a:extLst>
            <a:ext uri="{FF2B5EF4-FFF2-40B4-BE49-F238E27FC236}">
              <a16:creationId xmlns:a16="http://schemas.microsoft.com/office/drawing/2014/main" id="{31BA5654-841E-4776-B50D-DFD86CE9B052}"/>
            </a:ext>
          </a:extLst>
        </xdr:cNvPr>
        <xdr:cNvSpPr txBox="1"/>
      </xdr:nvSpPr>
      <xdr:spPr>
        <a:xfrm>
          <a:off x="10828811" y="59386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19" name="直線コネクタ 118">
          <a:extLst>
            <a:ext uri="{FF2B5EF4-FFF2-40B4-BE49-F238E27FC236}">
              <a16:creationId xmlns:a16="http://schemas.microsoft.com/office/drawing/2014/main" id="{ADEF8EB3-26DA-49E6-B818-E5C2B374F73B}"/>
            </a:ext>
          </a:extLst>
        </xdr:cNvPr>
        <xdr:cNvCxnSpPr/>
      </xdr:nvCxnSpPr>
      <xdr:spPr>
        <a:xfrm>
          <a:off x="11303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6741</xdr:rowOff>
    </xdr:from>
    <xdr:ext cx="410689" cy="225703"/>
    <xdr:sp macro="" textlink="">
      <xdr:nvSpPr>
        <xdr:cNvPr id="120" name="テキスト ボックス 119">
          <a:extLst>
            <a:ext uri="{FF2B5EF4-FFF2-40B4-BE49-F238E27FC236}">
              <a16:creationId xmlns:a16="http://schemas.microsoft.com/office/drawing/2014/main" id="{8EDCD026-1188-4CAC-84C6-4F9362A9088F}"/>
            </a:ext>
          </a:extLst>
        </xdr:cNvPr>
        <xdr:cNvSpPr txBox="1"/>
      </xdr:nvSpPr>
      <xdr:spPr>
        <a:xfrm>
          <a:off x="10828811" y="55788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21" name="直線コネクタ 120">
          <a:extLst>
            <a:ext uri="{FF2B5EF4-FFF2-40B4-BE49-F238E27FC236}">
              <a16:creationId xmlns:a16="http://schemas.microsoft.com/office/drawing/2014/main" id="{AB3222FA-1884-458D-88C5-9BE4424BE6A2}"/>
            </a:ext>
          </a:extLst>
        </xdr:cNvPr>
        <xdr:cNvCxnSpPr/>
      </xdr:nvCxnSpPr>
      <xdr:spPr>
        <a:xfrm>
          <a:off x="11303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161257</xdr:rowOff>
    </xdr:from>
    <xdr:ext cx="308097" cy="225703"/>
    <xdr:sp macro="" textlink="">
      <xdr:nvSpPr>
        <xdr:cNvPr id="122" name="テキスト ボックス 121">
          <a:extLst>
            <a:ext uri="{FF2B5EF4-FFF2-40B4-BE49-F238E27FC236}">
              <a16:creationId xmlns:a16="http://schemas.microsoft.com/office/drawing/2014/main" id="{9304FE85-D0FD-4C52-A177-35E50A2930BE}"/>
            </a:ext>
          </a:extLst>
        </xdr:cNvPr>
        <xdr:cNvSpPr txBox="1"/>
      </xdr:nvSpPr>
      <xdr:spPr>
        <a:xfrm>
          <a:off x="10931403" y="521903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3" name="直線コネクタ 122">
          <a:extLst>
            <a:ext uri="{FF2B5EF4-FFF2-40B4-BE49-F238E27FC236}">
              <a16:creationId xmlns:a16="http://schemas.microsoft.com/office/drawing/2014/main" id="{3845F556-ACC5-4E8A-96E3-2EC4E52CDE95}"/>
            </a:ext>
          </a:extLst>
        </xdr:cNvPr>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4" name="債務償還比率グラフ枠">
          <a:extLst>
            <a:ext uri="{FF2B5EF4-FFF2-40B4-BE49-F238E27FC236}">
              <a16:creationId xmlns:a16="http://schemas.microsoft.com/office/drawing/2014/main" id="{55A1A900-D398-4FCF-A54D-4C36387089EC}"/>
            </a:ext>
          </a:extLst>
        </xdr:cNvPr>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83608</xdr:rowOff>
    </xdr:from>
    <xdr:to>
      <xdr:col>76</xdr:col>
      <xdr:colOff>21589</xdr:colOff>
      <xdr:row>34</xdr:row>
      <xdr:rowOff>170413</xdr:rowOff>
    </xdr:to>
    <xdr:cxnSp macro="">
      <xdr:nvCxnSpPr>
        <xdr:cNvPr id="125" name="直線コネクタ 124">
          <a:extLst>
            <a:ext uri="{FF2B5EF4-FFF2-40B4-BE49-F238E27FC236}">
              <a16:creationId xmlns:a16="http://schemas.microsoft.com/office/drawing/2014/main" id="{B1FAA345-83A8-461B-A2BA-5DEAB00D3122}"/>
            </a:ext>
          </a:extLst>
        </xdr:cNvPr>
        <xdr:cNvCxnSpPr/>
      </xdr:nvCxnSpPr>
      <xdr:spPr>
        <a:xfrm flipV="1">
          <a:off x="14793595" y="5312833"/>
          <a:ext cx="1269" cy="14584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35</xdr:row>
      <xdr:rowOff>2790</xdr:rowOff>
    </xdr:from>
    <xdr:ext cx="469744" cy="259045"/>
    <xdr:sp macro="" textlink="">
      <xdr:nvSpPr>
        <xdr:cNvPr id="126" name="債務償還比率最小値テキスト">
          <a:extLst>
            <a:ext uri="{FF2B5EF4-FFF2-40B4-BE49-F238E27FC236}">
              <a16:creationId xmlns:a16="http://schemas.microsoft.com/office/drawing/2014/main" id="{D9C58DE4-8A78-4D51-895B-516210371D1E}"/>
            </a:ext>
          </a:extLst>
        </xdr:cNvPr>
        <xdr:cNvSpPr txBox="1"/>
      </xdr:nvSpPr>
      <xdr:spPr>
        <a:xfrm>
          <a:off x="14846300" y="67750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170413</xdr:rowOff>
    </xdr:from>
    <xdr:to>
      <xdr:col>76</xdr:col>
      <xdr:colOff>111125</xdr:colOff>
      <xdr:row>34</xdr:row>
      <xdr:rowOff>170413</xdr:rowOff>
    </xdr:to>
    <xdr:cxnSp macro="">
      <xdr:nvCxnSpPr>
        <xdr:cNvPr id="127" name="直線コネクタ 126">
          <a:extLst>
            <a:ext uri="{FF2B5EF4-FFF2-40B4-BE49-F238E27FC236}">
              <a16:creationId xmlns:a16="http://schemas.microsoft.com/office/drawing/2014/main" id="{3592A2A9-9617-43CF-B445-3AB2F00A88CA}"/>
            </a:ext>
          </a:extLst>
        </xdr:cNvPr>
        <xdr:cNvCxnSpPr/>
      </xdr:nvCxnSpPr>
      <xdr:spPr>
        <a:xfrm>
          <a:off x="14706600" y="67712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30285</xdr:rowOff>
    </xdr:from>
    <xdr:ext cx="340478" cy="259045"/>
    <xdr:sp macro="" textlink="">
      <xdr:nvSpPr>
        <xdr:cNvPr id="128" name="債務償還比率最大値テキスト">
          <a:extLst>
            <a:ext uri="{FF2B5EF4-FFF2-40B4-BE49-F238E27FC236}">
              <a16:creationId xmlns:a16="http://schemas.microsoft.com/office/drawing/2014/main" id="{1F1EBD5A-C961-4BB8-B491-00CAC73E53D4}"/>
            </a:ext>
          </a:extLst>
        </xdr:cNvPr>
        <xdr:cNvSpPr txBox="1"/>
      </xdr:nvSpPr>
      <xdr:spPr>
        <a:xfrm>
          <a:off x="14846300" y="508806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83608</xdr:rowOff>
    </xdr:from>
    <xdr:to>
      <xdr:col>76</xdr:col>
      <xdr:colOff>111125</xdr:colOff>
      <xdr:row>26</xdr:row>
      <xdr:rowOff>83608</xdr:rowOff>
    </xdr:to>
    <xdr:cxnSp macro="">
      <xdr:nvCxnSpPr>
        <xdr:cNvPr id="129" name="直線コネクタ 128">
          <a:extLst>
            <a:ext uri="{FF2B5EF4-FFF2-40B4-BE49-F238E27FC236}">
              <a16:creationId xmlns:a16="http://schemas.microsoft.com/office/drawing/2014/main" id="{1B8A6114-052C-4EE5-995D-677EED9DE532}"/>
            </a:ext>
          </a:extLst>
        </xdr:cNvPr>
        <xdr:cNvCxnSpPr/>
      </xdr:nvCxnSpPr>
      <xdr:spPr>
        <a:xfrm>
          <a:off x="14706600" y="5312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29</xdr:row>
      <xdr:rowOff>76778</xdr:rowOff>
    </xdr:from>
    <xdr:ext cx="469744" cy="259045"/>
    <xdr:sp macro="" textlink="">
      <xdr:nvSpPr>
        <xdr:cNvPr id="130" name="債務償還比率平均値テキスト">
          <a:extLst>
            <a:ext uri="{FF2B5EF4-FFF2-40B4-BE49-F238E27FC236}">
              <a16:creationId xmlns:a16="http://schemas.microsoft.com/office/drawing/2014/main" id="{02FB9B7D-5781-4F7E-A615-AA11BCC2E495}"/>
            </a:ext>
          </a:extLst>
        </xdr:cNvPr>
        <xdr:cNvSpPr txBox="1"/>
      </xdr:nvSpPr>
      <xdr:spPr>
        <a:xfrm>
          <a:off x="14846300" y="58203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53901</xdr:rowOff>
    </xdr:from>
    <xdr:to>
      <xdr:col>76</xdr:col>
      <xdr:colOff>73025</xdr:colOff>
      <xdr:row>30</xdr:row>
      <xdr:rowOff>155501</xdr:rowOff>
    </xdr:to>
    <xdr:sp macro="" textlink="">
      <xdr:nvSpPr>
        <xdr:cNvPr id="131" name="フローチャート: 判断 130">
          <a:extLst>
            <a:ext uri="{FF2B5EF4-FFF2-40B4-BE49-F238E27FC236}">
              <a16:creationId xmlns:a16="http://schemas.microsoft.com/office/drawing/2014/main" id="{8298213B-39A8-4385-9173-174DD7DB44E0}"/>
            </a:ext>
          </a:extLst>
        </xdr:cNvPr>
        <xdr:cNvSpPr/>
      </xdr:nvSpPr>
      <xdr:spPr>
        <a:xfrm>
          <a:off x="14744700" y="5968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30</xdr:row>
      <xdr:rowOff>69374</xdr:rowOff>
    </xdr:from>
    <xdr:to>
      <xdr:col>72</xdr:col>
      <xdr:colOff>123825</xdr:colOff>
      <xdr:row>30</xdr:row>
      <xdr:rowOff>170974</xdr:rowOff>
    </xdr:to>
    <xdr:sp macro="" textlink="">
      <xdr:nvSpPr>
        <xdr:cNvPr id="132" name="フローチャート: 判断 131">
          <a:extLst>
            <a:ext uri="{FF2B5EF4-FFF2-40B4-BE49-F238E27FC236}">
              <a16:creationId xmlns:a16="http://schemas.microsoft.com/office/drawing/2014/main" id="{E8F31B03-9289-425B-9443-4567B905F236}"/>
            </a:ext>
          </a:extLst>
        </xdr:cNvPr>
        <xdr:cNvSpPr/>
      </xdr:nvSpPr>
      <xdr:spPr>
        <a:xfrm>
          <a:off x="14033500" y="59843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30</xdr:row>
      <xdr:rowOff>65416</xdr:rowOff>
    </xdr:from>
    <xdr:to>
      <xdr:col>68</xdr:col>
      <xdr:colOff>123825</xdr:colOff>
      <xdr:row>30</xdr:row>
      <xdr:rowOff>167016</xdr:rowOff>
    </xdr:to>
    <xdr:sp macro="" textlink="">
      <xdr:nvSpPr>
        <xdr:cNvPr id="133" name="フローチャート: 判断 132">
          <a:extLst>
            <a:ext uri="{FF2B5EF4-FFF2-40B4-BE49-F238E27FC236}">
              <a16:creationId xmlns:a16="http://schemas.microsoft.com/office/drawing/2014/main" id="{20A4E99A-8D61-4995-BE94-AD01F029BFB7}"/>
            </a:ext>
          </a:extLst>
        </xdr:cNvPr>
        <xdr:cNvSpPr/>
      </xdr:nvSpPr>
      <xdr:spPr>
        <a:xfrm>
          <a:off x="13271500" y="59804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31</xdr:row>
      <xdr:rowOff>127317</xdr:rowOff>
    </xdr:from>
    <xdr:to>
      <xdr:col>64</xdr:col>
      <xdr:colOff>123825</xdr:colOff>
      <xdr:row>32</xdr:row>
      <xdr:rowOff>57467</xdr:rowOff>
    </xdr:to>
    <xdr:sp macro="" textlink="">
      <xdr:nvSpPr>
        <xdr:cNvPr id="134" name="フローチャート: 判断 133">
          <a:extLst>
            <a:ext uri="{FF2B5EF4-FFF2-40B4-BE49-F238E27FC236}">
              <a16:creationId xmlns:a16="http://schemas.microsoft.com/office/drawing/2014/main" id="{2A3D2B1A-6D8C-4494-BC61-06D387709AC0}"/>
            </a:ext>
          </a:extLst>
        </xdr:cNvPr>
        <xdr:cNvSpPr/>
      </xdr:nvSpPr>
      <xdr:spPr>
        <a:xfrm>
          <a:off x="12509500" y="62137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31</xdr:row>
      <xdr:rowOff>103029</xdr:rowOff>
    </xdr:from>
    <xdr:to>
      <xdr:col>60</xdr:col>
      <xdr:colOff>123825</xdr:colOff>
      <xdr:row>32</xdr:row>
      <xdr:rowOff>33179</xdr:rowOff>
    </xdr:to>
    <xdr:sp macro="" textlink="">
      <xdr:nvSpPr>
        <xdr:cNvPr id="135" name="フローチャート: 判断 134">
          <a:extLst>
            <a:ext uri="{FF2B5EF4-FFF2-40B4-BE49-F238E27FC236}">
              <a16:creationId xmlns:a16="http://schemas.microsoft.com/office/drawing/2014/main" id="{E44A3DD4-B1BC-4629-AC74-409D5DDD52C7}"/>
            </a:ext>
          </a:extLst>
        </xdr:cNvPr>
        <xdr:cNvSpPr/>
      </xdr:nvSpPr>
      <xdr:spPr>
        <a:xfrm>
          <a:off x="11747500" y="61895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36" name="テキスト ボックス 135">
          <a:extLst>
            <a:ext uri="{FF2B5EF4-FFF2-40B4-BE49-F238E27FC236}">
              <a16:creationId xmlns:a16="http://schemas.microsoft.com/office/drawing/2014/main" id="{15E4C929-1DE6-4CB0-A75B-F10AE83886AF}"/>
            </a:ext>
          </a:extLst>
        </xdr:cNvPr>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37" name="テキスト ボックス 136">
          <a:extLst>
            <a:ext uri="{FF2B5EF4-FFF2-40B4-BE49-F238E27FC236}">
              <a16:creationId xmlns:a16="http://schemas.microsoft.com/office/drawing/2014/main" id="{6FEA9666-2E4D-4DD5-81E5-61F6DD50E561}"/>
            </a:ext>
          </a:extLst>
        </xdr:cNvPr>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38" name="テキスト ボックス 137">
          <a:extLst>
            <a:ext uri="{FF2B5EF4-FFF2-40B4-BE49-F238E27FC236}">
              <a16:creationId xmlns:a16="http://schemas.microsoft.com/office/drawing/2014/main" id="{A5FFDD5B-8B5F-403E-B8DB-CEC73792DDF9}"/>
            </a:ext>
          </a:extLst>
        </xdr:cNvPr>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39" name="テキスト ボックス 138">
          <a:extLst>
            <a:ext uri="{FF2B5EF4-FFF2-40B4-BE49-F238E27FC236}">
              <a16:creationId xmlns:a16="http://schemas.microsoft.com/office/drawing/2014/main" id="{87F49E35-6310-44F3-A841-5DC7E9BE39D1}"/>
            </a:ext>
          </a:extLst>
        </xdr:cNvPr>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0" name="テキスト ボックス 139">
          <a:extLst>
            <a:ext uri="{FF2B5EF4-FFF2-40B4-BE49-F238E27FC236}">
              <a16:creationId xmlns:a16="http://schemas.microsoft.com/office/drawing/2014/main" id="{1735CE9B-C554-4F8A-A3DE-0B73AF057E44}"/>
            </a:ext>
          </a:extLst>
        </xdr:cNvPr>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102478</xdr:rowOff>
    </xdr:from>
    <xdr:to>
      <xdr:col>76</xdr:col>
      <xdr:colOff>73025</xdr:colOff>
      <xdr:row>31</xdr:row>
      <xdr:rowOff>32628</xdr:rowOff>
    </xdr:to>
    <xdr:sp macro="" textlink="">
      <xdr:nvSpPr>
        <xdr:cNvPr id="141" name="楕円 140">
          <a:extLst>
            <a:ext uri="{FF2B5EF4-FFF2-40B4-BE49-F238E27FC236}">
              <a16:creationId xmlns:a16="http://schemas.microsoft.com/office/drawing/2014/main" id="{968434AE-FBFD-4E55-99D8-07324EE57DA3}"/>
            </a:ext>
          </a:extLst>
        </xdr:cNvPr>
        <xdr:cNvSpPr/>
      </xdr:nvSpPr>
      <xdr:spPr>
        <a:xfrm>
          <a:off x="14744700" y="6017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30</xdr:row>
      <xdr:rowOff>80905</xdr:rowOff>
    </xdr:from>
    <xdr:ext cx="469744" cy="259045"/>
    <xdr:sp macro="" textlink="">
      <xdr:nvSpPr>
        <xdr:cNvPr id="142" name="債務償還比率該当値テキスト">
          <a:extLst>
            <a:ext uri="{FF2B5EF4-FFF2-40B4-BE49-F238E27FC236}">
              <a16:creationId xmlns:a16="http://schemas.microsoft.com/office/drawing/2014/main" id="{2CAC8DF7-A5F9-444C-AD50-924AF1D6B930}"/>
            </a:ext>
          </a:extLst>
        </xdr:cNvPr>
        <xdr:cNvSpPr txBox="1"/>
      </xdr:nvSpPr>
      <xdr:spPr>
        <a:xfrm>
          <a:off x="14846300" y="59959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30</xdr:row>
      <xdr:rowOff>130006</xdr:rowOff>
    </xdr:from>
    <xdr:to>
      <xdr:col>72</xdr:col>
      <xdr:colOff>123825</xdr:colOff>
      <xdr:row>31</xdr:row>
      <xdr:rowOff>60156</xdr:rowOff>
    </xdr:to>
    <xdr:sp macro="" textlink="">
      <xdr:nvSpPr>
        <xdr:cNvPr id="143" name="楕円 142">
          <a:extLst>
            <a:ext uri="{FF2B5EF4-FFF2-40B4-BE49-F238E27FC236}">
              <a16:creationId xmlns:a16="http://schemas.microsoft.com/office/drawing/2014/main" id="{19185125-8D4D-45F5-B262-F9E2ED5DBF91}"/>
            </a:ext>
          </a:extLst>
        </xdr:cNvPr>
        <xdr:cNvSpPr/>
      </xdr:nvSpPr>
      <xdr:spPr>
        <a:xfrm>
          <a:off x="14033500" y="60450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30</xdr:row>
      <xdr:rowOff>153278</xdr:rowOff>
    </xdr:from>
    <xdr:to>
      <xdr:col>76</xdr:col>
      <xdr:colOff>22225</xdr:colOff>
      <xdr:row>31</xdr:row>
      <xdr:rowOff>9356</xdr:rowOff>
    </xdr:to>
    <xdr:cxnSp macro="">
      <xdr:nvCxnSpPr>
        <xdr:cNvPr id="144" name="直線コネクタ 143">
          <a:extLst>
            <a:ext uri="{FF2B5EF4-FFF2-40B4-BE49-F238E27FC236}">
              <a16:creationId xmlns:a16="http://schemas.microsoft.com/office/drawing/2014/main" id="{CBBAE079-40AE-468D-82B0-92B4B1F8DD0F}"/>
            </a:ext>
          </a:extLst>
        </xdr:cNvPr>
        <xdr:cNvCxnSpPr/>
      </xdr:nvCxnSpPr>
      <xdr:spPr>
        <a:xfrm flipV="1">
          <a:off x="14084300" y="6068303"/>
          <a:ext cx="711200" cy="275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30</xdr:row>
      <xdr:rowOff>14139</xdr:rowOff>
    </xdr:from>
    <xdr:to>
      <xdr:col>68</xdr:col>
      <xdr:colOff>123825</xdr:colOff>
      <xdr:row>30</xdr:row>
      <xdr:rowOff>115739</xdr:rowOff>
    </xdr:to>
    <xdr:sp macro="" textlink="">
      <xdr:nvSpPr>
        <xdr:cNvPr id="145" name="楕円 144">
          <a:extLst>
            <a:ext uri="{FF2B5EF4-FFF2-40B4-BE49-F238E27FC236}">
              <a16:creationId xmlns:a16="http://schemas.microsoft.com/office/drawing/2014/main" id="{CE67F70D-B85C-488B-B939-A3B4FB8F8BE8}"/>
            </a:ext>
          </a:extLst>
        </xdr:cNvPr>
        <xdr:cNvSpPr/>
      </xdr:nvSpPr>
      <xdr:spPr>
        <a:xfrm>
          <a:off x="13271500" y="5929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30</xdr:row>
      <xdr:rowOff>64939</xdr:rowOff>
    </xdr:from>
    <xdr:to>
      <xdr:col>72</xdr:col>
      <xdr:colOff>73025</xdr:colOff>
      <xdr:row>31</xdr:row>
      <xdr:rowOff>9356</xdr:rowOff>
    </xdr:to>
    <xdr:cxnSp macro="">
      <xdr:nvCxnSpPr>
        <xdr:cNvPr id="146" name="直線コネクタ 145">
          <a:extLst>
            <a:ext uri="{FF2B5EF4-FFF2-40B4-BE49-F238E27FC236}">
              <a16:creationId xmlns:a16="http://schemas.microsoft.com/office/drawing/2014/main" id="{EF3D73B0-D34C-40B5-9820-DE3272ED74A4}"/>
            </a:ext>
          </a:extLst>
        </xdr:cNvPr>
        <xdr:cNvCxnSpPr/>
      </xdr:nvCxnSpPr>
      <xdr:spPr>
        <a:xfrm>
          <a:off x="13322300" y="5979964"/>
          <a:ext cx="762000" cy="1158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31</xdr:row>
      <xdr:rowOff>26564</xdr:rowOff>
    </xdr:from>
    <xdr:to>
      <xdr:col>64</xdr:col>
      <xdr:colOff>123825</xdr:colOff>
      <xdr:row>31</xdr:row>
      <xdr:rowOff>128164</xdr:rowOff>
    </xdr:to>
    <xdr:sp macro="" textlink="">
      <xdr:nvSpPr>
        <xdr:cNvPr id="147" name="楕円 146">
          <a:extLst>
            <a:ext uri="{FF2B5EF4-FFF2-40B4-BE49-F238E27FC236}">
              <a16:creationId xmlns:a16="http://schemas.microsoft.com/office/drawing/2014/main" id="{CC43A98F-C95B-451D-BB5D-E01485637E9E}"/>
            </a:ext>
          </a:extLst>
        </xdr:cNvPr>
        <xdr:cNvSpPr/>
      </xdr:nvSpPr>
      <xdr:spPr>
        <a:xfrm>
          <a:off x="12509500" y="6113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30</xdr:row>
      <xdr:rowOff>64939</xdr:rowOff>
    </xdr:from>
    <xdr:to>
      <xdr:col>68</xdr:col>
      <xdr:colOff>73025</xdr:colOff>
      <xdr:row>31</xdr:row>
      <xdr:rowOff>77364</xdr:rowOff>
    </xdr:to>
    <xdr:cxnSp macro="">
      <xdr:nvCxnSpPr>
        <xdr:cNvPr id="148" name="直線コネクタ 147">
          <a:extLst>
            <a:ext uri="{FF2B5EF4-FFF2-40B4-BE49-F238E27FC236}">
              <a16:creationId xmlns:a16="http://schemas.microsoft.com/office/drawing/2014/main" id="{E5650135-A30A-48E7-B761-BA2821496104}"/>
            </a:ext>
          </a:extLst>
        </xdr:cNvPr>
        <xdr:cNvCxnSpPr/>
      </xdr:nvCxnSpPr>
      <xdr:spPr>
        <a:xfrm flipV="1">
          <a:off x="12560300" y="5979964"/>
          <a:ext cx="762000" cy="1838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31</xdr:row>
      <xdr:rowOff>98171</xdr:rowOff>
    </xdr:from>
    <xdr:to>
      <xdr:col>60</xdr:col>
      <xdr:colOff>123825</xdr:colOff>
      <xdr:row>32</xdr:row>
      <xdr:rowOff>28321</xdr:rowOff>
    </xdr:to>
    <xdr:sp macro="" textlink="">
      <xdr:nvSpPr>
        <xdr:cNvPr id="149" name="楕円 148">
          <a:extLst>
            <a:ext uri="{FF2B5EF4-FFF2-40B4-BE49-F238E27FC236}">
              <a16:creationId xmlns:a16="http://schemas.microsoft.com/office/drawing/2014/main" id="{9022F6A4-C698-4BFC-AB23-156A95014C48}"/>
            </a:ext>
          </a:extLst>
        </xdr:cNvPr>
        <xdr:cNvSpPr/>
      </xdr:nvSpPr>
      <xdr:spPr>
        <a:xfrm>
          <a:off x="11747500" y="61846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31</xdr:row>
      <xdr:rowOff>77364</xdr:rowOff>
    </xdr:from>
    <xdr:to>
      <xdr:col>64</xdr:col>
      <xdr:colOff>73025</xdr:colOff>
      <xdr:row>31</xdr:row>
      <xdr:rowOff>148971</xdr:rowOff>
    </xdr:to>
    <xdr:cxnSp macro="">
      <xdr:nvCxnSpPr>
        <xdr:cNvPr id="150" name="直線コネクタ 149">
          <a:extLst>
            <a:ext uri="{FF2B5EF4-FFF2-40B4-BE49-F238E27FC236}">
              <a16:creationId xmlns:a16="http://schemas.microsoft.com/office/drawing/2014/main" id="{8926D45B-4687-4F6D-844C-A83B841862A1}"/>
            </a:ext>
          </a:extLst>
        </xdr:cNvPr>
        <xdr:cNvCxnSpPr/>
      </xdr:nvCxnSpPr>
      <xdr:spPr>
        <a:xfrm flipV="1">
          <a:off x="11798300" y="6163839"/>
          <a:ext cx="762000" cy="716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29</xdr:row>
      <xdr:rowOff>16051</xdr:rowOff>
    </xdr:from>
    <xdr:ext cx="469744" cy="259045"/>
    <xdr:sp macro="" textlink="">
      <xdr:nvSpPr>
        <xdr:cNvPr id="151" name="n_1aveValue債務償還比率">
          <a:extLst>
            <a:ext uri="{FF2B5EF4-FFF2-40B4-BE49-F238E27FC236}">
              <a16:creationId xmlns:a16="http://schemas.microsoft.com/office/drawing/2014/main" id="{110D6C89-913A-4D8F-994A-A94025681D67}"/>
            </a:ext>
          </a:extLst>
        </xdr:cNvPr>
        <xdr:cNvSpPr txBox="1"/>
      </xdr:nvSpPr>
      <xdr:spPr>
        <a:xfrm>
          <a:off x="13836727" y="57596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30</xdr:row>
      <xdr:rowOff>158143</xdr:rowOff>
    </xdr:from>
    <xdr:ext cx="469744" cy="259045"/>
    <xdr:sp macro="" textlink="">
      <xdr:nvSpPr>
        <xdr:cNvPr id="152" name="n_2aveValue債務償還比率">
          <a:extLst>
            <a:ext uri="{FF2B5EF4-FFF2-40B4-BE49-F238E27FC236}">
              <a16:creationId xmlns:a16="http://schemas.microsoft.com/office/drawing/2014/main" id="{A9E0A4CF-EA36-4B0A-9BFA-FA82954BD13A}"/>
            </a:ext>
          </a:extLst>
        </xdr:cNvPr>
        <xdr:cNvSpPr txBox="1"/>
      </xdr:nvSpPr>
      <xdr:spPr>
        <a:xfrm>
          <a:off x="13087427" y="60731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32</xdr:row>
      <xdr:rowOff>48594</xdr:rowOff>
    </xdr:from>
    <xdr:ext cx="469744" cy="259045"/>
    <xdr:sp macro="" textlink="">
      <xdr:nvSpPr>
        <xdr:cNvPr id="153" name="n_3aveValue債務償還比率">
          <a:extLst>
            <a:ext uri="{FF2B5EF4-FFF2-40B4-BE49-F238E27FC236}">
              <a16:creationId xmlns:a16="http://schemas.microsoft.com/office/drawing/2014/main" id="{B0232494-EC5B-440E-A873-F21F65E500E6}"/>
            </a:ext>
          </a:extLst>
        </xdr:cNvPr>
        <xdr:cNvSpPr txBox="1"/>
      </xdr:nvSpPr>
      <xdr:spPr>
        <a:xfrm>
          <a:off x="12325427" y="63065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32</xdr:row>
      <xdr:rowOff>24306</xdr:rowOff>
    </xdr:from>
    <xdr:ext cx="469744" cy="259045"/>
    <xdr:sp macro="" textlink="">
      <xdr:nvSpPr>
        <xdr:cNvPr id="154" name="n_4aveValue債務償還比率">
          <a:extLst>
            <a:ext uri="{FF2B5EF4-FFF2-40B4-BE49-F238E27FC236}">
              <a16:creationId xmlns:a16="http://schemas.microsoft.com/office/drawing/2014/main" id="{DD0D8043-839C-44D3-8E32-C58DC8998A40}"/>
            </a:ext>
          </a:extLst>
        </xdr:cNvPr>
        <xdr:cNvSpPr txBox="1"/>
      </xdr:nvSpPr>
      <xdr:spPr>
        <a:xfrm>
          <a:off x="11563427" y="62822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31</xdr:row>
      <xdr:rowOff>51283</xdr:rowOff>
    </xdr:from>
    <xdr:ext cx="469744" cy="259045"/>
    <xdr:sp macro="" textlink="">
      <xdr:nvSpPr>
        <xdr:cNvPr id="155" name="n_1mainValue債務償還比率">
          <a:extLst>
            <a:ext uri="{FF2B5EF4-FFF2-40B4-BE49-F238E27FC236}">
              <a16:creationId xmlns:a16="http://schemas.microsoft.com/office/drawing/2014/main" id="{AD223153-57E3-4C53-85A7-051A54881F6B}"/>
            </a:ext>
          </a:extLst>
        </xdr:cNvPr>
        <xdr:cNvSpPr txBox="1"/>
      </xdr:nvSpPr>
      <xdr:spPr>
        <a:xfrm>
          <a:off x="13836727" y="61377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28</xdr:row>
      <xdr:rowOff>132266</xdr:rowOff>
    </xdr:from>
    <xdr:ext cx="469744" cy="259045"/>
    <xdr:sp macro="" textlink="">
      <xdr:nvSpPr>
        <xdr:cNvPr id="156" name="n_2mainValue債務償還比率">
          <a:extLst>
            <a:ext uri="{FF2B5EF4-FFF2-40B4-BE49-F238E27FC236}">
              <a16:creationId xmlns:a16="http://schemas.microsoft.com/office/drawing/2014/main" id="{C9946EC4-8104-421D-BE21-ED9CE7543C1E}"/>
            </a:ext>
          </a:extLst>
        </xdr:cNvPr>
        <xdr:cNvSpPr txBox="1"/>
      </xdr:nvSpPr>
      <xdr:spPr>
        <a:xfrm>
          <a:off x="13087427" y="57043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29</xdr:row>
      <xdr:rowOff>144691</xdr:rowOff>
    </xdr:from>
    <xdr:ext cx="469744" cy="259045"/>
    <xdr:sp macro="" textlink="">
      <xdr:nvSpPr>
        <xdr:cNvPr id="157" name="n_3mainValue債務償還比率">
          <a:extLst>
            <a:ext uri="{FF2B5EF4-FFF2-40B4-BE49-F238E27FC236}">
              <a16:creationId xmlns:a16="http://schemas.microsoft.com/office/drawing/2014/main" id="{8CA91E23-382E-4369-A4ED-DB35690A6AFA}"/>
            </a:ext>
          </a:extLst>
        </xdr:cNvPr>
        <xdr:cNvSpPr txBox="1"/>
      </xdr:nvSpPr>
      <xdr:spPr>
        <a:xfrm>
          <a:off x="12325427" y="58882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30</xdr:row>
      <xdr:rowOff>44848</xdr:rowOff>
    </xdr:from>
    <xdr:ext cx="469744" cy="259045"/>
    <xdr:sp macro="" textlink="">
      <xdr:nvSpPr>
        <xdr:cNvPr id="158" name="n_4mainValue債務償還比率">
          <a:extLst>
            <a:ext uri="{FF2B5EF4-FFF2-40B4-BE49-F238E27FC236}">
              <a16:creationId xmlns:a16="http://schemas.microsoft.com/office/drawing/2014/main" id="{6B1C0804-94E1-43F6-B9CF-EFD71AA1BA4D}"/>
            </a:ext>
          </a:extLst>
        </xdr:cNvPr>
        <xdr:cNvSpPr txBox="1"/>
      </xdr:nvSpPr>
      <xdr:spPr>
        <a:xfrm>
          <a:off x="11563427" y="59598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59" name="正方形/長方形 158">
          <a:extLst>
            <a:ext uri="{FF2B5EF4-FFF2-40B4-BE49-F238E27FC236}">
              <a16:creationId xmlns:a16="http://schemas.microsoft.com/office/drawing/2014/main" id="{0451009F-6B8D-41AE-B955-F9E8236EA8FF}"/>
            </a:ext>
          </a:extLst>
        </xdr:cNvPr>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60" name="正方形/長方形 159">
          <a:extLst>
            <a:ext uri="{FF2B5EF4-FFF2-40B4-BE49-F238E27FC236}">
              <a16:creationId xmlns:a16="http://schemas.microsoft.com/office/drawing/2014/main" id="{2CD3C8DE-58D2-4845-92DE-B287145D8699}"/>
            </a:ext>
          </a:extLst>
        </xdr:cNvPr>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1" name="テキスト ボックス 160">
          <a:extLst>
            <a:ext uri="{FF2B5EF4-FFF2-40B4-BE49-F238E27FC236}">
              <a16:creationId xmlns:a16="http://schemas.microsoft.com/office/drawing/2014/main" id="{47FB5425-6ED1-49DC-9148-D5A2A808A46A}"/>
            </a:ext>
          </a:extLst>
        </xdr:cNvPr>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2" name="テキスト ボックス 161">
          <a:extLst>
            <a:ext uri="{FF2B5EF4-FFF2-40B4-BE49-F238E27FC236}">
              <a16:creationId xmlns:a16="http://schemas.microsoft.com/office/drawing/2014/main" id="{D1B6178F-22DA-4C50-999E-DF0B83808E2F}"/>
            </a:ext>
          </a:extLst>
        </xdr:cNvPr>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3" name="テキスト ボックス 162">
          <a:extLst>
            <a:ext uri="{FF2B5EF4-FFF2-40B4-BE49-F238E27FC236}">
              <a16:creationId xmlns:a16="http://schemas.microsoft.com/office/drawing/2014/main" id="{E1F67933-CBBD-44F8-8C6A-C4488627648A}"/>
            </a:ext>
          </a:extLst>
        </xdr:cNvPr>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4" name="テキスト ボックス 163">
          <a:extLst>
            <a:ext uri="{FF2B5EF4-FFF2-40B4-BE49-F238E27FC236}">
              <a16:creationId xmlns:a16="http://schemas.microsoft.com/office/drawing/2014/main" id="{60679062-D657-4625-B60E-47F3987CE478}"/>
            </a:ext>
          </a:extLst>
        </xdr:cNvPr>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3F948A68-011E-41D4-81EC-95C825CB6E61}"/>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2EDE54CE-9CE8-4EAF-AADA-238B9170E6F5}"/>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0A6E9D0F-5EA0-4200-BC35-21A83B57DB53}"/>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015F3663-AC3C-495B-AE8A-966E0464ACEC}"/>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97389010-DBED-48D5-B199-A207C66B7206}"/>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15938569-865E-47CE-A986-6F8009AC2D73}"/>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9049E585-65BD-4DBF-AEAF-ABAA1D6B8B23}"/>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3AE53422-78A5-47DC-BD7F-CD2D879CD892}"/>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935EC478-4419-4322-9720-B4A416A7FCE6}"/>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A0B55A3E-B2DE-4D20-8A66-BB13F41E3822}"/>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12,494
12,286
58.61
7,333,427
6,971,184
344,563
3,790,630
4,853,182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7D961FEB-615B-42C2-B27E-03C02ABBCFEB}"/>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6F3B95E4-5A84-4677-A568-F7C0C15F16BE}"/>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9E166278-B78A-476E-9898-1D625F9E0B25}"/>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8.3
11.2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77A6744E-99F2-4AF7-A8FF-FD78EE170847}"/>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FBDCD4F0-BB7A-433E-9A52-3C3486BDA526}"/>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3F3AC278-162F-4BE1-906B-54FD33F910FA}"/>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4B0A97F3-C5C6-4A11-A8B4-4E57633483A2}"/>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70260913-6C08-42BC-BA9F-3340BD3A92AC}"/>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05B435E4-4E5F-4216-8E5B-17C5AAC3BBB2}"/>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4695FFB1-5910-4736-B614-D6BD393854CD}"/>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ADFEA5B1-DD8C-4C6C-A8C4-1583D57174ED}"/>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3B039D45-E313-4367-9BBC-4F081E20AFD7}"/>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76CA389B-5653-450D-9052-AD724FFA9461}"/>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8B92C308-2269-4742-9808-7C572133ED97}"/>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8D8BD463-CB6D-41A2-A682-3AA6C31F1423}"/>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DFA62F1F-11F0-4A66-8810-A4BEA797C71A}"/>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8C0B3959-1C1D-42B4-BE95-688B4A3A6017}"/>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0D0B77B9-A2EE-41BA-9582-2008C9CD4534}"/>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D5B5FDF4-6CDA-4ACB-B4DB-8748C7DA8569}"/>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817E02FC-5B0D-4571-8DC5-0F16F623EF8B}"/>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92E18B99-DF5C-444C-B00C-8BDC70A491B4}"/>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5A1F6A89-5534-4D2F-BE90-AD2F35607CA5}"/>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507009BC-745C-4825-A360-AC4D82139568}"/>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4615E45F-7A42-41D3-9B3E-0A7588400198}"/>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74E46C24-637D-4624-86EC-9CDD4C4E35FF}"/>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03FFCC34-30E6-4CF4-A2B9-0324DEE702E5}"/>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E871B6B2-7308-4871-AFFA-FF855F7F7AA4}"/>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B8A13A48-11E9-41D0-8D9E-1982EE76607C}"/>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DE27B358-FF89-4258-985F-1119A4510090}"/>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2F580C4A-D7EF-4F01-BD2B-C0873C7A6416}"/>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3E6F1A57-BD1E-43E1-98FF-A54E4B8A3F7E}"/>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2433CC09-F4A2-41B7-8BDF-8920D0349158}"/>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5D340841-EDDE-49A6-AD18-232766D24F57}"/>
            </a:ext>
          </a:extLst>
        </xdr:cNvPr>
        <xdr:cNvCxnSpPr/>
      </xdr:nvCxnSpPr>
      <xdr:spPr>
        <a:xfrm>
          <a:off x="762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3E8A1A02-A000-4C8F-AB52-C508CC28A252}"/>
            </a:ext>
          </a:extLst>
        </xdr:cNvPr>
        <xdr:cNvSpPr txBox="1"/>
      </xdr:nvSpPr>
      <xdr:spPr>
        <a:xfrm>
          <a:off x="294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23F1C01C-A930-4BA2-8876-2B180F2A3DB0}"/>
            </a:ext>
          </a:extLst>
        </xdr:cNvPr>
        <xdr:cNvCxnSpPr/>
      </xdr:nvCxnSpPr>
      <xdr:spPr>
        <a:xfrm>
          <a:off x="762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90F784FE-60A7-40B7-B77B-854269551B95}"/>
            </a:ext>
          </a:extLst>
        </xdr:cNvPr>
        <xdr:cNvSpPr txBox="1"/>
      </xdr:nvSpPr>
      <xdr:spPr>
        <a:xfrm>
          <a:off x="358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93805B66-5D8C-4D82-9275-734DD53E216B}"/>
            </a:ext>
          </a:extLst>
        </xdr:cNvPr>
        <xdr:cNvCxnSpPr/>
      </xdr:nvCxnSpPr>
      <xdr:spPr>
        <a:xfrm>
          <a:off x="762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F0ABBF4D-E5DB-4B50-993E-8DD5761E4D3A}"/>
            </a:ext>
          </a:extLst>
        </xdr:cNvPr>
        <xdr:cNvSpPr txBox="1"/>
      </xdr:nvSpPr>
      <xdr:spPr>
        <a:xfrm>
          <a:off x="358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4ED0AB46-02C2-4D55-BF2D-EA041E784835}"/>
            </a:ext>
          </a:extLst>
        </xdr:cNvPr>
        <xdr:cNvCxnSpPr/>
      </xdr:nvCxnSpPr>
      <xdr:spPr>
        <a:xfrm>
          <a:off x="762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85D2DD41-CCDC-4E85-AE85-9B303AB66769}"/>
            </a:ext>
          </a:extLst>
        </xdr:cNvPr>
        <xdr:cNvSpPr txBox="1"/>
      </xdr:nvSpPr>
      <xdr:spPr>
        <a:xfrm>
          <a:off x="358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7322748F-2C66-460A-8D7C-8FC1BFC37A52}"/>
            </a:ext>
          </a:extLst>
        </xdr:cNvPr>
        <xdr:cNvCxnSpPr/>
      </xdr:nvCxnSpPr>
      <xdr:spPr>
        <a:xfrm>
          <a:off x="762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86377</xdr:rowOff>
    </xdr:from>
    <xdr:ext cx="403059" cy="259045"/>
    <xdr:sp macro="" textlink="">
      <xdr:nvSpPr>
        <xdr:cNvPr id="53" name="テキスト ボックス 52">
          <a:extLst>
            <a:ext uri="{FF2B5EF4-FFF2-40B4-BE49-F238E27FC236}">
              <a16:creationId xmlns:a16="http://schemas.microsoft.com/office/drawing/2014/main" id="{7993AB71-792E-43EE-8D44-84FDD59AC56C}"/>
            </a:ext>
          </a:extLst>
        </xdr:cNvPr>
        <xdr:cNvSpPr txBox="1"/>
      </xdr:nvSpPr>
      <xdr:spPr>
        <a:xfrm>
          <a:off x="358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9A532F12-F8F5-4F60-9D3C-F349063CB90C}"/>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30</xdr:row>
      <xdr:rowOff>48277</xdr:rowOff>
    </xdr:from>
    <xdr:ext cx="338939" cy="259045"/>
    <xdr:sp macro="" textlink="">
      <xdr:nvSpPr>
        <xdr:cNvPr id="55" name="テキスト ボックス 54">
          <a:extLst>
            <a:ext uri="{FF2B5EF4-FFF2-40B4-BE49-F238E27FC236}">
              <a16:creationId xmlns:a16="http://schemas.microsoft.com/office/drawing/2014/main" id="{544DC3CD-75CF-4EA5-8732-FE2B4E8939D7}"/>
            </a:ext>
          </a:extLst>
        </xdr:cNvPr>
        <xdr:cNvSpPr txBox="1"/>
      </xdr:nvSpPr>
      <xdr:spPr>
        <a:xfrm>
          <a:off x="423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6" name="【道路】&#10;有形固定資産減価償却率グラフ枠">
          <a:extLst>
            <a:ext uri="{FF2B5EF4-FFF2-40B4-BE49-F238E27FC236}">
              <a16:creationId xmlns:a16="http://schemas.microsoft.com/office/drawing/2014/main" id="{6B251A9F-3DD8-4FD1-A4E9-82123E9A9235}"/>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34</xdr:row>
      <xdr:rowOff>34290</xdr:rowOff>
    </xdr:from>
    <xdr:to>
      <xdr:col>24</xdr:col>
      <xdr:colOff>62865</xdr:colOff>
      <xdr:row>42</xdr:row>
      <xdr:rowOff>13335</xdr:rowOff>
    </xdr:to>
    <xdr:cxnSp macro="">
      <xdr:nvCxnSpPr>
        <xdr:cNvPr id="57" name="直線コネクタ 56">
          <a:extLst>
            <a:ext uri="{FF2B5EF4-FFF2-40B4-BE49-F238E27FC236}">
              <a16:creationId xmlns:a16="http://schemas.microsoft.com/office/drawing/2014/main" id="{99FFFA14-8276-442B-B6A0-56701C395995}"/>
            </a:ext>
          </a:extLst>
        </xdr:cNvPr>
        <xdr:cNvCxnSpPr/>
      </xdr:nvCxnSpPr>
      <xdr:spPr>
        <a:xfrm flipV="1">
          <a:off x="4634865" y="5863590"/>
          <a:ext cx="0" cy="13506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17162</xdr:rowOff>
    </xdr:from>
    <xdr:ext cx="405111" cy="259045"/>
    <xdr:sp macro="" textlink="">
      <xdr:nvSpPr>
        <xdr:cNvPr id="58" name="【道路】&#10;有形固定資産減価償却率最小値テキスト">
          <a:extLst>
            <a:ext uri="{FF2B5EF4-FFF2-40B4-BE49-F238E27FC236}">
              <a16:creationId xmlns:a16="http://schemas.microsoft.com/office/drawing/2014/main" id="{F8350A42-6ECA-4B10-ACBE-7BFAC60DE4D6}"/>
            </a:ext>
          </a:extLst>
        </xdr:cNvPr>
        <xdr:cNvSpPr txBox="1"/>
      </xdr:nvSpPr>
      <xdr:spPr>
        <a:xfrm>
          <a:off x="4673600" y="72180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13335</xdr:rowOff>
    </xdr:from>
    <xdr:to>
      <xdr:col>24</xdr:col>
      <xdr:colOff>152400</xdr:colOff>
      <xdr:row>42</xdr:row>
      <xdr:rowOff>13335</xdr:rowOff>
    </xdr:to>
    <xdr:cxnSp macro="">
      <xdr:nvCxnSpPr>
        <xdr:cNvPr id="59" name="直線コネクタ 58">
          <a:extLst>
            <a:ext uri="{FF2B5EF4-FFF2-40B4-BE49-F238E27FC236}">
              <a16:creationId xmlns:a16="http://schemas.microsoft.com/office/drawing/2014/main" id="{973D81F6-D053-44BA-BD0E-DDD533995610}"/>
            </a:ext>
          </a:extLst>
        </xdr:cNvPr>
        <xdr:cNvCxnSpPr/>
      </xdr:nvCxnSpPr>
      <xdr:spPr>
        <a:xfrm>
          <a:off x="4546600" y="72142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152417</xdr:rowOff>
    </xdr:from>
    <xdr:ext cx="405111" cy="259045"/>
    <xdr:sp macro="" textlink="">
      <xdr:nvSpPr>
        <xdr:cNvPr id="60" name="【道路】&#10;有形固定資産減価償却率最大値テキスト">
          <a:extLst>
            <a:ext uri="{FF2B5EF4-FFF2-40B4-BE49-F238E27FC236}">
              <a16:creationId xmlns:a16="http://schemas.microsoft.com/office/drawing/2014/main" id="{660B857A-DF16-4433-A029-D24C0C6C3A96}"/>
            </a:ext>
          </a:extLst>
        </xdr:cNvPr>
        <xdr:cNvSpPr txBox="1"/>
      </xdr:nvSpPr>
      <xdr:spPr>
        <a:xfrm>
          <a:off x="4673600" y="56388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34</xdr:row>
      <xdr:rowOff>34290</xdr:rowOff>
    </xdr:from>
    <xdr:to>
      <xdr:col>24</xdr:col>
      <xdr:colOff>152400</xdr:colOff>
      <xdr:row>34</xdr:row>
      <xdr:rowOff>34290</xdr:rowOff>
    </xdr:to>
    <xdr:cxnSp macro="">
      <xdr:nvCxnSpPr>
        <xdr:cNvPr id="61" name="直線コネクタ 60">
          <a:extLst>
            <a:ext uri="{FF2B5EF4-FFF2-40B4-BE49-F238E27FC236}">
              <a16:creationId xmlns:a16="http://schemas.microsoft.com/office/drawing/2014/main" id="{B899F9E2-57EB-4963-9872-0DA1BFF6AEF6}"/>
            </a:ext>
          </a:extLst>
        </xdr:cNvPr>
        <xdr:cNvCxnSpPr/>
      </xdr:nvCxnSpPr>
      <xdr:spPr>
        <a:xfrm>
          <a:off x="4546600" y="58635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148607</xdr:rowOff>
    </xdr:from>
    <xdr:ext cx="405111" cy="259045"/>
    <xdr:sp macro="" textlink="">
      <xdr:nvSpPr>
        <xdr:cNvPr id="62" name="【道路】&#10;有形固定資産減価償却率平均値テキスト">
          <a:extLst>
            <a:ext uri="{FF2B5EF4-FFF2-40B4-BE49-F238E27FC236}">
              <a16:creationId xmlns:a16="http://schemas.microsoft.com/office/drawing/2014/main" id="{01F00F8F-0643-4F75-A38F-0EBE387E8047}"/>
            </a:ext>
          </a:extLst>
        </xdr:cNvPr>
        <xdr:cNvSpPr txBox="1"/>
      </xdr:nvSpPr>
      <xdr:spPr>
        <a:xfrm>
          <a:off x="4673600" y="64922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170180</xdr:rowOff>
    </xdr:from>
    <xdr:to>
      <xdr:col>24</xdr:col>
      <xdr:colOff>114300</xdr:colOff>
      <xdr:row>38</xdr:row>
      <xdr:rowOff>100330</xdr:rowOff>
    </xdr:to>
    <xdr:sp macro="" textlink="">
      <xdr:nvSpPr>
        <xdr:cNvPr id="63" name="フローチャート: 判断 62">
          <a:extLst>
            <a:ext uri="{FF2B5EF4-FFF2-40B4-BE49-F238E27FC236}">
              <a16:creationId xmlns:a16="http://schemas.microsoft.com/office/drawing/2014/main" id="{03DCA971-DA7E-477C-9E5B-144CA120E111}"/>
            </a:ext>
          </a:extLst>
        </xdr:cNvPr>
        <xdr:cNvSpPr/>
      </xdr:nvSpPr>
      <xdr:spPr>
        <a:xfrm>
          <a:off x="4584700" y="6513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38</xdr:row>
      <xdr:rowOff>10160</xdr:rowOff>
    </xdr:from>
    <xdr:to>
      <xdr:col>20</xdr:col>
      <xdr:colOff>38100</xdr:colOff>
      <xdr:row>38</xdr:row>
      <xdr:rowOff>111760</xdr:rowOff>
    </xdr:to>
    <xdr:sp macro="" textlink="">
      <xdr:nvSpPr>
        <xdr:cNvPr id="64" name="フローチャート: 判断 63">
          <a:extLst>
            <a:ext uri="{FF2B5EF4-FFF2-40B4-BE49-F238E27FC236}">
              <a16:creationId xmlns:a16="http://schemas.microsoft.com/office/drawing/2014/main" id="{8140055F-F859-4126-8F5D-A440F3485CFE}"/>
            </a:ext>
          </a:extLst>
        </xdr:cNvPr>
        <xdr:cNvSpPr/>
      </xdr:nvSpPr>
      <xdr:spPr>
        <a:xfrm>
          <a:off x="3746500" y="6525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149225</xdr:rowOff>
    </xdr:from>
    <xdr:to>
      <xdr:col>15</xdr:col>
      <xdr:colOff>101600</xdr:colOff>
      <xdr:row>38</xdr:row>
      <xdr:rowOff>79375</xdr:rowOff>
    </xdr:to>
    <xdr:sp macro="" textlink="">
      <xdr:nvSpPr>
        <xdr:cNvPr id="65" name="フローチャート: 判断 64">
          <a:extLst>
            <a:ext uri="{FF2B5EF4-FFF2-40B4-BE49-F238E27FC236}">
              <a16:creationId xmlns:a16="http://schemas.microsoft.com/office/drawing/2014/main" id="{42000A13-876A-481A-A6F8-D04FADBFFF9B}"/>
            </a:ext>
          </a:extLst>
        </xdr:cNvPr>
        <xdr:cNvSpPr/>
      </xdr:nvSpPr>
      <xdr:spPr>
        <a:xfrm>
          <a:off x="2857500" y="6492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37</xdr:row>
      <xdr:rowOff>147320</xdr:rowOff>
    </xdr:from>
    <xdr:to>
      <xdr:col>10</xdr:col>
      <xdr:colOff>165100</xdr:colOff>
      <xdr:row>38</xdr:row>
      <xdr:rowOff>77470</xdr:rowOff>
    </xdr:to>
    <xdr:sp macro="" textlink="">
      <xdr:nvSpPr>
        <xdr:cNvPr id="66" name="フローチャート: 判断 65">
          <a:extLst>
            <a:ext uri="{FF2B5EF4-FFF2-40B4-BE49-F238E27FC236}">
              <a16:creationId xmlns:a16="http://schemas.microsoft.com/office/drawing/2014/main" id="{65D7FC1E-DC8C-4C59-8CFE-D9094B9CE5E9}"/>
            </a:ext>
          </a:extLst>
        </xdr:cNvPr>
        <xdr:cNvSpPr/>
      </xdr:nvSpPr>
      <xdr:spPr>
        <a:xfrm>
          <a:off x="1968500" y="6490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37</xdr:row>
      <xdr:rowOff>61595</xdr:rowOff>
    </xdr:from>
    <xdr:to>
      <xdr:col>6</xdr:col>
      <xdr:colOff>38100</xdr:colOff>
      <xdr:row>37</xdr:row>
      <xdr:rowOff>163195</xdr:rowOff>
    </xdr:to>
    <xdr:sp macro="" textlink="">
      <xdr:nvSpPr>
        <xdr:cNvPr id="67" name="フローチャート: 判断 66">
          <a:extLst>
            <a:ext uri="{FF2B5EF4-FFF2-40B4-BE49-F238E27FC236}">
              <a16:creationId xmlns:a16="http://schemas.microsoft.com/office/drawing/2014/main" id="{1B9FB557-FE51-45E0-96C2-5EF4B3419C1F}"/>
            </a:ext>
          </a:extLst>
        </xdr:cNvPr>
        <xdr:cNvSpPr/>
      </xdr:nvSpPr>
      <xdr:spPr>
        <a:xfrm>
          <a:off x="1079500" y="6405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4424B480-C84E-4F48-A340-60321361639D}"/>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776E01CA-92E2-461D-9D12-7088AE29B43F}"/>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E24B20EA-2BEF-48F2-BF20-D89D574378FF}"/>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450084E1-C060-4DF9-BE37-CECE36013D4C}"/>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2F55A1BD-A44D-43DE-9103-A5A52DB84943}"/>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162560</xdr:rowOff>
    </xdr:from>
    <xdr:to>
      <xdr:col>24</xdr:col>
      <xdr:colOff>114300</xdr:colOff>
      <xdr:row>38</xdr:row>
      <xdr:rowOff>92710</xdr:rowOff>
    </xdr:to>
    <xdr:sp macro="" textlink="">
      <xdr:nvSpPr>
        <xdr:cNvPr id="73" name="楕円 72">
          <a:extLst>
            <a:ext uri="{FF2B5EF4-FFF2-40B4-BE49-F238E27FC236}">
              <a16:creationId xmlns:a16="http://schemas.microsoft.com/office/drawing/2014/main" id="{AFC603BA-44AC-4869-B51E-7EF99F3BB334}"/>
            </a:ext>
          </a:extLst>
        </xdr:cNvPr>
        <xdr:cNvSpPr/>
      </xdr:nvSpPr>
      <xdr:spPr>
        <a:xfrm>
          <a:off x="4584700" y="65062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37</xdr:row>
      <xdr:rowOff>13987</xdr:rowOff>
    </xdr:from>
    <xdr:ext cx="405111" cy="259045"/>
    <xdr:sp macro="" textlink="">
      <xdr:nvSpPr>
        <xdr:cNvPr id="74" name="【道路】&#10;有形固定資産減価償却率該当値テキスト">
          <a:extLst>
            <a:ext uri="{FF2B5EF4-FFF2-40B4-BE49-F238E27FC236}">
              <a16:creationId xmlns:a16="http://schemas.microsoft.com/office/drawing/2014/main" id="{97E21517-9327-4983-9C25-4448FB4E8BB1}"/>
            </a:ext>
          </a:extLst>
        </xdr:cNvPr>
        <xdr:cNvSpPr txBox="1"/>
      </xdr:nvSpPr>
      <xdr:spPr>
        <a:xfrm>
          <a:off x="4673600" y="63576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130175</xdr:rowOff>
    </xdr:from>
    <xdr:to>
      <xdr:col>20</xdr:col>
      <xdr:colOff>38100</xdr:colOff>
      <xdr:row>38</xdr:row>
      <xdr:rowOff>60325</xdr:rowOff>
    </xdr:to>
    <xdr:sp macro="" textlink="">
      <xdr:nvSpPr>
        <xdr:cNvPr id="75" name="楕円 74">
          <a:extLst>
            <a:ext uri="{FF2B5EF4-FFF2-40B4-BE49-F238E27FC236}">
              <a16:creationId xmlns:a16="http://schemas.microsoft.com/office/drawing/2014/main" id="{D5401159-9820-4FEB-958F-781A3CC6A802}"/>
            </a:ext>
          </a:extLst>
        </xdr:cNvPr>
        <xdr:cNvSpPr/>
      </xdr:nvSpPr>
      <xdr:spPr>
        <a:xfrm>
          <a:off x="3746500" y="64738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38</xdr:row>
      <xdr:rowOff>9525</xdr:rowOff>
    </xdr:from>
    <xdr:to>
      <xdr:col>24</xdr:col>
      <xdr:colOff>63500</xdr:colOff>
      <xdr:row>38</xdr:row>
      <xdr:rowOff>41910</xdr:rowOff>
    </xdr:to>
    <xdr:cxnSp macro="">
      <xdr:nvCxnSpPr>
        <xdr:cNvPr id="76" name="直線コネクタ 75">
          <a:extLst>
            <a:ext uri="{FF2B5EF4-FFF2-40B4-BE49-F238E27FC236}">
              <a16:creationId xmlns:a16="http://schemas.microsoft.com/office/drawing/2014/main" id="{AE20F314-6F67-42F5-9338-F5BF878D1029}"/>
            </a:ext>
          </a:extLst>
        </xdr:cNvPr>
        <xdr:cNvCxnSpPr/>
      </xdr:nvCxnSpPr>
      <xdr:spPr>
        <a:xfrm>
          <a:off x="3797300" y="6524625"/>
          <a:ext cx="8382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99695</xdr:rowOff>
    </xdr:from>
    <xdr:to>
      <xdr:col>15</xdr:col>
      <xdr:colOff>101600</xdr:colOff>
      <xdr:row>38</xdr:row>
      <xdr:rowOff>29845</xdr:rowOff>
    </xdr:to>
    <xdr:sp macro="" textlink="">
      <xdr:nvSpPr>
        <xdr:cNvPr id="77" name="楕円 76">
          <a:extLst>
            <a:ext uri="{FF2B5EF4-FFF2-40B4-BE49-F238E27FC236}">
              <a16:creationId xmlns:a16="http://schemas.microsoft.com/office/drawing/2014/main" id="{86261D44-FD10-4975-BC53-671410899825}"/>
            </a:ext>
          </a:extLst>
        </xdr:cNvPr>
        <xdr:cNvSpPr/>
      </xdr:nvSpPr>
      <xdr:spPr>
        <a:xfrm>
          <a:off x="2857500" y="6443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150495</xdr:rowOff>
    </xdr:from>
    <xdr:to>
      <xdr:col>19</xdr:col>
      <xdr:colOff>177800</xdr:colOff>
      <xdr:row>38</xdr:row>
      <xdr:rowOff>9525</xdr:rowOff>
    </xdr:to>
    <xdr:cxnSp macro="">
      <xdr:nvCxnSpPr>
        <xdr:cNvPr id="78" name="直線コネクタ 77">
          <a:extLst>
            <a:ext uri="{FF2B5EF4-FFF2-40B4-BE49-F238E27FC236}">
              <a16:creationId xmlns:a16="http://schemas.microsoft.com/office/drawing/2014/main" id="{13FDEFE6-D79B-4D73-8B81-52D83B36350D}"/>
            </a:ext>
          </a:extLst>
        </xdr:cNvPr>
        <xdr:cNvCxnSpPr/>
      </xdr:nvCxnSpPr>
      <xdr:spPr>
        <a:xfrm>
          <a:off x="2908300" y="6494145"/>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80645</xdr:rowOff>
    </xdr:from>
    <xdr:to>
      <xdr:col>10</xdr:col>
      <xdr:colOff>165100</xdr:colOff>
      <xdr:row>38</xdr:row>
      <xdr:rowOff>10795</xdr:rowOff>
    </xdr:to>
    <xdr:sp macro="" textlink="">
      <xdr:nvSpPr>
        <xdr:cNvPr id="79" name="楕円 78">
          <a:extLst>
            <a:ext uri="{FF2B5EF4-FFF2-40B4-BE49-F238E27FC236}">
              <a16:creationId xmlns:a16="http://schemas.microsoft.com/office/drawing/2014/main" id="{915869CC-8339-4D83-B1D7-9B28B5E815F6}"/>
            </a:ext>
          </a:extLst>
        </xdr:cNvPr>
        <xdr:cNvSpPr/>
      </xdr:nvSpPr>
      <xdr:spPr>
        <a:xfrm>
          <a:off x="1968500" y="6424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37</xdr:row>
      <xdr:rowOff>131445</xdr:rowOff>
    </xdr:from>
    <xdr:to>
      <xdr:col>15</xdr:col>
      <xdr:colOff>50800</xdr:colOff>
      <xdr:row>37</xdr:row>
      <xdr:rowOff>150495</xdr:rowOff>
    </xdr:to>
    <xdr:cxnSp macro="">
      <xdr:nvCxnSpPr>
        <xdr:cNvPr id="80" name="直線コネクタ 79">
          <a:extLst>
            <a:ext uri="{FF2B5EF4-FFF2-40B4-BE49-F238E27FC236}">
              <a16:creationId xmlns:a16="http://schemas.microsoft.com/office/drawing/2014/main" id="{1F33EA3C-A326-4FA1-91E6-2A7044EC1C0E}"/>
            </a:ext>
          </a:extLst>
        </xdr:cNvPr>
        <xdr:cNvCxnSpPr/>
      </xdr:nvCxnSpPr>
      <xdr:spPr>
        <a:xfrm>
          <a:off x="2019300" y="6475095"/>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37</xdr:row>
      <xdr:rowOff>48260</xdr:rowOff>
    </xdr:from>
    <xdr:to>
      <xdr:col>6</xdr:col>
      <xdr:colOff>38100</xdr:colOff>
      <xdr:row>37</xdr:row>
      <xdr:rowOff>149860</xdr:rowOff>
    </xdr:to>
    <xdr:sp macro="" textlink="">
      <xdr:nvSpPr>
        <xdr:cNvPr id="81" name="楕円 80">
          <a:extLst>
            <a:ext uri="{FF2B5EF4-FFF2-40B4-BE49-F238E27FC236}">
              <a16:creationId xmlns:a16="http://schemas.microsoft.com/office/drawing/2014/main" id="{C529BB15-CF66-4CBE-A332-01DCDA43ECBB}"/>
            </a:ext>
          </a:extLst>
        </xdr:cNvPr>
        <xdr:cNvSpPr/>
      </xdr:nvSpPr>
      <xdr:spPr>
        <a:xfrm>
          <a:off x="1079500" y="63919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37</xdr:row>
      <xdr:rowOff>99060</xdr:rowOff>
    </xdr:from>
    <xdr:to>
      <xdr:col>10</xdr:col>
      <xdr:colOff>114300</xdr:colOff>
      <xdr:row>37</xdr:row>
      <xdr:rowOff>131445</xdr:rowOff>
    </xdr:to>
    <xdr:cxnSp macro="">
      <xdr:nvCxnSpPr>
        <xdr:cNvPr id="82" name="直線コネクタ 81">
          <a:extLst>
            <a:ext uri="{FF2B5EF4-FFF2-40B4-BE49-F238E27FC236}">
              <a16:creationId xmlns:a16="http://schemas.microsoft.com/office/drawing/2014/main" id="{3D573882-03C3-48D8-9FAE-1CB3E0B06F07}"/>
            </a:ext>
          </a:extLst>
        </xdr:cNvPr>
        <xdr:cNvCxnSpPr/>
      </xdr:nvCxnSpPr>
      <xdr:spPr>
        <a:xfrm>
          <a:off x="1130300" y="6442710"/>
          <a:ext cx="8890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38</xdr:row>
      <xdr:rowOff>102887</xdr:rowOff>
    </xdr:from>
    <xdr:ext cx="405111" cy="259045"/>
    <xdr:sp macro="" textlink="">
      <xdr:nvSpPr>
        <xdr:cNvPr id="83" name="n_1aveValue【道路】&#10;有形固定資産減価償却率">
          <a:extLst>
            <a:ext uri="{FF2B5EF4-FFF2-40B4-BE49-F238E27FC236}">
              <a16:creationId xmlns:a16="http://schemas.microsoft.com/office/drawing/2014/main" id="{AAE65F46-9967-438C-9487-F908F2C2D2CA}"/>
            </a:ext>
          </a:extLst>
        </xdr:cNvPr>
        <xdr:cNvSpPr txBox="1"/>
      </xdr:nvSpPr>
      <xdr:spPr>
        <a:xfrm>
          <a:off x="3582044" y="66179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70502</xdr:rowOff>
    </xdr:from>
    <xdr:ext cx="405111" cy="259045"/>
    <xdr:sp macro="" textlink="">
      <xdr:nvSpPr>
        <xdr:cNvPr id="84" name="n_2aveValue【道路】&#10;有形固定資産減価償却率">
          <a:extLst>
            <a:ext uri="{FF2B5EF4-FFF2-40B4-BE49-F238E27FC236}">
              <a16:creationId xmlns:a16="http://schemas.microsoft.com/office/drawing/2014/main" id="{A9EAA1FE-1228-425B-8941-8602074D977D}"/>
            </a:ext>
          </a:extLst>
        </xdr:cNvPr>
        <xdr:cNvSpPr txBox="1"/>
      </xdr:nvSpPr>
      <xdr:spPr>
        <a:xfrm>
          <a:off x="2705744" y="65856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38</xdr:row>
      <xdr:rowOff>68597</xdr:rowOff>
    </xdr:from>
    <xdr:ext cx="405111" cy="259045"/>
    <xdr:sp macro="" textlink="">
      <xdr:nvSpPr>
        <xdr:cNvPr id="85" name="n_3aveValue【道路】&#10;有形固定資産減価償却率">
          <a:extLst>
            <a:ext uri="{FF2B5EF4-FFF2-40B4-BE49-F238E27FC236}">
              <a16:creationId xmlns:a16="http://schemas.microsoft.com/office/drawing/2014/main" id="{E15169D5-D1A2-4A6B-B06A-1518B077143F}"/>
            </a:ext>
          </a:extLst>
        </xdr:cNvPr>
        <xdr:cNvSpPr txBox="1"/>
      </xdr:nvSpPr>
      <xdr:spPr>
        <a:xfrm>
          <a:off x="1816744" y="6583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37</xdr:row>
      <xdr:rowOff>154322</xdr:rowOff>
    </xdr:from>
    <xdr:ext cx="405111" cy="259045"/>
    <xdr:sp macro="" textlink="">
      <xdr:nvSpPr>
        <xdr:cNvPr id="86" name="n_4aveValue【道路】&#10;有形固定資産減価償却率">
          <a:extLst>
            <a:ext uri="{FF2B5EF4-FFF2-40B4-BE49-F238E27FC236}">
              <a16:creationId xmlns:a16="http://schemas.microsoft.com/office/drawing/2014/main" id="{AE09144E-11EE-4077-8AAB-13B3E5E7FA42}"/>
            </a:ext>
          </a:extLst>
        </xdr:cNvPr>
        <xdr:cNvSpPr txBox="1"/>
      </xdr:nvSpPr>
      <xdr:spPr>
        <a:xfrm>
          <a:off x="927744" y="64979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36</xdr:row>
      <xdr:rowOff>76852</xdr:rowOff>
    </xdr:from>
    <xdr:ext cx="405111" cy="259045"/>
    <xdr:sp macro="" textlink="">
      <xdr:nvSpPr>
        <xdr:cNvPr id="87" name="n_1mainValue【道路】&#10;有形固定資産減価償却率">
          <a:extLst>
            <a:ext uri="{FF2B5EF4-FFF2-40B4-BE49-F238E27FC236}">
              <a16:creationId xmlns:a16="http://schemas.microsoft.com/office/drawing/2014/main" id="{A51EE366-410E-4E96-A7F6-5A5699C2E72B}"/>
            </a:ext>
          </a:extLst>
        </xdr:cNvPr>
        <xdr:cNvSpPr txBox="1"/>
      </xdr:nvSpPr>
      <xdr:spPr>
        <a:xfrm>
          <a:off x="3582044" y="62490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36</xdr:row>
      <xdr:rowOff>46372</xdr:rowOff>
    </xdr:from>
    <xdr:ext cx="405111" cy="259045"/>
    <xdr:sp macro="" textlink="">
      <xdr:nvSpPr>
        <xdr:cNvPr id="88" name="n_2mainValue【道路】&#10;有形固定資産減価償却率">
          <a:extLst>
            <a:ext uri="{FF2B5EF4-FFF2-40B4-BE49-F238E27FC236}">
              <a16:creationId xmlns:a16="http://schemas.microsoft.com/office/drawing/2014/main" id="{5D3B28B6-CC28-43B3-A618-3D9C517B668C}"/>
            </a:ext>
          </a:extLst>
        </xdr:cNvPr>
        <xdr:cNvSpPr txBox="1"/>
      </xdr:nvSpPr>
      <xdr:spPr>
        <a:xfrm>
          <a:off x="2705744" y="62185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36</xdr:row>
      <xdr:rowOff>27322</xdr:rowOff>
    </xdr:from>
    <xdr:ext cx="405111" cy="259045"/>
    <xdr:sp macro="" textlink="">
      <xdr:nvSpPr>
        <xdr:cNvPr id="89" name="n_3mainValue【道路】&#10;有形固定資産減価償却率">
          <a:extLst>
            <a:ext uri="{FF2B5EF4-FFF2-40B4-BE49-F238E27FC236}">
              <a16:creationId xmlns:a16="http://schemas.microsoft.com/office/drawing/2014/main" id="{7D2C1FD9-D754-433D-A933-0D462EF3485B}"/>
            </a:ext>
          </a:extLst>
        </xdr:cNvPr>
        <xdr:cNvSpPr txBox="1"/>
      </xdr:nvSpPr>
      <xdr:spPr>
        <a:xfrm>
          <a:off x="1816744" y="61995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166387</xdr:rowOff>
    </xdr:from>
    <xdr:ext cx="405111" cy="259045"/>
    <xdr:sp macro="" textlink="">
      <xdr:nvSpPr>
        <xdr:cNvPr id="90" name="n_4mainValue【道路】&#10;有形固定資産減価償却率">
          <a:extLst>
            <a:ext uri="{FF2B5EF4-FFF2-40B4-BE49-F238E27FC236}">
              <a16:creationId xmlns:a16="http://schemas.microsoft.com/office/drawing/2014/main" id="{FBEF1E6C-91FA-4EAB-9443-CE5D919C33BF}"/>
            </a:ext>
          </a:extLst>
        </xdr:cNvPr>
        <xdr:cNvSpPr txBox="1"/>
      </xdr:nvSpPr>
      <xdr:spPr>
        <a:xfrm>
          <a:off x="927744" y="61671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1" name="正方形/長方形 90">
          <a:extLst>
            <a:ext uri="{FF2B5EF4-FFF2-40B4-BE49-F238E27FC236}">
              <a16:creationId xmlns:a16="http://schemas.microsoft.com/office/drawing/2014/main" id="{31C2334C-E08F-4376-8F3A-3E61224021F3}"/>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2" name="正方形/長方形 91">
          <a:extLst>
            <a:ext uri="{FF2B5EF4-FFF2-40B4-BE49-F238E27FC236}">
              <a16:creationId xmlns:a16="http://schemas.microsoft.com/office/drawing/2014/main" id="{F02FD43F-ED74-4F0F-8A84-3F563DE9423C}"/>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3" name="正方形/長方形 92">
          <a:extLst>
            <a:ext uri="{FF2B5EF4-FFF2-40B4-BE49-F238E27FC236}">
              <a16:creationId xmlns:a16="http://schemas.microsoft.com/office/drawing/2014/main" id="{91E690CB-B82A-49DA-940C-0F320A88182C}"/>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4" name="正方形/長方形 93">
          <a:extLst>
            <a:ext uri="{FF2B5EF4-FFF2-40B4-BE49-F238E27FC236}">
              <a16:creationId xmlns:a16="http://schemas.microsoft.com/office/drawing/2014/main" id="{9BBEBBAF-90C3-4416-9A8E-51049B4FABAA}"/>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5" name="正方形/長方形 94">
          <a:extLst>
            <a:ext uri="{FF2B5EF4-FFF2-40B4-BE49-F238E27FC236}">
              <a16:creationId xmlns:a16="http://schemas.microsoft.com/office/drawing/2014/main" id="{0E6994FA-9696-48C3-90B4-3F0C643272BE}"/>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6" name="正方形/長方形 95">
          <a:extLst>
            <a:ext uri="{FF2B5EF4-FFF2-40B4-BE49-F238E27FC236}">
              <a16:creationId xmlns:a16="http://schemas.microsoft.com/office/drawing/2014/main" id="{1C2DE9B0-611B-4D00-8BE2-2DAF0116FB3B}"/>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7" name="正方形/長方形 96">
          <a:extLst>
            <a:ext uri="{FF2B5EF4-FFF2-40B4-BE49-F238E27FC236}">
              <a16:creationId xmlns:a16="http://schemas.microsoft.com/office/drawing/2014/main" id="{ACB2E8EB-5F40-4037-9C00-E086FB810916}"/>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8" name="正方形/長方形 97">
          <a:extLst>
            <a:ext uri="{FF2B5EF4-FFF2-40B4-BE49-F238E27FC236}">
              <a16:creationId xmlns:a16="http://schemas.microsoft.com/office/drawing/2014/main" id="{D7D0D632-A310-44B2-B412-16A7591B611B}"/>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9" name="テキスト ボックス 98">
          <a:extLst>
            <a:ext uri="{FF2B5EF4-FFF2-40B4-BE49-F238E27FC236}">
              <a16:creationId xmlns:a16="http://schemas.microsoft.com/office/drawing/2014/main" id="{6025D3E9-FF65-4C8B-90EC-BB546A4F2AF7}"/>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0" name="直線コネクタ 99">
          <a:extLst>
            <a:ext uri="{FF2B5EF4-FFF2-40B4-BE49-F238E27FC236}">
              <a16:creationId xmlns:a16="http://schemas.microsoft.com/office/drawing/2014/main" id="{FC4E3932-8276-4901-8453-2FC58262F89F}"/>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1" name="直線コネクタ 100">
          <a:extLst>
            <a:ext uri="{FF2B5EF4-FFF2-40B4-BE49-F238E27FC236}">
              <a16:creationId xmlns:a16="http://schemas.microsoft.com/office/drawing/2014/main" id="{9D3923FB-CE9D-4E44-9AA7-64DE385F8309}"/>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2" name="テキスト ボックス 101">
          <a:extLst>
            <a:ext uri="{FF2B5EF4-FFF2-40B4-BE49-F238E27FC236}">
              <a16:creationId xmlns:a16="http://schemas.microsoft.com/office/drawing/2014/main" id="{29AE3C03-B701-410B-816D-AADA5A03D08E}"/>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3" name="直線コネクタ 102">
          <a:extLst>
            <a:ext uri="{FF2B5EF4-FFF2-40B4-BE49-F238E27FC236}">
              <a16:creationId xmlns:a16="http://schemas.microsoft.com/office/drawing/2014/main" id="{689EB8EC-062C-40CC-832D-E28BD4E0CDDA}"/>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4" name="テキスト ボックス 103">
          <a:extLst>
            <a:ext uri="{FF2B5EF4-FFF2-40B4-BE49-F238E27FC236}">
              <a16:creationId xmlns:a16="http://schemas.microsoft.com/office/drawing/2014/main" id="{A225956B-F751-4FC3-93A1-3A6AE1567CB6}"/>
            </a:ext>
          </a:extLst>
        </xdr:cNvPr>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5" name="直線コネクタ 104">
          <a:extLst>
            <a:ext uri="{FF2B5EF4-FFF2-40B4-BE49-F238E27FC236}">
              <a16:creationId xmlns:a16="http://schemas.microsoft.com/office/drawing/2014/main" id="{8FDA4985-3EFA-4D46-8332-EA791105BE6F}"/>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6" name="テキスト ボックス 105">
          <a:extLst>
            <a:ext uri="{FF2B5EF4-FFF2-40B4-BE49-F238E27FC236}">
              <a16:creationId xmlns:a16="http://schemas.microsoft.com/office/drawing/2014/main" id="{529FD042-B061-478B-AC75-2110F948170C}"/>
            </a:ext>
          </a:extLst>
        </xdr:cNvPr>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7" name="直線コネクタ 106">
          <a:extLst>
            <a:ext uri="{FF2B5EF4-FFF2-40B4-BE49-F238E27FC236}">
              <a16:creationId xmlns:a16="http://schemas.microsoft.com/office/drawing/2014/main" id="{FE3F4088-BC01-4096-B66F-602F4C69BB23}"/>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8" name="テキスト ボックス 107">
          <a:extLst>
            <a:ext uri="{FF2B5EF4-FFF2-40B4-BE49-F238E27FC236}">
              <a16:creationId xmlns:a16="http://schemas.microsoft.com/office/drawing/2014/main" id="{F0DA1186-399C-4F1D-8641-709A87F0AB6D}"/>
            </a:ext>
          </a:extLst>
        </xdr:cNvPr>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9" name="直線コネクタ 108">
          <a:extLst>
            <a:ext uri="{FF2B5EF4-FFF2-40B4-BE49-F238E27FC236}">
              <a16:creationId xmlns:a16="http://schemas.microsoft.com/office/drawing/2014/main" id="{FB421E2B-10F9-4189-A8B8-997984106305}"/>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10" name="テキスト ボックス 109">
          <a:extLst>
            <a:ext uri="{FF2B5EF4-FFF2-40B4-BE49-F238E27FC236}">
              <a16:creationId xmlns:a16="http://schemas.microsoft.com/office/drawing/2014/main" id="{C960EC2E-BE6D-43F6-990C-962750FBC742}"/>
            </a:ext>
          </a:extLst>
        </xdr:cNvPr>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1" name="直線コネクタ 110">
          <a:extLst>
            <a:ext uri="{FF2B5EF4-FFF2-40B4-BE49-F238E27FC236}">
              <a16:creationId xmlns:a16="http://schemas.microsoft.com/office/drawing/2014/main" id="{4581F6F7-356C-4792-AD51-99EAAF33EC60}"/>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112" name="テキスト ボックス 111">
          <a:extLst>
            <a:ext uri="{FF2B5EF4-FFF2-40B4-BE49-F238E27FC236}">
              <a16:creationId xmlns:a16="http://schemas.microsoft.com/office/drawing/2014/main" id="{B2FA19A4-B8B4-4DC0-91BF-CA5948A12EA6}"/>
            </a:ext>
          </a:extLst>
        </xdr:cNvPr>
        <xdr:cNvSpPr txBox="1"/>
      </xdr:nvSpPr>
      <xdr:spPr>
        <a:xfrm>
          <a:off x="6008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3" name="【道路】&#10;一人当たり延長グラフ枠">
          <a:extLst>
            <a:ext uri="{FF2B5EF4-FFF2-40B4-BE49-F238E27FC236}">
              <a16:creationId xmlns:a16="http://schemas.microsoft.com/office/drawing/2014/main" id="{96E3EDB8-FAD3-4BC5-A2AB-33E268F25459}"/>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42253</xdr:rowOff>
    </xdr:from>
    <xdr:to>
      <xdr:col>54</xdr:col>
      <xdr:colOff>189865</xdr:colOff>
      <xdr:row>40</xdr:row>
      <xdr:rowOff>163868</xdr:rowOff>
    </xdr:to>
    <xdr:cxnSp macro="">
      <xdr:nvCxnSpPr>
        <xdr:cNvPr id="114" name="直線コネクタ 113">
          <a:extLst>
            <a:ext uri="{FF2B5EF4-FFF2-40B4-BE49-F238E27FC236}">
              <a16:creationId xmlns:a16="http://schemas.microsoft.com/office/drawing/2014/main" id="{C86148BC-C4DD-426E-9E98-4647D1497405}"/>
            </a:ext>
          </a:extLst>
        </xdr:cNvPr>
        <xdr:cNvCxnSpPr/>
      </xdr:nvCxnSpPr>
      <xdr:spPr>
        <a:xfrm flipV="1">
          <a:off x="10476865" y="5871553"/>
          <a:ext cx="0" cy="11503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40</xdr:row>
      <xdr:rowOff>167695</xdr:rowOff>
    </xdr:from>
    <xdr:ext cx="534377" cy="259045"/>
    <xdr:sp macro="" textlink="">
      <xdr:nvSpPr>
        <xdr:cNvPr id="115" name="【道路】&#10;一人当たり延長最小値テキスト">
          <a:extLst>
            <a:ext uri="{FF2B5EF4-FFF2-40B4-BE49-F238E27FC236}">
              <a16:creationId xmlns:a16="http://schemas.microsoft.com/office/drawing/2014/main" id="{2B6C0E30-3F8B-4115-8A6E-ED5084225CCB}"/>
            </a:ext>
          </a:extLst>
        </xdr:cNvPr>
        <xdr:cNvSpPr txBox="1"/>
      </xdr:nvSpPr>
      <xdr:spPr>
        <a:xfrm>
          <a:off x="10515600" y="70256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40</xdr:row>
      <xdr:rowOff>163868</xdr:rowOff>
    </xdr:from>
    <xdr:to>
      <xdr:col>55</xdr:col>
      <xdr:colOff>88900</xdr:colOff>
      <xdr:row>40</xdr:row>
      <xdr:rowOff>163868</xdr:rowOff>
    </xdr:to>
    <xdr:cxnSp macro="">
      <xdr:nvCxnSpPr>
        <xdr:cNvPr id="116" name="直線コネクタ 115">
          <a:extLst>
            <a:ext uri="{FF2B5EF4-FFF2-40B4-BE49-F238E27FC236}">
              <a16:creationId xmlns:a16="http://schemas.microsoft.com/office/drawing/2014/main" id="{424755D0-09FA-45E4-AEC4-3ABDC27DCA3C}"/>
            </a:ext>
          </a:extLst>
        </xdr:cNvPr>
        <xdr:cNvCxnSpPr/>
      </xdr:nvCxnSpPr>
      <xdr:spPr>
        <a:xfrm>
          <a:off x="10388600" y="70218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160380</xdr:rowOff>
    </xdr:from>
    <xdr:ext cx="534377" cy="259045"/>
    <xdr:sp macro="" textlink="">
      <xdr:nvSpPr>
        <xdr:cNvPr id="117" name="【道路】&#10;一人当たり延長最大値テキスト">
          <a:extLst>
            <a:ext uri="{FF2B5EF4-FFF2-40B4-BE49-F238E27FC236}">
              <a16:creationId xmlns:a16="http://schemas.microsoft.com/office/drawing/2014/main" id="{A8DB261E-A523-44BF-9938-92256566805F}"/>
            </a:ext>
          </a:extLst>
        </xdr:cNvPr>
        <xdr:cNvSpPr txBox="1"/>
      </xdr:nvSpPr>
      <xdr:spPr>
        <a:xfrm>
          <a:off x="10515600" y="56467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71.782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42253</xdr:rowOff>
    </xdr:from>
    <xdr:to>
      <xdr:col>55</xdr:col>
      <xdr:colOff>88900</xdr:colOff>
      <xdr:row>34</xdr:row>
      <xdr:rowOff>42253</xdr:rowOff>
    </xdr:to>
    <xdr:cxnSp macro="">
      <xdr:nvCxnSpPr>
        <xdr:cNvPr id="118" name="直線コネクタ 117">
          <a:extLst>
            <a:ext uri="{FF2B5EF4-FFF2-40B4-BE49-F238E27FC236}">
              <a16:creationId xmlns:a16="http://schemas.microsoft.com/office/drawing/2014/main" id="{4D5182CD-7559-4958-8D64-A3F84E8CBA78}"/>
            </a:ext>
          </a:extLst>
        </xdr:cNvPr>
        <xdr:cNvCxnSpPr/>
      </xdr:nvCxnSpPr>
      <xdr:spPr>
        <a:xfrm>
          <a:off x="10388600" y="58715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37</xdr:row>
      <xdr:rowOff>106665</xdr:rowOff>
    </xdr:from>
    <xdr:ext cx="534377" cy="259045"/>
    <xdr:sp macro="" textlink="">
      <xdr:nvSpPr>
        <xdr:cNvPr id="119" name="【道路】&#10;一人当たり延長平均値テキスト">
          <a:extLst>
            <a:ext uri="{FF2B5EF4-FFF2-40B4-BE49-F238E27FC236}">
              <a16:creationId xmlns:a16="http://schemas.microsoft.com/office/drawing/2014/main" id="{C156F0C9-06C2-4BA3-9B62-EBC370070C67}"/>
            </a:ext>
          </a:extLst>
        </xdr:cNvPr>
        <xdr:cNvSpPr txBox="1"/>
      </xdr:nvSpPr>
      <xdr:spPr>
        <a:xfrm>
          <a:off x="10515600" y="645031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83788</xdr:rowOff>
    </xdr:from>
    <xdr:to>
      <xdr:col>55</xdr:col>
      <xdr:colOff>50800</xdr:colOff>
      <xdr:row>39</xdr:row>
      <xdr:rowOff>13938</xdr:rowOff>
    </xdr:to>
    <xdr:sp macro="" textlink="">
      <xdr:nvSpPr>
        <xdr:cNvPr id="120" name="フローチャート: 判断 119">
          <a:extLst>
            <a:ext uri="{FF2B5EF4-FFF2-40B4-BE49-F238E27FC236}">
              <a16:creationId xmlns:a16="http://schemas.microsoft.com/office/drawing/2014/main" id="{D4F0FDAD-23AD-47F5-959C-5A07A9348E4C}"/>
            </a:ext>
          </a:extLst>
        </xdr:cNvPr>
        <xdr:cNvSpPr/>
      </xdr:nvSpPr>
      <xdr:spPr>
        <a:xfrm>
          <a:off x="10426700" y="65988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38</xdr:row>
      <xdr:rowOff>66853</xdr:rowOff>
    </xdr:from>
    <xdr:to>
      <xdr:col>50</xdr:col>
      <xdr:colOff>165100</xdr:colOff>
      <xdr:row>38</xdr:row>
      <xdr:rowOff>168453</xdr:rowOff>
    </xdr:to>
    <xdr:sp macro="" textlink="">
      <xdr:nvSpPr>
        <xdr:cNvPr id="121" name="フローチャート: 判断 120">
          <a:extLst>
            <a:ext uri="{FF2B5EF4-FFF2-40B4-BE49-F238E27FC236}">
              <a16:creationId xmlns:a16="http://schemas.microsoft.com/office/drawing/2014/main" id="{DC815188-6385-4B64-BCCE-43D3B1589AA3}"/>
            </a:ext>
          </a:extLst>
        </xdr:cNvPr>
        <xdr:cNvSpPr/>
      </xdr:nvSpPr>
      <xdr:spPr>
        <a:xfrm>
          <a:off x="9588500" y="65819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38</xdr:row>
      <xdr:rowOff>86284</xdr:rowOff>
    </xdr:from>
    <xdr:to>
      <xdr:col>46</xdr:col>
      <xdr:colOff>38100</xdr:colOff>
      <xdr:row>39</xdr:row>
      <xdr:rowOff>16434</xdr:rowOff>
    </xdr:to>
    <xdr:sp macro="" textlink="">
      <xdr:nvSpPr>
        <xdr:cNvPr id="122" name="フローチャート: 判断 121">
          <a:extLst>
            <a:ext uri="{FF2B5EF4-FFF2-40B4-BE49-F238E27FC236}">
              <a16:creationId xmlns:a16="http://schemas.microsoft.com/office/drawing/2014/main" id="{E7C4BD49-9A20-4F8D-BAB6-DA8029BB872C}"/>
            </a:ext>
          </a:extLst>
        </xdr:cNvPr>
        <xdr:cNvSpPr/>
      </xdr:nvSpPr>
      <xdr:spPr>
        <a:xfrm>
          <a:off x="8699500" y="66013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38</xdr:row>
      <xdr:rowOff>90418</xdr:rowOff>
    </xdr:from>
    <xdr:to>
      <xdr:col>41</xdr:col>
      <xdr:colOff>101600</xdr:colOff>
      <xdr:row>39</xdr:row>
      <xdr:rowOff>20568</xdr:rowOff>
    </xdr:to>
    <xdr:sp macro="" textlink="">
      <xdr:nvSpPr>
        <xdr:cNvPr id="123" name="フローチャート: 判断 122">
          <a:extLst>
            <a:ext uri="{FF2B5EF4-FFF2-40B4-BE49-F238E27FC236}">
              <a16:creationId xmlns:a16="http://schemas.microsoft.com/office/drawing/2014/main" id="{005DEE24-607B-4E45-841A-5F31EEBA0009}"/>
            </a:ext>
          </a:extLst>
        </xdr:cNvPr>
        <xdr:cNvSpPr/>
      </xdr:nvSpPr>
      <xdr:spPr>
        <a:xfrm>
          <a:off x="7810500" y="66055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38</xdr:row>
      <xdr:rowOff>105810</xdr:rowOff>
    </xdr:from>
    <xdr:to>
      <xdr:col>36</xdr:col>
      <xdr:colOff>165100</xdr:colOff>
      <xdr:row>39</xdr:row>
      <xdr:rowOff>35960</xdr:rowOff>
    </xdr:to>
    <xdr:sp macro="" textlink="">
      <xdr:nvSpPr>
        <xdr:cNvPr id="124" name="フローチャート: 判断 123">
          <a:extLst>
            <a:ext uri="{FF2B5EF4-FFF2-40B4-BE49-F238E27FC236}">
              <a16:creationId xmlns:a16="http://schemas.microsoft.com/office/drawing/2014/main" id="{BB55F71A-7DD4-4125-9F37-F0DA9423D725}"/>
            </a:ext>
          </a:extLst>
        </xdr:cNvPr>
        <xdr:cNvSpPr/>
      </xdr:nvSpPr>
      <xdr:spPr>
        <a:xfrm>
          <a:off x="6921500" y="6620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3E5623EB-377C-4FDF-9B5A-1FD393E731B6}"/>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159D98EA-298F-44C6-BFE1-44BBC1443AFC}"/>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243F14EE-F159-4E74-AACC-93A071A76813}"/>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E6B72345-D009-458F-93E0-FA4B213831C7}"/>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1EA096A7-4279-42DF-8665-D30D5695E985}"/>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130594</xdr:rowOff>
    </xdr:from>
    <xdr:to>
      <xdr:col>55</xdr:col>
      <xdr:colOff>50800</xdr:colOff>
      <xdr:row>39</xdr:row>
      <xdr:rowOff>60744</xdr:rowOff>
    </xdr:to>
    <xdr:sp macro="" textlink="">
      <xdr:nvSpPr>
        <xdr:cNvPr id="130" name="楕円 129">
          <a:extLst>
            <a:ext uri="{FF2B5EF4-FFF2-40B4-BE49-F238E27FC236}">
              <a16:creationId xmlns:a16="http://schemas.microsoft.com/office/drawing/2014/main" id="{F40B76DA-3838-43FC-A243-AF6076093F47}"/>
            </a:ext>
          </a:extLst>
        </xdr:cNvPr>
        <xdr:cNvSpPr/>
      </xdr:nvSpPr>
      <xdr:spPr>
        <a:xfrm>
          <a:off x="10426700" y="66456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38</xdr:row>
      <xdr:rowOff>109021</xdr:rowOff>
    </xdr:from>
    <xdr:ext cx="534377" cy="259045"/>
    <xdr:sp macro="" textlink="">
      <xdr:nvSpPr>
        <xdr:cNvPr id="131" name="【道路】&#10;一人当たり延長該当値テキスト">
          <a:extLst>
            <a:ext uri="{FF2B5EF4-FFF2-40B4-BE49-F238E27FC236}">
              <a16:creationId xmlns:a16="http://schemas.microsoft.com/office/drawing/2014/main" id="{F0562DA5-1A8B-4ADF-B98D-BC42A141FA96}"/>
            </a:ext>
          </a:extLst>
        </xdr:cNvPr>
        <xdr:cNvSpPr txBox="1"/>
      </xdr:nvSpPr>
      <xdr:spPr>
        <a:xfrm>
          <a:off x="10515600" y="66241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134176</xdr:rowOff>
    </xdr:from>
    <xdr:to>
      <xdr:col>50</xdr:col>
      <xdr:colOff>165100</xdr:colOff>
      <xdr:row>39</xdr:row>
      <xdr:rowOff>64326</xdr:rowOff>
    </xdr:to>
    <xdr:sp macro="" textlink="">
      <xdr:nvSpPr>
        <xdr:cNvPr id="132" name="楕円 131">
          <a:extLst>
            <a:ext uri="{FF2B5EF4-FFF2-40B4-BE49-F238E27FC236}">
              <a16:creationId xmlns:a16="http://schemas.microsoft.com/office/drawing/2014/main" id="{4DAE98BE-3F9F-4117-8CF0-5F9C3346329E}"/>
            </a:ext>
          </a:extLst>
        </xdr:cNvPr>
        <xdr:cNvSpPr/>
      </xdr:nvSpPr>
      <xdr:spPr>
        <a:xfrm>
          <a:off x="9588500" y="6649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39</xdr:row>
      <xdr:rowOff>9944</xdr:rowOff>
    </xdr:from>
    <xdr:to>
      <xdr:col>55</xdr:col>
      <xdr:colOff>0</xdr:colOff>
      <xdr:row>39</xdr:row>
      <xdr:rowOff>13526</xdr:rowOff>
    </xdr:to>
    <xdr:cxnSp macro="">
      <xdr:nvCxnSpPr>
        <xdr:cNvPr id="133" name="直線コネクタ 132">
          <a:extLst>
            <a:ext uri="{FF2B5EF4-FFF2-40B4-BE49-F238E27FC236}">
              <a16:creationId xmlns:a16="http://schemas.microsoft.com/office/drawing/2014/main" id="{64F0AE3C-368A-4A55-B416-33A88D5D3862}"/>
            </a:ext>
          </a:extLst>
        </xdr:cNvPr>
        <xdr:cNvCxnSpPr/>
      </xdr:nvCxnSpPr>
      <xdr:spPr>
        <a:xfrm flipV="1">
          <a:off x="9639300" y="6696494"/>
          <a:ext cx="838200" cy="35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142062</xdr:rowOff>
    </xdr:from>
    <xdr:to>
      <xdr:col>46</xdr:col>
      <xdr:colOff>38100</xdr:colOff>
      <xdr:row>39</xdr:row>
      <xdr:rowOff>72212</xdr:rowOff>
    </xdr:to>
    <xdr:sp macro="" textlink="">
      <xdr:nvSpPr>
        <xdr:cNvPr id="134" name="楕円 133">
          <a:extLst>
            <a:ext uri="{FF2B5EF4-FFF2-40B4-BE49-F238E27FC236}">
              <a16:creationId xmlns:a16="http://schemas.microsoft.com/office/drawing/2014/main" id="{99180EFF-9182-4083-B181-0311133D7869}"/>
            </a:ext>
          </a:extLst>
        </xdr:cNvPr>
        <xdr:cNvSpPr/>
      </xdr:nvSpPr>
      <xdr:spPr>
        <a:xfrm>
          <a:off x="8699500" y="66571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13526</xdr:rowOff>
    </xdr:from>
    <xdr:to>
      <xdr:col>50</xdr:col>
      <xdr:colOff>114300</xdr:colOff>
      <xdr:row>39</xdr:row>
      <xdr:rowOff>21412</xdr:rowOff>
    </xdr:to>
    <xdr:cxnSp macro="">
      <xdr:nvCxnSpPr>
        <xdr:cNvPr id="135" name="直線コネクタ 134">
          <a:extLst>
            <a:ext uri="{FF2B5EF4-FFF2-40B4-BE49-F238E27FC236}">
              <a16:creationId xmlns:a16="http://schemas.microsoft.com/office/drawing/2014/main" id="{EFCDAEEB-C3D1-4048-9F27-F4ABCA835475}"/>
            </a:ext>
          </a:extLst>
        </xdr:cNvPr>
        <xdr:cNvCxnSpPr/>
      </xdr:nvCxnSpPr>
      <xdr:spPr>
        <a:xfrm flipV="1">
          <a:off x="8750300" y="6700076"/>
          <a:ext cx="889000" cy="7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148996</xdr:rowOff>
    </xdr:from>
    <xdr:to>
      <xdr:col>41</xdr:col>
      <xdr:colOff>101600</xdr:colOff>
      <xdr:row>39</xdr:row>
      <xdr:rowOff>79146</xdr:rowOff>
    </xdr:to>
    <xdr:sp macro="" textlink="">
      <xdr:nvSpPr>
        <xdr:cNvPr id="136" name="楕円 135">
          <a:extLst>
            <a:ext uri="{FF2B5EF4-FFF2-40B4-BE49-F238E27FC236}">
              <a16:creationId xmlns:a16="http://schemas.microsoft.com/office/drawing/2014/main" id="{4748A4EF-30D6-4C3E-9A69-41AFA0B46F96}"/>
            </a:ext>
          </a:extLst>
        </xdr:cNvPr>
        <xdr:cNvSpPr/>
      </xdr:nvSpPr>
      <xdr:spPr>
        <a:xfrm>
          <a:off x="7810500" y="66640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39</xdr:row>
      <xdr:rowOff>21412</xdr:rowOff>
    </xdr:from>
    <xdr:to>
      <xdr:col>45</xdr:col>
      <xdr:colOff>177800</xdr:colOff>
      <xdr:row>39</xdr:row>
      <xdr:rowOff>28346</xdr:rowOff>
    </xdr:to>
    <xdr:cxnSp macro="">
      <xdr:nvCxnSpPr>
        <xdr:cNvPr id="137" name="直線コネクタ 136">
          <a:extLst>
            <a:ext uri="{FF2B5EF4-FFF2-40B4-BE49-F238E27FC236}">
              <a16:creationId xmlns:a16="http://schemas.microsoft.com/office/drawing/2014/main" id="{3DAD8EF5-E045-4D52-B1BC-8DC2B8B373CE}"/>
            </a:ext>
          </a:extLst>
        </xdr:cNvPr>
        <xdr:cNvCxnSpPr/>
      </xdr:nvCxnSpPr>
      <xdr:spPr>
        <a:xfrm flipV="1">
          <a:off x="7861300" y="6707962"/>
          <a:ext cx="889000" cy="69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38</xdr:row>
      <xdr:rowOff>157874</xdr:rowOff>
    </xdr:from>
    <xdr:to>
      <xdr:col>36</xdr:col>
      <xdr:colOff>165100</xdr:colOff>
      <xdr:row>39</xdr:row>
      <xdr:rowOff>88024</xdr:rowOff>
    </xdr:to>
    <xdr:sp macro="" textlink="">
      <xdr:nvSpPr>
        <xdr:cNvPr id="138" name="楕円 137">
          <a:extLst>
            <a:ext uri="{FF2B5EF4-FFF2-40B4-BE49-F238E27FC236}">
              <a16:creationId xmlns:a16="http://schemas.microsoft.com/office/drawing/2014/main" id="{FC5B1577-56A2-4705-BBE9-D380BA6A3557}"/>
            </a:ext>
          </a:extLst>
        </xdr:cNvPr>
        <xdr:cNvSpPr/>
      </xdr:nvSpPr>
      <xdr:spPr>
        <a:xfrm>
          <a:off x="6921500" y="66729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39</xdr:row>
      <xdr:rowOff>28346</xdr:rowOff>
    </xdr:from>
    <xdr:to>
      <xdr:col>41</xdr:col>
      <xdr:colOff>50800</xdr:colOff>
      <xdr:row>39</xdr:row>
      <xdr:rowOff>37224</xdr:rowOff>
    </xdr:to>
    <xdr:cxnSp macro="">
      <xdr:nvCxnSpPr>
        <xdr:cNvPr id="139" name="直線コネクタ 138">
          <a:extLst>
            <a:ext uri="{FF2B5EF4-FFF2-40B4-BE49-F238E27FC236}">
              <a16:creationId xmlns:a16="http://schemas.microsoft.com/office/drawing/2014/main" id="{14DD4770-034D-4A05-ACD6-E447F68207D9}"/>
            </a:ext>
          </a:extLst>
        </xdr:cNvPr>
        <xdr:cNvCxnSpPr/>
      </xdr:nvCxnSpPr>
      <xdr:spPr>
        <a:xfrm flipV="1">
          <a:off x="6972300" y="6714896"/>
          <a:ext cx="889000" cy="88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37</xdr:row>
      <xdr:rowOff>13530</xdr:rowOff>
    </xdr:from>
    <xdr:ext cx="534377" cy="259045"/>
    <xdr:sp macro="" textlink="">
      <xdr:nvSpPr>
        <xdr:cNvPr id="140" name="n_1aveValue【道路】&#10;一人当たり延長">
          <a:extLst>
            <a:ext uri="{FF2B5EF4-FFF2-40B4-BE49-F238E27FC236}">
              <a16:creationId xmlns:a16="http://schemas.microsoft.com/office/drawing/2014/main" id="{4C06B06B-51A2-4E74-A713-2167DC2839AF}"/>
            </a:ext>
          </a:extLst>
        </xdr:cNvPr>
        <xdr:cNvSpPr txBox="1"/>
      </xdr:nvSpPr>
      <xdr:spPr>
        <a:xfrm>
          <a:off x="9359411" y="63571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31.824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37</xdr:row>
      <xdr:rowOff>32961</xdr:rowOff>
    </xdr:from>
    <xdr:ext cx="534377" cy="259045"/>
    <xdr:sp macro="" textlink="">
      <xdr:nvSpPr>
        <xdr:cNvPr id="141" name="n_2aveValue【道路】&#10;一人当たり延長">
          <a:extLst>
            <a:ext uri="{FF2B5EF4-FFF2-40B4-BE49-F238E27FC236}">
              <a16:creationId xmlns:a16="http://schemas.microsoft.com/office/drawing/2014/main" id="{463DFEBA-E3F3-455C-A2B9-9385EC5B2BD4}"/>
            </a:ext>
          </a:extLst>
        </xdr:cNvPr>
        <xdr:cNvSpPr txBox="1"/>
      </xdr:nvSpPr>
      <xdr:spPr>
        <a:xfrm>
          <a:off x="8483111" y="6376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30.804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37</xdr:row>
      <xdr:rowOff>37095</xdr:rowOff>
    </xdr:from>
    <xdr:ext cx="534377" cy="259045"/>
    <xdr:sp macro="" textlink="">
      <xdr:nvSpPr>
        <xdr:cNvPr id="142" name="n_3aveValue【道路】&#10;一人当たり延長">
          <a:extLst>
            <a:ext uri="{FF2B5EF4-FFF2-40B4-BE49-F238E27FC236}">
              <a16:creationId xmlns:a16="http://schemas.microsoft.com/office/drawing/2014/main" id="{BB8918DC-9338-4E7A-A2EA-D1B210DA3836}"/>
            </a:ext>
          </a:extLst>
        </xdr:cNvPr>
        <xdr:cNvSpPr txBox="1"/>
      </xdr:nvSpPr>
      <xdr:spPr>
        <a:xfrm>
          <a:off x="7594111" y="63807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37</xdr:row>
      <xdr:rowOff>52487</xdr:rowOff>
    </xdr:from>
    <xdr:ext cx="534377" cy="259045"/>
    <xdr:sp macro="" textlink="">
      <xdr:nvSpPr>
        <xdr:cNvPr id="143" name="n_4aveValue【道路】&#10;一人当たり延長">
          <a:extLst>
            <a:ext uri="{FF2B5EF4-FFF2-40B4-BE49-F238E27FC236}">
              <a16:creationId xmlns:a16="http://schemas.microsoft.com/office/drawing/2014/main" id="{B614081C-FEBA-42C1-B7A1-AFE55160B2DA}"/>
            </a:ext>
          </a:extLst>
        </xdr:cNvPr>
        <xdr:cNvSpPr txBox="1"/>
      </xdr:nvSpPr>
      <xdr:spPr>
        <a:xfrm>
          <a:off x="6705111" y="63961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29.779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39</xdr:row>
      <xdr:rowOff>55453</xdr:rowOff>
    </xdr:from>
    <xdr:ext cx="534377" cy="259045"/>
    <xdr:sp macro="" textlink="">
      <xdr:nvSpPr>
        <xdr:cNvPr id="144" name="n_1mainValue【道路】&#10;一人当たり延長">
          <a:extLst>
            <a:ext uri="{FF2B5EF4-FFF2-40B4-BE49-F238E27FC236}">
              <a16:creationId xmlns:a16="http://schemas.microsoft.com/office/drawing/2014/main" id="{B2A50591-DCC7-4AC2-88BE-5736CA5FC537}"/>
            </a:ext>
          </a:extLst>
        </xdr:cNvPr>
        <xdr:cNvSpPr txBox="1"/>
      </xdr:nvSpPr>
      <xdr:spPr>
        <a:xfrm>
          <a:off x="9359411" y="67420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28.290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39</xdr:row>
      <xdr:rowOff>63339</xdr:rowOff>
    </xdr:from>
    <xdr:ext cx="534377" cy="259045"/>
    <xdr:sp macro="" textlink="">
      <xdr:nvSpPr>
        <xdr:cNvPr id="145" name="n_2mainValue【道路】&#10;一人当たり延長">
          <a:extLst>
            <a:ext uri="{FF2B5EF4-FFF2-40B4-BE49-F238E27FC236}">
              <a16:creationId xmlns:a16="http://schemas.microsoft.com/office/drawing/2014/main" id="{F18E32C8-0CE2-4A0A-9360-ED672AE1401D}"/>
            </a:ext>
          </a:extLst>
        </xdr:cNvPr>
        <xdr:cNvSpPr txBox="1"/>
      </xdr:nvSpPr>
      <xdr:spPr>
        <a:xfrm>
          <a:off x="8483111" y="67498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27.876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39</xdr:row>
      <xdr:rowOff>70273</xdr:rowOff>
    </xdr:from>
    <xdr:ext cx="534377" cy="259045"/>
    <xdr:sp macro="" textlink="">
      <xdr:nvSpPr>
        <xdr:cNvPr id="146" name="n_3mainValue【道路】&#10;一人当たり延長">
          <a:extLst>
            <a:ext uri="{FF2B5EF4-FFF2-40B4-BE49-F238E27FC236}">
              <a16:creationId xmlns:a16="http://schemas.microsoft.com/office/drawing/2014/main" id="{11A594B7-4DD2-4FE2-BA53-69F60369C607}"/>
            </a:ext>
          </a:extLst>
        </xdr:cNvPr>
        <xdr:cNvSpPr txBox="1"/>
      </xdr:nvSpPr>
      <xdr:spPr>
        <a:xfrm>
          <a:off x="7594111" y="67568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27.512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39</xdr:row>
      <xdr:rowOff>79151</xdr:rowOff>
    </xdr:from>
    <xdr:ext cx="534377" cy="259045"/>
    <xdr:sp macro="" textlink="">
      <xdr:nvSpPr>
        <xdr:cNvPr id="147" name="n_4mainValue【道路】&#10;一人当たり延長">
          <a:extLst>
            <a:ext uri="{FF2B5EF4-FFF2-40B4-BE49-F238E27FC236}">
              <a16:creationId xmlns:a16="http://schemas.microsoft.com/office/drawing/2014/main" id="{76A765CC-1524-4808-96AF-29699FAC56AA}"/>
            </a:ext>
          </a:extLst>
        </xdr:cNvPr>
        <xdr:cNvSpPr txBox="1"/>
      </xdr:nvSpPr>
      <xdr:spPr>
        <a:xfrm>
          <a:off x="6705111" y="67657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8" name="正方形/長方形 147">
          <a:extLst>
            <a:ext uri="{FF2B5EF4-FFF2-40B4-BE49-F238E27FC236}">
              <a16:creationId xmlns:a16="http://schemas.microsoft.com/office/drawing/2014/main" id="{319AF210-A3BF-4170-8660-B4BEB8A124F7}"/>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9" name="正方形/長方形 148">
          <a:extLst>
            <a:ext uri="{FF2B5EF4-FFF2-40B4-BE49-F238E27FC236}">
              <a16:creationId xmlns:a16="http://schemas.microsoft.com/office/drawing/2014/main" id="{344C5D9E-6DDB-4920-BCB8-38F90A971C71}"/>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0" name="正方形/長方形 149">
          <a:extLst>
            <a:ext uri="{FF2B5EF4-FFF2-40B4-BE49-F238E27FC236}">
              <a16:creationId xmlns:a16="http://schemas.microsoft.com/office/drawing/2014/main" id="{7B16E7C2-ECF4-4FD4-ACCB-CDEA903F464F}"/>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1" name="正方形/長方形 150">
          <a:extLst>
            <a:ext uri="{FF2B5EF4-FFF2-40B4-BE49-F238E27FC236}">
              <a16:creationId xmlns:a16="http://schemas.microsoft.com/office/drawing/2014/main" id="{3AD4A6F4-9122-4A62-B0CD-8ABDF31E6174}"/>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2" name="正方形/長方形 151">
          <a:extLst>
            <a:ext uri="{FF2B5EF4-FFF2-40B4-BE49-F238E27FC236}">
              <a16:creationId xmlns:a16="http://schemas.microsoft.com/office/drawing/2014/main" id="{C2E34523-7DD3-4445-B3DF-C94D5D383699}"/>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3" name="正方形/長方形 152">
          <a:extLst>
            <a:ext uri="{FF2B5EF4-FFF2-40B4-BE49-F238E27FC236}">
              <a16:creationId xmlns:a16="http://schemas.microsoft.com/office/drawing/2014/main" id="{7406F9AA-70FA-4F7D-8A7C-82FC94782C72}"/>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4" name="正方形/長方形 153">
          <a:extLst>
            <a:ext uri="{FF2B5EF4-FFF2-40B4-BE49-F238E27FC236}">
              <a16:creationId xmlns:a16="http://schemas.microsoft.com/office/drawing/2014/main" id="{C75E50F5-1407-46B7-BE7A-88137C73FA87}"/>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5" name="正方形/長方形 154">
          <a:extLst>
            <a:ext uri="{FF2B5EF4-FFF2-40B4-BE49-F238E27FC236}">
              <a16:creationId xmlns:a16="http://schemas.microsoft.com/office/drawing/2014/main" id="{2BB788B8-F850-429D-95AF-7589093A3A08}"/>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6" name="テキスト ボックス 155">
          <a:extLst>
            <a:ext uri="{FF2B5EF4-FFF2-40B4-BE49-F238E27FC236}">
              <a16:creationId xmlns:a16="http://schemas.microsoft.com/office/drawing/2014/main" id="{2C2334B5-8A69-49AF-B772-FCA0B44F8BF9}"/>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7" name="直線コネクタ 156">
          <a:extLst>
            <a:ext uri="{FF2B5EF4-FFF2-40B4-BE49-F238E27FC236}">
              <a16:creationId xmlns:a16="http://schemas.microsoft.com/office/drawing/2014/main" id="{3DC93DD9-6110-49B0-8E80-90F1CC632228}"/>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8" name="テキスト ボックス 157">
          <a:extLst>
            <a:ext uri="{FF2B5EF4-FFF2-40B4-BE49-F238E27FC236}">
              <a16:creationId xmlns:a16="http://schemas.microsoft.com/office/drawing/2014/main" id="{807BAA15-DEE9-4A00-BA69-11205A207F7C}"/>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9" name="直線コネクタ 158">
          <a:extLst>
            <a:ext uri="{FF2B5EF4-FFF2-40B4-BE49-F238E27FC236}">
              <a16:creationId xmlns:a16="http://schemas.microsoft.com/office/drawing/2014/main" id="{D3B796A7-8140-41BD-B8F8-0E484184A6C8}"/>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60" name="テキスト ボックス 159">
          <a:extLst>
            <a:ext uri="{FF2B5EF4-FFF2-40B4-BE49-F238E27FC236}">
              <a16:creationId xmlns:a16="http://schemas.microsoft.com/office/drawing/2014/main" id="{024474C0-8A8F-43AF-9C63-6A813BD5AB72}"/>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61" name="直線コネクタ 160">
          <a:extLst>
            <a:ext uri="{FF2B5EF4-FFF2-40B4-BE49-F238E27FC236}">
              <a16:creationId xmlns:a16="http://schemas.microsoft.com/office/drawing/2014/main" id="{C9595C91-36C0-4CB6-9558-426ADB2A26F4}"/>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2" name="テキスト ボックス 161">
          <a:extLst>
            <a:ext uri="{FF2B5EF4-FFF2-40B4-BE49-F238E27FC236}">
              <a16:creationId xmlns:a16="http://schemas.microsoft.com/office/drawing/2014/main" id="{5CF81E9E-6157-4DF4-A03C-25EF208694A8}"/>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3" name="直線コネクタ 162">
          <a:extLst>
            <a:ext uri="{FF2B5EF4-FFF2-40B4-BE49-F238E27FC236}">
              <a16:creationId xmlns:a16="http://schemas.microsoft.com/office/drawing/2014/main" id="{95835A4E-D3DF-4EA2-83CA-06E4080B10CE}"/>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4" name="テキスト ボックス 163">
          <a:extLst>
            <a:ext uri="{FF2B5EF4-FFF2-40B4-BE49-F238E27FC236}">
              <a16:creationId xmlns:a16="http://schemas.microsoft.com/office/drawing/2014/main" id="{BA3E4492-C64C-4C3A-A817-C2543AA4ED9D}"/>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5" name="直線コネクタ 164">
          <a:extLst>
            <a:ext uri="{FF2B5EF4-FFF2-40B4-BE49-F238E27FC236}">
              <a16:creationId xmlns:a16="http://schemas.microsoft.com/office/drawing/2014/main" id="{DFC4F160-0F88-4B6F-9B5D-D1BC65CA63AA}"/>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6" name="テキスト ボックス 165">
          <a:extLst>
            <a:ext uri="{FF2B5EF4-FFF2-40B4-BE49-F238E27FC236}">
              <a16:creationId xmlns:a16="http://schemas.microsoft.com/office/drawing/2014/main" id="{22569AF5-B258-4E43-AFCE-EA9BE2D16384}"/>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7" name="直線コネクタ 166">
          <a:extLst>
            <a:ext uri="{FF2B5EF4-FFF2-40B4-BE49-F238E27FC236}">
              <a16:creationId xmlns:a16="http://schemas.microsoft.com/office/drawing/2014/main" id="{C5CE734D-65C7-4F64-B3BD-C257352606C1}"/>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8" name="テキスト ボックス 167">
          <a:extLst>
            <a:ext uri="{FF2B5EF4-FFF2-40B4-BE49-F238E27FC236}">
              <a16:creationId xmlns:a16="http://schemas.microsoft.com/office/drawing/2014/main" id="{E98C8B11-EFDF-4C2C-9B2C-A1AFD07FD919}"/>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9" name="直線コネクタ 168">
          <a:extLst>
            <a:ext uri="{FF2B5EF4-FFF2-40B4-BE49-F238E27FC236}">
              <a16:creationId xmlns:a16="http://schemas.microsoft.com/office/drawing/2014/main" id="{34D90108-B06F-4DA5-B4AC-06C7071B8B98}"/>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70" name="テキスト ボックス 169">
          <a:extLst>
            <a:ext uri="{FF2B5EF4-FFF2-40B4-BE49-F238E27FC236}">
              <a16:creationId xmlns:a16="http://schemas.microsoft.com/office/drawing/2014/main" id="{62C26E96-7FB8-45D9-BBF1-A124E8AC6F49}"/>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1" name="直線コネクタ 170">
          <a:extLst>
            <a:ext uri="{FF2B5EF4-FFF2-40B4-BE49-F238E27FC236}">
              <a16:creationId xmlns:a16="http://schemas.microsoft.com/office/drawing/2014/main" id="{3BB9B02B-79AF-42F4-9D5B-9B7DDCE638EC}"/>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2" name="【橋りょう・トンネル】&#10;有形固定資産減価償却率グラフ枠">
          <a:extLst>
            <a:ext uri="{FF2B5EF4-FFF2-40B4-BE49-F238E27FC236}">
              <a16:creationId xmlns:a16="http://schemas.microsoft.com/office/drawing/2014/main" id="{5469DCB2-36E9-4402-A36C-6C2997610226}"/>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153488</xdr:rowOff>
    </xdr:from>
    <xdr:to>
      <xdr:col>24</xdr:col>
      <xdr:colOff>62865</xdr:colOff>
      <xdr:row>64</xdr:row>
      <xdr:rowOff>130628</xdr:rowOff>
    </xdr:to>
    <xdr:cxnSp macro="">
      <xdr:nvCxnSpPr>
        <xdr:cNvPr id="173" name="直線コネクタ 172">
          <a:extLst>
            <a:ext uri="{FF2B5EF4-FFF2-40B4-BE49-F238E27FC236}">
              <a16:creationId xmlns:a16="http://schemas.microsoft.com/office/drawing/2014/main" id="{A92921B6-B4AC-4E08-B839-7D68CBDC59C1}"/>
            </a:ext>
          </a:extLst>
        </xdr:cNvPr>
        <xdr:cNvCxnSpPr/>
      </xdr:nvCxnSpPr>
      <xdr:spPr>
        <a:xfrm flipV="1">
          <a:off x="4634865" y="9583238"/>
          <a:ext cx="0" cy="15201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134455</xdr:rowOff>
    </xdr:from>
    <xdr:ext cx="469744" cy="259045"/>
    <xdr:sp macro="" textlink="">
      <xdr:nvSpPr>
        <xdr:cNvPr id="174" name="【橋りょう・トンネル】&#10;有形固定資産減価償却率最小値テキスト">
          <a:extLst>
            <a:ext uri="{FF2B5EF4-FFF2-40B4-BE49-F238E27FC236}">
              <a16:creationId xmlns:a16="http://schemas.microsoft.com/office/drawing/2014/main" id="{991F498D-E017-4B27-BED7-EA6F8E9AA622}"/>
            </a:ext>
          </a:extLst>
        </xdr:cNvPr>
        <xdr:cNvSpPr txBox="1"/>
      </xdr:nvSpPr>
      <xdr:spPr>
        <a:xfrm>
          <a:off x="4673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130628</xdr:rowOff>
    </xdr:from>
    <xdr:to>
      <xdr:col>24</xdr:col>
      <xdr:colOff>152400</xdr:colOff>
      <xdr:row>64</xdr:row>
      <xdr:rowOff>130628</xdr:rowOff>
    </xdr:to>
    <xdr:cxnSp macro="">
      <xdr:nvCxnSpPr>
        <xdr:cNvPr id="175" name="直線コネクタ 174">
          <a:extLst>
            <a:ext uri="{FF2B5EF4-FFF2-40B4-BE49-F238E27FC236}">
              <a16:creationId xmlns:a16="http://schemas.microsoft.com/office/drawing/2014/main" id="{A7B6393D-EA2C-4E3B-934B-F07C3551DB5C}"/>
            </a:ext>
          </a:extLst>
        </xdr:cNvPr>
        <xdr:cNvCxnSpPr/>
      </xdr:nvCxnSpPr>
      <xdr:spPr>
        <a:xfrm>
          <a:off x="4546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100165</xdr:rowOff>
    </xdr:from>
    <xdr:ext cx="340478" cy="259045"/>
    <xdr:sp macro="" textlink="">
      <xdr:nvSpPr>
        <xdr:cNvPr id="176" name="【橋りょう・トンネル】&#10;有形固定資産減価償却率最大値テキスト">
          <a:extLst>
            <a:ext uri="{FF2B5EF4-FFF2-40B4-BE49-F238E27FC236}">
              <a16:creationId xmlns:a16="http://schemas.microsoft.com/office/drawing/2014/main" id="{9D707B39-5B34-42AD-B4FF-2F7438901834}"/>
            </a:ext>
          </a:extLst>
        </xdr:cNvPr>
        <xdr:cNvSpPr txBox="1"/>
      </xdr:nvSpPr>
      <xdr:spPr>
        <a:xfrm>
          <a:off x="4673600" y="935846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153488</xdr:rowOff>
    </xdr:from>
    <xdr:to>
      <xdr:col>24</xdr:col>
      <xdr:colOff>152400</xdr:colOff>
      <xdr:row>55</xdr:row>
      <xdr:rowOff>153488</xdr:rowOff>
    </xdr:to>
    <xdr:cxnSp macro="">
      <xdr:nvCxnSpPr>
        <xdr:cNvPr id="177" name="直線コネクタ 176">
          <a:extLst>
            <a:ext uri="{FF2B5EF4-FFF2-40B4-BE49-F238E27FC236}">
              <a16:creationId xmlns:a16="http://schemas.microsoft.com/office/drawing/2014/main" id="{4EA59D52-6256-4E48-9165-828338210138}"/>
            </a:ext>
          </a:extLst>
        </xdr:cNvPr>
        <xdr:cNvCxnSpPr/>
      </xdr:nvCxnSpPr>
      <xdr:spPr>
        <a:xfrm>
          <a:off x="4546600" y="95832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167657</xdr:rowOff>
    </xdr:from>
    <xdr:ext cx="405111" cy="259045"/>
    <xdr:sp macro="" textlink="">
      <xdr:nvSpPr>
        <xdr:cNvPr id="178" name="【橋りょう・トンネル】&#10;有形固定資産減価償却率平均値テキスト">
          <a:extLst>
            <a:ext uri="{FF2B5EF4-FFF2-40B4-BE49-F238E27FC236}">
              <a16:creationId xmlns:a16="http://schemas.microsoft.com/office/drawing/2014/main" id="{BEB9A7F8-9D3B-4D56-8930-47ACD45FB257}"/>
            </a:ext>
          </a:extLst>
        </xdr:cNvPr>
        <xdr:cNvSpPr txBox="1"/>
      </xdr:nvSpPr>
      <xdr:spPr>
        <a:xfrm>
          <a:off x="4673600" y="104546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17780</xdr:rowOff>
    </xdr:from>
    <xdr:to>
      <xdr:col>24</xdr:col>
      <xdr:colOff>114300</xdr:colOff>
      <xdr:row>61</xdr:row>
      <xdr:rowOff>119380</xdr:rowOff>
    </xdr:to>
    <xdr:sp macro="" textlink="">
      <xdr:nvSpPr>
        <xdr:cNvPr id="179" name="フローチャート: 判断 178">
          <a:extLst>
            <a:ext uri="{FF2B5EF4-FFF2-40B4-BE49-F238E27FC236}">
              <a16:creationId xmlns:a16="http://schemas.microsoft.com/office/drawing/2014/main" id="{E78F78A2-8D02-48DD-AA7C-5D393559ED4B}"/>
            </a:ext>
          </a:extLst>
        </xdr:cNvPr>
        <xdr:cNvSpPr/>
      </xdr:nvSpPr>
      <xdr:spPr>
        <a:xfrm>
          <a:off x="4584700" y="10476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168003</xdr:rowOff>
    </xdr:from>
    <xdr:to>
      <xdr:col>20</xdr:col>
      <xdr:colOff>38100</xdr:colOff>
      <xdr:row>61</xdr:row>
      <xdr:rowOff>98153</xdr:rowOff>
    </xdr:to>
    <xdr:sp macro="" textlink="">
      <xdr:nvSpPr>
        <xdr:cNvPr id="180" name="フローチャート: 判断 179">
          <a:extLst>
            <a:ext uri="{FF2B5EF4-FFF2-40B4-BE49-F238E27FC236}">
              <a16:creationId xmlns:a16="http://schemas.microsoft.com/office/drawing/2014/main" id="{CDBF2331-E2E3-472A-B2F6-254DD57B9813}"/>
            </a:ext>
          </a:extLst>
        </xdr:cNvPr>
        <xdr:cNvSpPr/>
      </xdr:nvSpPr>
      <xdr:spPr>
        <a:xfrm>
          <a:off x="3746500" y="104550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132080</xdr:rowOff>
    </xdr:from>
    <xdr:to>
      <xdr:col>15</xdr:col>
      <xdr:colOff>101600</xdr:colOff>
      <xdr:row>61</xdr:row>
      <xdr:rowOff>62230</xdr:rowOff>
    </xdr:to>
    <xdr:sp macro="" textlink="">
      <xdr:nvSpPr>
        <xdr:cNvPr id="181" name="フローチャート: 判断 180">
          <a:extLst>
            <a:ext uri="{FF2B5EF4-FFF2-40B4-BE49-F238E27FC236}">
              <a16:creationId xmlns:a16="http://schemas.microsoft.com/office/drawing/2014/main" id="{311C5C1C-5886-4C25-BDBD-350905E29952}"/>
            </a:ext>
          </a:extLst>
        </xdr:cNvPr>
        <xdr:cNvSpPr/>
      </xdr:nvSpPr>
      <xdr:spPr>
        <a:xfrm>
          <a:off x="2857500" y="1041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130447</xdr:rowOff>
    </xdr:from>
    <xdr:to>
      <xdr:col>10</xdr:col>
      <xdr:colOff>165100</xdr:colOff>
      <xdr:row>61</xdr:row>
      <xdr:rowOff>60597</xdr:rowOff>
    </xdr:to>
    <xdr:sp macro="" textlink="">
      <xdr:nvSpPr>
        <xdr:cNvPr id="182" name="フローチャート: 判断 181">
          <a:extLst>
            <a:ext uri="{FF2B5EF4-FFF2-40B4-BE49-F238E27FC236}">
              <a16:creationId xmlns:a16="http://schemas.microsoft.com/office/drawing/2014/main" id="{5B059DC8-E24D-4435-AC74-2C7A88AD0DC1}"/>
            </a:ext>
          </a:extLst>
        </xdr:cNvPr>
        <xdr:cNvSpPr/>
      </xdr:nvSpPr>
      <xdr:spPr>
        <a:xfrm>
          <a:off x="1968500" y="104174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135346</xdr:rowOff>
    </xdr:from>
    <xdr:to>
      <xdr:col>6</xdr:col>
      <xdr:colOff>38100</xdr:colOff>
      <xdr:row>61</xdr:row>
      <xdr:rowOff>65496</xdr:rowOff>
    </xdr:to>
    <xdr:sp macro="" textlink="">
      <xdr:nvSpPr>
        <xdr:cNvPr id="183" name="フローチャート: 判断 182">
          <a:extLst>
            <a:ext uri="{FF2B5EF4-FFF2-40B4-BE49-F238E27FC236}">
              <a16:creationId xmlns:a16="http://schemas.microsoft.com/office/drawing/2014/main" id="{A38A617B-EE2A-46E8-A03D-1F7D46B6DB7F}"/>
            </a:ext>
          </a:extLst>
        </xdr:cNvPr>
        <xdr:cNvSpPr/>
      </xdr:nvSpPr>
      <xdr:spPr>
        <a:xfrm>
          <a:off x="1079500" y="10422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F10B842E-B545-4A2D-BF1E-A46B6CA413BF}"/>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F167AE83-AB4D-41FA-973A-2CD53C33F16E}"/>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E09A107C-3267-4871-B83A-ACB6CAB76F2D}"/>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87EFD40A-1264-49A4-BB3D-9EE1A6EF6BE7}"/>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BAA0D17C-0463-4A10-8311-F5AA4718D18A}"/>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25944</xdr:rowOff>
    </xdr:from>
    <xdr:to>
      <xdr:col>24</xdr:col>
      <xdr:colOff>114300</xdr:colOff>
      <xdr:row>56</xdr:row>
      <xdr:rowOff>127544</xdr:rowOff>
    </xdr:to>
    <xdr:sp macro="" textlink="">
      <xdr:nvSpPr>
        <xdr:cNvPr id="189" name="楕円 188">
          <a:extLst>
            <a:ext uri="{FF2B5EF4-FFF2-40B4-BE49-F238E27FC236}">
              <a16:creationId xmlns:a16="http://schemas.microsoft.com/office/drawing/2014/main" id="{A2E601BA-B7F5-41D8-96EB-25C8D1B73479}"/>
            </a:ext>
          </a:extLst>
        </xdr:cNvPr>
        <xdr:cNvSpPr/>
      </xdr:nvSpPr>
      <xdr:spPr>
        <a:xfrm>
          <a:off x="4584700" y="96271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55</xdr:row>
      <xdr:rowOff>112321</xdr:rowOff>
    </xdr:from>
    <xdr:ext cx="405111" cy="259045"/>
    <xdr:sp macro="" textlink="">
      <xdr:nvSpPr>
        <xdr:cNvPr id="190" name="【橋りょう・トンネル】&#10;有形固定資産減価償却率該当値テキスト">
          <a:extLst>
            <a:ext uri="{FF2B5EF4-FFF2-40B4-BE49-F238E27FC236}">
              <a16:creationId xmlns:a16="http://schemas.microsoft.com/office/drawing/2014/main" id="{11747F92-3974-46FD-A546-D96D5AC693AC}"/>
            </a:ext>
          </a:extLst>
        </xdr:cNvPr>
        <xdr:cNvSpPr txBox="1"/>
      </xdr:nvSpPr>
      <xdr:spPr>
        <a:xfrm>
          <a:off x="4673600" y="95420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55</xdr:row>
      <xdr:rowOff>169635</xdr:rowOff>
    </xdr:from>
    <xdr:to>
      <xdr:col>20</xdr:col>
      <xdr:colOff>38100</xdr:colOff>
      <xdr:row>56</xdr:row>
      <xdr:rowOff>99785</xdr:rowOff>
    </xdr:to>
    <xdr:sp macro="" textlink="">
      <xdr:nvSpPr>
        <xdr:cNvPr id="191" name="楕円 190">
          <a:extLst>
            <a:ext uri="{FF2B5EF4-FFF2-40B4-BE49-F238E27FC236}">
              <a16:creationId xmlns:a16="http://schemas.microsoft.com/office/drawing/2014/main" id="{2F39FC6D-7F83-4D29-BD04-2D50950AA8C9}"/>
            </a:ext>
          </a:extLst>
        </xdr:cNvPr>
        <xdr:cNvSpPr/>
      </xdr:nvSpPr>
      <xdr:spPr>
        <a:xfrm>
          <a:off x="3746500" y="9599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56</xdr:row>
      <xdr:rowOff>48985</xdr:rowOff>
    </xdr:from>
    <xdr:to>
      <xdr:col>24</xdr:col>
      <xdr:colOff>63500</xdr:colOff>
      <xdr:row>56</xdr:row>
      <xdr:rowOff>76744</xdr:rowOff>
    </xdr:to>
    <xdr:cxnSp macro="">
      <xdr:nvCxnSpPr>
        <xdr:cNvPr id="192" name="直線コネクタ 191">
          <a:extLst>
            <a:ext uri="{FF2B5EF4-FFF2-40B4-BE49-F238E27FC236}">
              <a16:creationId xmlns:a16="http://schemas.microsoft.com/office/drawing/2014/main" id="{F05AE0D5-5E63-40B0-B70F-8B7F6FC38396}"/>
            </a:ext>
          </a:extLst>
        </xdr:cNvPr>
        <xdr:cNvCxnSpPr/>
      </xdr:nvCxnSpPr>
      <xdr:spPr>
        <a:xfrm>
          <a:off x="3797300" y="9650185"/>
          <a:ext cx="838200" cy="27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140244</xdr:rowOff>
    </xdr:from>
    <xdr:to>
      <xdr:col>15</xdr:col>
      <xdr:colOff>101600</xdr:colOff>
      <xdr:row>56</xdr:row>
      <xdr:rowOff>70394</xdr:rowOff>
    </xdr:to>
    <xdr:sp macro="" textlink="">
      <xdr:nvSpPr>
        <xdr:cNvPr id="193" name="楕円 192">
          <a:extLst>
            <a:ext uri="{FF2B5EF4-FFF2-40B4-BE49-F238E27FC236}">
              <a16:creationId xmlns:a16="http://schemas.microsoft.com/office/drawing/2014/main" id="{CC12AE1C-8991-48A7-89F0-9E77ECF61BCA}"/>
            </a:ext>
          </a:extLst>
        </xdr:cNvPr>
        <xdr:cNvSpPr/>
      </xdr:nvSpPr>
      <xdr:spPr>
        <a:xfrm>
          <a:off x="2857500" y="95699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19594</xdr:rowOff>
    </xdr:from>
    <xdr:to>
      <xdr:col>19</xdr:col>
      <xdr:colOff>177800</xdr:colOff>
      <xdr:row>56</xdr:row>
      <xdr:rowOff>48985</xdr:rowOff>
    </xdr:to>
    <xdr:cxnSp macro="">
      <xdr:nvCxnSpPr>
        <xdr:cNvPr id="194" name="直線コネクタ 193">
          <a:extLst>
            <a:ext uri="{FF2B5EF4-FFF2-40B4-BE49-F238E27FC236}">
              <a16:creationId xmlns:a16="http://schemas.microsoft.com/office/drawing/2014/main" id="{9180F7C8-6AD5-40B3-8B71-8097032D4074}"/>
            </a:ext>
          </a:extLst>
        </xdr:cNvPr>
        <xdr:cNvCxnSpPr/>
      </xdr:nvCxnSpPr>
      <xdr:spPr>
        <a:xfrm>
          <a:off x="2908300" y="9620794"/>
          <a:ext cx="889000" cy="293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55</xdr:row>
      <xdr:rowOff>112485</xdr:rowOff>
    </xdr:from>
    <xdr:to>
      <xdr:col>10</xdr:col>
      <xdr:colOff>165100</xdr:colOff>
      <xdr:row>56</xdr:row>
      <xdr:rowOff>42635</xdr:rowOff>
    </xdr:to>
    <xdr:sp macro="" textlink="">
      <xdr:nvSpPr>
        <xdr:cNvPr id="195" name="楕円 194">
          <a:extLst>
            <a:ext uri="{FF2B5EF4-FFF2-40B4-BE49-F238E27FC236}">
              <a16:creationId xmlns:a16="http://schemas.microsoft.com/office/drawing/2014/main" id="{87080618-DEC8-4F7C-A32C-1823324A23DD}"/>
            </a:ext>
          </a:extLst>
        </xdr:cNvPr>
        <xdr:cNvSpPr/>
      </xdr:nvSpPr>
      <xdr:spPr>
        <a:xfrm>
          <a:off x="1968500" y="9542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55</xdr:row>
      <xdr:rowOff>163285</xdr:rowOff>
    </xdr:from>
    <xdr:to>
      <xdr:col>15</xdr:col>
      <xdr:colOff>50800</xdr:colOff>
      <xdr:row>56</xdr:row>
      <xdr:rowOff>19594</xdr:rowOff>
    </xdr:to>
    <xdr:cxnSp macro="">
      <xdr:nvCxnSpPr>
        <xdr:cNvPr id="196" name="直線コネクタ 195">
          <a:extLst>
            <a:ext uri="{FF2B5EF4-FFF2-40B4-BE49-F238E27FC236}">
              <a16:creationId xmlns:a16="http://schemas.microsoft.com/office/drawing/2014/main" id="{94BE2A80-D4FA-4D61-B3E1-4BD8A468DBE5}"/>
            </a:ext>
          </a:extLst>
        </xdr:cNvPr>
        <xdr:cNvCxnSpPr/>
      </xdr:nvCxnSpPr>
      <xdr:spPr>
        <a:xfrm>
          <a:off x="2019300" y="9593035"/>
          <a:ext cx="889000" cy="27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55</xdr:row>
      <xdr:rowOff>84727</xdr:rowOff>
    </xdr:from>
    <xdr:to>
      <xdr:col>6</xdr:col>
      <xdr:colOff>38100</xdr:colOff>
      <xdr:row>56</xdr:row>
      <xdr:rowOff>14877</xdr:rowOff>
    </xdr:to>
    <xdr:sp macro="" textlink="">
      <xdr:nvSpPr>
        <xdr:cNvPr id="197" name="楕円 196">
          <a:extLst>
            <a:ext uri="{FF2B5EF4-FFF2-40B4-BE49-F238E27FC236}">
              <a16:creationId xmlns:a16="http://schemas.microsoft.com/office/drawing/2014/main" id="{FEE550E3-6B6B-4743-912D-328FF645DF19}"/>
            </a:ext>
          </a:extLst>
        </xdr:cNvPr>
        <xdr:cNvSpPr/>
      </xdr:nvSpPr>
      <xdr:spPr>
        <a:xfrm>
          <a:off x="1079500" y="95144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55</xdr:row>
      <xdr:rowOff>135527</xdr:rowOff>
    </xdr:from>
    <xdr:to>
      <xdr:col>10</xdr:col>
      <xdr:colOff>114300</xdr:colOff>
      <xdr:row>55</xdr:row>
      <xdr:rowOff>163285</xdr:rowOff>
    </xdr:to>
    <xdr:cxnSp macro="">
      <xdr:nvCxnSpPr>
        <xdr:cNvPr id="198" name="直線コネクタ 197">
          <a:extLst>
            <a:ext uri="{FF2B5EF4-FFF2-40B4-BE49-F238E27FC236}">
              <a16:creationId xmlns:a16="http://schemas.microsoft.com/office/drawing/2014/main" id="{6C2C3136-D56D-476C-AF52-ED1CA5665227}"/>
            </a:ext>
          </a:extLst>
        </xdr:cNvPr>
        <xdr:cNvCxnSpPr/>
      </xdr:nvCxnSpPr>
      <xdr:spPr>
        <a:xfrm>
          <a:off x="1130300" y="9565277"/>
          <a:ext cx="889000" cy="277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61</xdr:row>
      <xdr:rowOff>89280</xdr:rowOff>
    </xdr:from>
    <xdr:ext cx="405111" cy="259045"/>
    <xdr:sp macro="" textlink="">
      <xdr:nvSpPr>
        <xdr:cNvPr id="199" name="n_1aveValue【橋りょう・トンネル】&#10;有形固定資産減価償却率">
          <a:extLst>
            <a:ext uri="{FF2B5EF4-FFF2-40B4-BE49-F238E27FC236}">
              <a16:creationId xmlns:a16="http://schemas.microsoft.com/office/drawing/2014/main" id="{C2D72D39-9957-4C03-B7CE-FE513E2AB924}"/>
            </a:ext>
          </a:extLst>
        </xdr:cNvPr>
        <xdr:cNvSpPr txBox="1"/>
      </xdr:nvSpPr>
      <xdr:spPr>
        <a:xfrm>
          <a:off x="3582044" y="105477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61</xdr:row>
      <xdr:rowOff>53357</xdr:rowOff>
    </xdr:from>
    <xdr:ext cx="405111" cy="259045"/>
    <xdr:sp macro="" textlink="">
      <xdr:nvSpPr>
        <xdr:cNvPr id="200" name="n_2aveValue【橋りょう・トンネル】&#10;有形固定資産減価償却率">
          <a:extLst>
            <a:ext uri="{FF2B5EF4-FFF2-40B4-BE49-F238E27FC236}">
              <a16:creationId xmlns:a16="http://schemas.microsoft.com/office/drawing/2014/main" id="{203F9145-CF20-474C-BAE5-69263A4F7247}"/>
            </a:ext>
          </a:extLst>
        </xdr:cNvPr>
        <xdr:cNvSpPr txBox="1"/>
      </xdr:nvSpPr>
      <xdr:spPr>
        <a:xfrm>
          <a:off x="2705744" y="10511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61</xdr:row>
      <xdr:rowOff>51724</xdr:rowOff>
    </xdr:from>
    <xdr:ext cx="405111" cy="259045"/>
    <xdr:sp macro="" textlink="">
      <xdr:nvSpPr>
        <xdr:cNvPr id="201" name="n_3aveValue【橋りょう・トンネル】&#10;有形固定資産減価償却率">
          <a:extLst>
            <a:ext uri="{FF2B5EF4-FFF2-40B4-BE49-F238E27FC236}">
              <a16:creationId xmlns:a16="http://schemas.microsoft.com/office/drawing/2014/main" id="{E75C3156-182A-46C5-9540-FCE61CB67A02}"/>
            </a:ext>
          </a:extLst>
        </xdr:cNvPr>
        <xdr:cNvSpPr txBox="1"/>
      </xdr:nvSpPr>
      <xdr:spPr>
        <a:xfrm>
          <a:off x="1816744" y="105101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61</xdr:row>
      <xdr:rowOff>56623</xdr:rowOff>
    </xdr:from>
    <xdr:ext cx="405111" cy="259045"/>
    <xdr:sp macro="" textlink="">
      <xdr:nvSpPr>
        <xdr:cNvPr id="202" name="n_4aveValue【橋りょう・トンネル】&#10;有形固定資産減価償却率">
          <a:extLst>
            <a:ext uri="{FF2B5EF4-FFF2-40B4-BE49-F238E27FC236}">
              <a16:creationId xmlns:a16="http://schemas.microsoft.com/office/drawing/2014/main" id="{E01F0AD2-665A-43A1-97DF-81B51A9EF9D6}"/>
            </a:ext>
          </a:extLst>
        </xdr:cNvPr>
        <xdr:cNvSpPr txBox="1"/>
      </xdr:nvSpPr>
      <xdr:spPr>
        <a:xfrm>
          <a:off x="927744" y="105150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54</xdr:row>
      <xdr:rowOff>116312</xdr:rowOff>
    </xdr:from>
    <xdr:ext cx="405111" cy="259045"/>
    <xdr:sp macro="" textlink="">
      <xdr:nvSpPr>
        <xdr:cNvPr id="203" name="n_1mainValue【橋りょう・トンネル】&#10;有形固定資産減価償却率">
          <a:extLst>
            <a:ext uri="{FF2B5EF4-FFF2-40B4-BE49-F238E27FC236}">
              <a16:creationId xmlns:a16="http://schemas.microsoft.com/office/drawing/2014/main" id="{D60514D5-5082-4C34-8900-057763553C5F}"/>
            </a:ext>
          </a:extLst>
        </xdr:cNvPr>
        <xdr:cNvSpPr txBox="1"/>
      </xdr:nvSpPr>
      <xdr:spPr>
        <a:xfrm>
          <a:off x="3582044" y="93746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71061</xdr:colOff>
      <xdr:row>54</xdr:row>
      <xdr:rowOff>86921</xdr:rowOff>
    </xdr:from>
    <xdr:ext cx="340478" cy="259045"/>
    <xdr:sp macro="" textlink="">
      <xdr:nvSpPr>
        <xdr:cNvPr id="204" name="n_2mainValue【橋りょう・トンネル】&#10;有形固定資産減価償却率">
          <a:extLst>
            <a:ext uri="{FF2B5EF4-FFF2-40B4-BE49-F238E27FC236}">
              <a16:creationId xmlns:a16="http://schemas.microsoft.com/office/drawing/2014/main" id="{4116323D-51CB-4978-A398-4FD7E13FDB8E}"/>
            </a:ext>
          </a:extLst>
        </xdr:cNvPr>
        <xdr:cNvSpPr txBox="1"/>
      </xdr:nvSpPr>
      <xdr:spPr>
        <a:xfrm>
          <a:off x="2738061" y="934522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134561</xdr:colOff>
      <xdr:row>54</xdr:row>
      <xdr:rowOff>59162</xdr:rowOff>
    </xdr:from>
    <xdr:ext cx="340478" cy="259045"/>
    <xdr:sp macro="" textlink="">
      <xdr:nvSpPr>
        <xdr:cNvPr id="205" name="n_3mainValue【橋りょう・トンネル】&#10;有形固定資産減価償却率">
          <a:extLst>
            <a:ext uri="{FF2B5EF4-FFF2-40B4-BE49-F238E27FC236}">
              <a16:creationId xmlns:a16="http://schemas.microsoft.com/office/drawing/2014/main" id="{881C8308-5C94-4E68-8EDC-B04A0501ED81}"/>
            </a:ext>
          </a:extLst>
        </xdr:cNvPr>
        <xdr:cNvSpPr txBox="1"/>
      </xdr:nvSpPr>
      <xdr:spPr>
        <a:xfrm>
          <a:off x="1849061" y="9317462"/>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7561</xdr:colOff>
      <xdr:row>54</xdr:row>
      <xdr:rowOff>31404</xdr:rowOff>
    </xdr:from>
    <xdr:ext cx="340478" cy="259045"/>
    <xdr:sp macro="" textlink="">
      <xdr:nvSpPr>
        <xdr:cNvPr id="206" name="n_4mainValue【橋りょう・トンネル】&#10;有形固定資産減価償却率">
          <a:extLst>
            <a:ext uri="{FF2B5EF4-FFF2-40B4-BE49-F238E27FC236}">
              <a16:creationId xmlns:a16="http://schemas.microsoft.com/office/drawing/2014/main" id="{5F8D3FB4-D8A8-4AB3-A3A2-F14DA82DE6A6}"/>
            </a:ext>
          </a:extLst>
        </xdr:cNvPr>
        <xdr:cNvSpPr txBox="1"/>
      </xdr:nvSpPr>
      <xdr:spPr>
        <a:xfrm>
          <a:off x="960061" y="9289704"/>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7" name="正方形/長方形 206">
          <a:extLst>
            <a:ext uri="{FF2B5EF4-FFF2-40B4-BE49-F238E27FC236}">
              <a16:creationId xmlns:a16="http://schemas.microsoft.com/office/drawing/2014/main" id="{0B194C1B-54BB-4410-91AA-D6A2DC1060DE}"/>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8" name="正方形/長方形 207">
          <a:extLst>
            <a:ext uri="{FF2B5EF4-FFF2-40B4-BE49-F238E27FC236}">
              <a16:creationId xmlns:a16="http://schemas.microsoft.com/office/drawing/2014/main" id="{BE05D9A4-64DF-443E-9083-4F6CD7BA612F}"/>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9" name="正方形/長方形 208">
          <a:extLst>
            <a:ext uri="{FF2B5EF4-FFF2-40B4-BE49-F238E27FC236}">
              <a16:creationId xmlns:a16="http://schemas.microsoft.com/office/drawing/2014/main" id="{BD78BD8D-FF35-4CC8-B5A5-DE108A80A699}"/>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0" name="正方形/長方形 209">
          <a:extLst>
            <a:ext uri="{FF2B5EF4-FFF2-40B4-BE49-F238E27FC236}">
              <a16:creationId xmlns:a16="http://schemas.microsoft.com/office/drawing/2014/main" id="{5831CF7E-21FC-4557-99C7-FAAFE3D97362}"/>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1" name="正方形/長方形 210">
          <a:extLst>
            <a:ext uri="{FF2B5EF4-FFF2-40B4-BE49-F238E27FC236}">
              <a16:creationId xmlns:a16="http://schemas.microsoft.com/office/drawing/2014/main" id="{90C260FC-5250-4FB3-AB16-783114DD81A4}"/>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2" name="正方形/長方形 211">
          <a:extLst>
            <a:ext uri="{FF2B5EF4-FFF2-40B4-BE49-F238E27FC236}">
              <a16:creationId xmlns:a16="http://schemas.microsoft.com/office/drawing/2014/main" id="{1DD0D9EC-C502-4EFD-B756-A5469318A59D}"/>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3" name="正方形/長方形 212">
          <a:extLst>
            <a:ext uri="{FF2B5EF4-FFF2-40B4-BE49-F238E27FC236}">
              <a16:creationId xmlns:a16="http://schemas.microsoft.com/office/drawing/2014/main" id="{38940159-68BF-4040-B3DF-D7FB925195EC}"/>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4" name="正方形/長方形 213">
          <a:extLst>
            <a:ext uri="{FF2B5EF4-FFF2-40B4-BE49-F238E27FC236}">
              <a16:creationId xmlns:a16="http://schemas.microsoft.com/office/drawing/2014/main" id="{DAC265ED-8F7D-4DE4-9824-5B1A058937CA}"/>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5" name="テキスト ボックス 214">
          <a:extLst>
            <a:ext uri="{FF2B5EF4-FFF2-40B4-BE49-F238E27FC236}">
              <a16:creationId xmlns:a16="http://schemas.microsoft.com/office/drawing/2014/main" id="{9A14EC7A-709F-4D22-B529-AF63B9033067}"/>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6" name="直線コネクタ 215">
          <a:extLst>
            <a:ext uri="{FF2B5EF4-FFF2-40B4-BE49-F238E27FC236}">
              <a16:creationId xmlns:a16="http://schemas.microsoft.com/office/drawing/2014/main" id="{FD531592-4E8A-4606-B381-9AE240F6F3D5}"/>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130628</xdr:rowOff>
    </xdr:from>
    <xdr:to>
      <xdr:col>59</xdr:col>
      <xdr:colOff>50800</xdr:colOff>
      <xdr:row>64</xdr:row>
      <xdr:rowOff>130628</xdr:rowOff>
    </xdr:to>
    <xdr:cxnSp macro="">
      <xdr:nvCxnSpPr>
        <xdr:cNvPr id="217" name="直線コネクタ 216">
          <a:extLst>
            <a:ext uri="{FF2B5EF4-FFF2-40B4-BE49-F238E27FC236}">
              <a16:creationId xmlns:a16="http://schemas.microsoft.com/office/drawing/2014/main" id="{92120D7F-D02F-441B-8361-DC2FB041AD1D}"/>
            </a:ext>
          </a:extLst>
        </xdr:cNvPr>
        <xdr:cNvCxnSpPr/>
      </xdr:nvCxnSpPr>
      <xdr:spPr>
        <a:xfrm>
          <a:off x="6604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159855</xdr:rowOff>
    </xdr:from>
    <xdr:ext cx="248786" cy="259045"/>
    <xdr:sp macro="" textlink="">
      <xdr:nvSpPr>
        <xdr:cNvPr id="218" name="テキスト ボックス 217">
          <a:extLst>
            <a:ext uri="{FF2B5EF4-FFF2-40B4-BE49-F238E27FC236}">
              <a16:creationId xmlns:a16="http://schemas.microsoft.com/office/drawing/2014/main" id="{86E18E0A-22CF-40B3-B579-D2E7C41FCD5F}"/>
            </a:ext>
          </a:extLst>
        </xdr:cNvPr>
        <xdr:cNvSpPr txBox="1"/>
      </xdr:nvSpPr>
      <xdr:spPr>
        <a:xfrm>
          <a:off x="6355214" y="10961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146957</xdr:rowOff>
    </xdr:from>
    <xdr:to>
      <xdr:col>59</xdr:col>
      <xdr:colOff>50800</xdr:colOff>
      <xdr:row>62</xdr:row>
      <xdr:rowOff>146957</xdr:rowOff>
    </xdr:to>
    <xdr:cxnSp macro="">
      <xdr:nvCxnSpPr>
        <xdr:cNvPr id="219" name="直線コネクタ 218">
          <a:extLst>
            <a:ext uri="{FF2B5EF4-FFF2-40B4-BE49-F238E27FC236}">
              <a16:creationId xmlns:a16="http://schemas.microsoft.com/office/drawing/2014/main" id="{5E756BC2-35A1-44FE-AC43-422E513FF853}"/>
            </a:ext>
          </a:extLst>
        </xdr:cNvPr>
        <xdr:cNvCxnSpPr/>
      </xdr:nvCxnSpPr>
      <xdr:spPr>
        <a:xfrm>
          <a:off x="6604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62</xdr:row>
      <xdr:rowOff>4734</xdr:rowOff>
    </xdr:from>
    <xdr:ext cx="595419" cy="259045"/>
    <xdr:sp macro="" textlink="">
      <xdr:nvSpPr>
        <xdr:cNvPr id="220" name="テキスト ボックス 219">
          <a:extLst>
            <a:ext uri="{FF2B5EF4-FFF2-40B4-BE49-F238E27FC236}">
              <a16:creationId xmlns:a16="http://schemas.microsoft.com/office/drawing/2014/main" id="{59322D87-263F-4A68-AD96-A9A6ECB297FF}"/>
            </a:ext>
          </a:extLst>
        </xdr:cNvPr>
        <xdr:cNvSpPr txBox="1"/>
      </xdr:nvSpPr>
      <xdr:spPr>
        <a:xfrm>
          <a:off x="6008581" y="1063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163285</xdr:rowOff>
    </xdr:from>
    <xdr:to>
      <xdr:col>59</xdr:col>
      <xdr:colOff>50800</xdr:colOff>
      <xdr:row>60</xdr:row>
      <xdr:rowOff>163285</xdr:rowOff>
    </xdr:to>
    <xdr:cxnSp macro="">
      <xdr:nvCxnSpPr>
        <xdr:cNvPr id="221" name="直線コネクタ 220">
          <a:extLst>
            <a:ext uri="{FF2B5EF4-FFF2-40B4-BE49-F238E27FC236}">
              <a16:creationId xmlns:a16="http://schemas.microsoft.com/office/drawing/2014/main" id="{4A8730F4-EAEF-4BDB-8B04-E537D39725B1}"/>
            </a:ext>
          </a:extLst>
        </xdr:cNvPr>
        <xdr:cNvCxnSpPr/>
      </xdr:nvCxnSpPr>
      <xdr:spPr>
        <a:xfrm>
          <a:off x="6604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60</xdr:row>
      <xdr:rowOff>21062</xdr:rowOff>
    </xdr:from>
    <xdr:ext cx="595419" cy="259045"/>
    <xdr:sp macro="" textlink="">
      <xdr:nvSpPr>
        <xdr:cNvPr id="222" name="テキスト ボックス 221">
          <a:extLst>
            <a:ext uri="{FF2B5EF4-FFF2-40B4-BE49-F238E27FC236}">
              <a16:creationId xmlns:a16="http://schemas.microsoft.com/office/drawing/2014/main" id="{244D8DA0-E541-4B1B-B3DF-ADBB72629824}"/>
            </a:ext>
          </a:extLst>
        </xdr:cNvPr>
        <xdr:cNvSpPr txBox="1"/>
      </xdr:nvSpPr>
      <xdr:spPr>
        <a:xfrm>
          <a:off x="6008581" y="1030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8165</xdr:rowOff>
    </xdr:from>
    <xdr:to>
      <xdr:col>59</xdr:col>
      <xdr:colOff>50800</xdr:colOff>
      <xdr:row>59</xdr:row>
      <xdr:rowOff>8165</xdr:rowOff>
    </xdr:to>
    <xdr:cxnSp macro="">
      <xdr:nvCxnSpPr>
        <xdr:cNvPr id="223" name="直線コネクタ 222">
          <a:extLst>
            <a:ext uri="{FF2B5EF4-FFF2-40B4-BE49-F238E27FC236}">
              <a16:creationId xmlns:a16="http://schemas.microsoft.com/office/drawing/2014/main" id="{8EA1413F-FA45-42E9-B517-AC4D84D016C2}"/>
            </a:ext>
          </a:extLst>
        </xdr:cNvPr>
        <xdr:cNvCxnSpPr/>
      </xdr:nvCxnSpPr>
      <xdr:spPr>
        <a:xfrm>
          <a:off x="6604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58</xdr:row>
      <xdr:rowOff>37392</xdr:rowOff>
    </xdr:from>
    <xdr:ext cx="595419" cy="259045"/>
    <xdr:sp macro="" textlink="">
      <xdr:nvSpPr>
        <xdr:cNvPr id="224" name="テキスト ボックス 223">
          <a:extLst>
            <a:ext uri="{FF2B5EF4-FFF2-40B4-BE49-F238E27FC236}">
              <a16:creationId xmlns:a16="http://schemas.microsoft.com/office/drawing/2014/main" id="{6B1500F9-4F41-4A09-80F8-68AB54AA51D5}"/>
            </a:ext>
          </a:extLst>
        </xdr:cNvPr>
        <xdr:cNvSpPr txBox="1"/>
      </xdr:nvSpPr>
      <xdr:spPr>
        <a:xfrm>
          <a:off x="6008581" y="998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24493</xdr:rowOff>
    </xdr:from>
    <xdr:to>
      <xdr:col>59</xdr:col>
      <xdr:colOff>50800</xdr:colOff>
      <xdr:row>57</xdr:row>
      <xdr:rowOff>24493</xdr:rowOff>
    </xdr:to>
    <xdr:cxnSp macro="">
      <xdr:nvCxnSpPr>
        <xdr:cNvPr id="225" name="直線コネクタ 224">
          <a:extLst>
            <a:ext uri="{FF2B5EF4-FFF2-40B4-BE49-F238E27FC236}">
              <a16:creationId xmlns:a16="http://schemas.microsoft.com/office/drawing/2014/main" id="{264F1250-35F4-4E24-9337-6D10538D9917}"/>
            </a:ext>
          </a:extLst>
        </xdr:cNvPr>
        <xdr:cNvCxnSpPr/>
      </xdr:nvCxnSpPr>
      <xdr:spPr>
        <a:xfrm>
          <a:off x="6604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56</xdr:row>
      <xdr:rowOff>53720</xdr:rowOff>
    </xdr:from>
    <xdr:ext cx="685572" cy="259045"/>
    <xdr:sp macro="" textlink="">
      <xdr:nvSpPr>
        <xdr:cNvPr id="226" name="テキスト ボックス 225">
          <a:extLst>
            <a:ext uri="{FF2B5EF4-FFF2-40B4-BE49-F238E27FC236}">
              <a16:creationId xmlns:a16="http://schemas.microsoft.com/office/drawing/2014/main" id="{7E2B0D7F-1759-4090-AF5B-A4888D26A501}"/>
            </a:ext>
          </a:extLst>
        </xdr:cNvPr>
        <xdr:cNvSpPr txBox="1"/>
      </xdr:nvSpPr>
      <xdr:spPr>
        <a:xfrm>
          <a:off x="5918428" y="9654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40822</xdr:rowOff>
    </xdr:from>
    <xdr:to>
      <xdr:col>59</xdr:col>
      <xdr:colOff>50800</xdr:colOff>
      <xdr:row>55</xdr:row>
      <xdr:rowOff>40822</xdr:rowOff>
    </xdr:to>
    <xdr:cxnSp macro="">
      <xdr:nvCxnSpPr>
        <xdr:cNvPr id="227" name="直線コネクタ 226">
          <a:extLst>
            <a:ext uri="{FF2B5EF4-FFF2-40B4-BE49-F238E27FC236}">
              <a16:creationId xmlns:a16="http://schemas.microsoft.com/office/drawing/2014/main" id="{1F8706C2-1CB9-477D-B3D8-D3FBD697D822}"/>
            </a:ext>
          </a:extLst>
        </xdr:cNvPr>
        <xdr:cNvCxnSpPr/>
      </xdr:nvCxnSpPr>
      <xdr:spPr>
        <a:xfrm>
          <a:off x="6604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70049</xdr:rowOff>
    </xdr:from>
    <xdr:ext cx="685572" cy="259045"/>
    <xdr:sp macro="" textlink="">
      <xdr:nvSpPr>
        <xdr:cNvPr id="228" name="テキスト ボックス 227">
          <a:extLst>
            <a:ext uri="{FF2B5EF4-FFF2-40B4-BE49-F238E27FC236}">
              <a16:creationId xmlns:a16="http://schemas.microsoft.com/office/drawing/2014/main" id="{4ECFC6D3-F3E7-4B58-9E57-58F162A81A1B}"/>
            </a:ext>
          </a:extLst>
        </xdr:cNvPr>
        <xdr:cNvSpPr txBox="1"/>
      </xdr:nvSpPr>
      <xdr:spPr>
        <a:xfrm>
          <a:off x="5918428" y="932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9" name="直線コネクタ 228">
          <a:extLst>
            <a:ext uri="{FF2B5EF4-FFF2-40B4-BE49-F238E27FC236}">
              <a16:creationId xmlns:a16="http://schemas.microsoft.com/office/drawing/2014/main" id="{5991DE82-9593-4C5D-8D55-948BC1B5D410}"/>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30" name="テキスト ボックス 229">
          <a:extLst>
            <a:ext uri="{FF2B5EF4-FFF2-40B4-BE49-F238E27FC236}">
              <a16:creationId xmlns:a16="http://schemas.microsoft.com/office/drawing/2014/main" id="{8155FB4F-ED3A-4DC6-959C-40EC0044413D}"/>
            </a:ext>
          </a:extLst>
        </xdr:cNvPr>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31" name="【橋りょう・トンネル】&#10;一人当たり有形固定資産（償却資産）額グラフ枠">
          <a:extLst>
            <a:ext uri="{FF2B5EF4-FFF2-40B4-BE49-F238E27FC236}">
              <a16:creationId xmlns:a16="http://schemas.microsoft.com/office/drawing/2014/main" id="{7F94201D-0019-421C-A60F-712ED64E7586}"/>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116222</xdr:rowOff>
    </xdr:from>
    <xdr:to>
      <xdr:col>54</xdr:col>
      <xdr:colOff>189865</xdr:colOff>
      <xdr:row>64</xdr:row>
      <xdr:rowOff>124581</xdr:rowOff>
    </xdr:to>
    <xdr:cxnSp macro="">
      <xdr:nvCxnSpPr>
        <xdr:cNvPr id="232" name="直線コネクタ 231">
          <a:extLst>
            <a:ext uri="{FF2B5EF4-FFF2-40B4-BE49-F238E27FC236}">
              <a16:creationId xmlns:a16="http://schemas.microsoft.com/office/drawing/2014/main" id="{B9703208-5403-4FB3-9244-5BCAE4AC533F}"/>
            </a:ext>
          </a:extLst>
        </xdr:cNvPr>
        <xdr:cNvCxnSpPr/>
      </xdr:nvCxnSpPr>
      <xdr:spPr>
        <a:xfrm flipV="1">
          <a:off x="10476865" y="9545972"/>
          <a:ext cx="0" cy="15514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128408</xdr:rowOff>
    </xdr:from>
    <xdr:ext cx="469744" cy="259045"/>
    <xdr:sp macro="" textlink="">
      <xdr:nvSpPr>
        <xdr:cNvPr id="233" name="【橋りょう・トンネル】&#10;一人当たり有形固定資産（償却資産）額最小値テキスト">
          <a:extLst>
            <a:ext uri="{FF2B5EF4-FFF2-40B4-BE49-F238E27FC236}">
              <a16:creationId xmlns:a16="http://schemas.microsoft.com/office/drawing/2014/main" id="{7E1B046B-810D-47C2-A990-051123F76A6F}"/>
            </a:ext>
          </a:extLst>
        </xdr:cNvPr>
        <xdr:cNvSpPr txBox="1"/>
      </xdr:nvSpPr>
      <xdr:spPr>
        <a:xfrm>
          <a:off x="10515600" y="111012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124581</xdr:rowOff>
    </xdr:from>
    <xdr:to>
      <xdr:col>55</xdr:col>
      <xdr:colOff>88900</xdr:colOff>
      <xdr:row>64</xdr:row>
      <xdr:rowOff>124581</xdr:rowOff>
    </xdr:to>
    <xdr:cxnSp macro="">
      <xdr:nvCxnSpPr>
        <xdr:cNvPr id="234" name="直線コネクタ 233">
          <a:extLst>
            <a:ext uri="{FF2B5EF4-FFF2-40B4-BE49-F238E27FC236}">
              <a16:creationId xmlns:a16="http://schemas.microsoft.com/office/drawing/2014/main" id="{B84245D7-FF85-468F-B692-6F4C704252A6}"/>
            </a:ext>
          </a:extLst>
        </xdr:cNvPr>
        <xdr:cNvCxnSpPr/>
      </xdr:nvCxnSpPr>
      <xdr:spPr>
        <a:xfrm>
          <a:off x="10388600" y="110973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62899</xdr:rowOff>
    </xdr:from>
    <xdr:ext cx="690189" cy="259045"/>
    <xdr:sp macro="" textlink="">
      <xdr:nvSpPr>
        <xdr:cNvPr id="235" name="【橋りょう・トンネル】&#10;一人当たり有形固定資産（償却資産）額最大値テキスト">
          <a:extLst>
            <a:ext uri="{FF2B5EF4-FFF2-40B4-BE49-F238E27FC236}">
              <a16:creationId xmlns:a16="http://schemas.microsoft.com/office/drawing/2014/main" id="{DDE4E4EF-0601-4431-BBF9-AD2C6A415CC4}"/>
            </a:ext>
          </a:extLst>
        </xdr:cNvPr>
        <xdr:cNvSpPr txBox="1"/>
      </xdr:nvSpPr>
      <xdr:spPr>
        <a:xfrm>
          <a:off x="10515600" y="932119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1,430,735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116222</xdr:rowOff>
    </xdr:from>
    <xdr:to>
      <xdr:col>55</xdr:col>
      <xdr:colOff>88900</xdr:colOff>
      <xdr:row>55</xdr:row>
      <xdr:rowOff>116222</xdr:rowOff>
    </xdr:to>
    <xdr:cxnSp macro="">
      <xdr:nvCxnSpPr>
        <xdr:cNvPr id="236" name="直線コネクタ 235">
          <a:extLst>
            <a:ext uri="{FF2B5EF4-FFF2-40B4-BE49-F238E27FC236}">
              <a16:creationId xmlns:a16="http://schemas.microsoft.com/office/drawing/2014/main" id="{D9D844C1-1B17-4427-B023-EABF3CD1EFD8}"/>
            </a:ext>
          </a:extLst>
        </xdr:cNvPr>
        <xdr:cNvCxnSpPr/>
      </xdr:nvCxnSpPr>
      <xdr:spPr>
        <a:xfrm>
          <a:off x="10388600" y="95459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36232</xdr:rowOff>
    </xdr:from>
    <xdr:ext cx="599010" cy="259045"/>
    <xdr:sp macro="" textlink="">
      <xdr:nvSpPr>
        <xdr:cNvPr id="237" name="【橋りょう・トンネル】&#10;一人当たり有形固定資産（償却資産）額平均値テキスト">
          <a:extLst>
            <a:ext uri="{FF2B5EF4-FFF2-40B4-BE49-F238E27FC236}">
              <a16:creationId xmlns:a16="http://schemas.microsoft.com/office/drawing/2014/main" id="{611ABB20-A371-44F6-965F-D66BD02B5536}"/>
            </a:ext>
          </a:extLst>
        </xdr:cNvPr>
        <xdr:cNvSpPr txBox="1"/>
      </xdr:nvSpPr>
      <xdr:spPr>
        <a:xfrm>
          <a:off x="10515600" y="1049468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376,065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13355</xdr:rowOff>
    </xdr:from>
    <xdr:to>
      <xdr:col>55</xdr:col>
      <xdr:colOff>50800</xdr:colOff>
      <xdr:row>62</xdr:row>
      <xdr:rowOff>114955</xdr:rowOff>
    </xdr:to>
    <xdr:sp macro="" textlink="">
      <xdr:nvSpPr>
        <xdr:cNvPr id="238" name="フローチャート: 判断 237">
          <a:extLst>
            <a:ext uri="{FF2B5EF4-FFF2-40B4-BE49-F238E27FC236}">
              <a16:creationId xmlns:a16="http://schemas.microsoft.com/office/drawing/2014/main" id="{E0547D4E-85EC-4625-B105-28441E4138C7}"/>
            </a:ext>
          </a:extLst>
        </xdr:cNvPr>
        <xdr:cNvSpPr/>
      </xdr:nvSpPr>
      <xdr:spPr>
        <a:xfrm>
          <a:off x="10426700" y="10643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166759</xdr:rowOff>
    </xdr:from>
    <xdr:to>
      <xdr:col>50</xdr:col>
      <xdr:colOff>165100</xdr:colOff>
      <xdr:row>62</xdr:row>
      <xdr:rowOff>96909</xdr:rowOff>
    </xdr:to>
    <xdr:sp macro="" textlink="">
      <xdr:nvSpPr>
        <xdr:cNvPr id="239" name="フローチャート: 判断 238">
          <a:extLst>
            <a:ext uri="{FF2B5EF4-FFF2-40B4-BE49-F238E27FC236}">
              <a16:creationId xmlns:a16="http://schemas.microsoft.com/office/drawing/2014/main" id="{50C4E6F2-0D37-47E4-ACDC-C024918314D8}"/>
            </a:ext>
          </a:extLst>
        </xdr:cNvPr>
        <xdr:cNvSpPr/>
      </xdr:nvSpPr>
      <xdr:spPr>
        <a:xfrm>
          <a:off x="9588500" y="106252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17485</xdr:rowOff>
    </xdr:from>
    <xdr:to>
      <xdr:col>46</xdr:col>
      <xdr:colOff>38100</xdr:colOff>
      <xdr:row>62</xdr:row>
      <xdr:rowOff>119085</xdr:rowOff>
    </xdr:to>
    <xdr:sp macro="" textlink="">
      <xdr:nvSpPr>
        <xdr:cNvPr id="240" name="フローチャート: 判断 239">
          <a:extLst>
            <a:ext uri="{FF2B5EF4-FFF2-40B4-BE49-F238E27FC236}">
              <a16:creationId xmlns:a16="http://schemas.microsoft.com/office/drawing/2014/main" id="{38B50EB7-A376-4572-84B2-B3B8028C5990}"/>
            </a:ext>
          </a:extLst>
        </xdr:cNvPr>
        <xdr:cNvSpPr/>
      </xdr:nvSpPr>
      <xdr:spPr>
        <a:xfrm>
          <a:off x="8699500" y="10647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10806</xdr:rowOff>
    </xdr:from>
    <xdr:to>
      <xdr:col>41</xdr:col>
      <xdr:colOff>101600</xdr:colOff>
      <xdr:row>62</xdr:row>
      <xdr:rowOff>112406</xdr:rowOff>
    </xdr:to>
    <xdr:sp macro="" textlink="">
      <xdr:nvSpPr>
        <xdr:cNvPr id="241" name="フローチャート: 判断 240">
          <a:extLst>
            <a:ext uri="{FF2B5EF4-FFF2-40B4-BE49-F238E27FC236}">
              <a16:creationId xmlns:a16="http://schemas.microsoft.com/office/drawing/2014/main" id="{76E3C10D-13D0-482D-9E0D-7B8B5B7F9F75}"/>
            </a:ext>
          </a:extLst>
        </xdr:cNvPr>
        <xdr:cNvSpPr/>
      </xdr:nvSpPr>
      <xdr:spPr>
        <a:xfrm>
          <a:off x="7810500" y="106407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163160</xdr:rowOff>
    </xdr:from>
    <xdr:to>
      <xdr:col>36</xdr:col>
      <xdr:colOff>165100</xdr:colOff>
      <xdr:row>62</xdr:row>
      <xdr:rowOff>93310</xdr:rowOff>
    </xdr:to>
    <xdr:sp macro="" textlink="">
      <xdr:nvSpPr>
        <xdr:cNvPr id="242" name="フローチャート: 判断 241">
          <a:extLst>
            <a:ext uri="{FF2B5EF4-FFF2-40B4-BE49-F238E27FC236}">
              <a16:creationId xmlns:a16="http://schemas.microsoft.com/office/drawing/2014/main" id="{83FC30A7-B4D5-402B-973B-E1A3CBF5145C}"/>
            </a:ext>
          </a:extLst>
        </xdr:cNvPr>
        <xdr:cNvSpPr/>
      </xdr:nvSpPr>
      <xdr:spPr>
        <a:xfrm>
          <a:off x="6921500" y="10621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101D9E47-6CD0-453B-B36D-3C19B8852023}"/>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BA2D98B8-0E94-4E15-8364-F707BFF32FCA}"/>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C89A04D2-DC04-4B92-B30E-35548C9F51B4}"/>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6" name="テキスト ボックス 245">
          <a:extLst>
            <a:ext uri="{FF2B5EF4-FFF2-40B4-BE49-F238E27FC236}">
              <a16:creationId xmlns:a16="http://schemas.microsoft.com/office/drawing/2014/main" id="{95EB6C02-9DF9-4CCE-BBD8-328CE39BAC90}"/>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7" name="テキスト ボックス 246">
          <a:extLst>
            <a:ext uri="{FF2B5EF4-FFF2-40B4-BE49-F238E27FC236}">
              <a16:creationId xmlns:a16="http://schemas.microsoft.com/office/drawing/2014/main" id="{E0C3953B-0B69-496D-9726-7C5588AF48C5}"/>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64</xdr:row>
      <xdr:rowOff>73781</xdr:rowOff>
    </xdr:from>
    <xdr:to>
      <xdr:col>55</xdr:col>
      <xdr:colOff>50800</xdr:colOff>
      <xdr:row>65</xdr:row>
      <xdr:rowOff>3931</xdr:rowOff>
    </xdr:to>
    <xdr:sp macro="" textlink="">
      <xdr:nvSpPr>
        <xdr:cNvPr id="248" name="楕円 247">
          <a:extLst>
            <a:ext uri="{FF2B5EF4-FFF2-40B4-BE49-F238E27FC236}">
              <a16:creationId xmlns:a16="http://schemas.microsoft.com/office/drawing/2014/main" id="{D8AC0839-F8FE-46A6-91DF-556F0EE4897A}"/>
            </a:ext>
          </a:extLst>
        </xdr:cNvPr>
        <xdr:cNvSpPr/>
      </xdr:nvSpPr>
      <xdr:spPr>
        <a:xfrm>
          <a:off x="10426700" y="110465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160158</xdr:rowOff>
    </xdr:from>
    <xdr:ext cx="469744" cy="259045"/>
    <xdr:sp macro="" textlink="">
      <xdr:nvSpPr>
        <xdr:cNvPr id="249" name="【橋りょう・トンネル】&#10;一人当たり有形固定資産（償却資産）額該当値テキスト">
          <a:extLst>
            <a:ext uri="{FF2B5EF4-FFF2-40B4-BE49-F238E27FC236}">
              <a16:creationId xmlns:a16="http://schemas.microsoft.com/office/drawing/2014/main" id="{F5D40938-3A12-41FE-850A-21160142066A}"/>
            </a:ext>
          </a:extLst>
        </xdr:cNvPr>
        <xdr:cNvSpPr txBox="1"/>
      </xdr:nvSpPr>
      <xdr:spPr>
        <a:xfrm>
          <a:off x="10515600" y="109615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5,556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64</xdr:row>
      <xdr:rowOff>73832</xdr:rowOff>
    </xdr:from>
    <xdr:to>
      <xdr:col>50</xdr:col>
      <xdr:colOff>165100</xdr:colOff>
      <xdr:row>65</xdr:row>
      <xdr:rowOff>3982</xdr:rowOff>
    </xdr:to>
    <xdr:sp macro="" textlink="">
      <xdr:nvSpPr>
        <xdr:cNvPr id="250" name="楕円 249">
          <a:extLst>
            <a:ext uri="{FF2B5EF4-FFF2-40B4-BE49-F238E27FC236}">
              <a16:creationId xmlns:a16="http://schemas.microsoft.com/office/drawing/2014/main" id="{B20035B0-E059-44BE-AE15-841F094BFB47}"/>
            </a:ext>
          </a:extLst>
        </xdr:cNvPr>
        <xdr:cNvSpPr/>
      </xdr:nvSpPr>
      <xdr:spPr>
        <a:xfrm>
          <a:off x="9588500" y="110466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124581</xdr:rowOff>
    </xdr:from>
    <xdr:to>
      <xdr:col>55</xdr:col>
      <xdr:colOff>0</xdr:colOff>
      <xdr:row>64</xdr:row>
      <xdr:rowOff>124632</xdr:rowOff>
    </xdr:to>
    <xdr:cxnSp macro="">
      <xdr:nvCxnSpPr>
        <xdr:cNvPr id="251" name="直線コネクタ 250">
          <a:extLst>
            <a:ext uri="{FF2B5EF4-FFF2-40B4-BE49-F238E27FC236}">
              <a16:creationId xmlns:a16="http://schemas.microsoft.com/office/drawing/2014/main" id="{8A414FD9-5D89-4BA6-8C4D-5AE9D8B53737}"/>
            </a:ext>
          </a:extLst>
        </xdr:cNvPr>
        <xdr:cNvCxnSpPr/>
      </xdr:nvCxnSpPr>
      <xdr:spPr>
        <a:xfrm flipV="1">
          <a:off x="9639300" y="11097381"/>
          <a:ext cx="838200" cy="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64</xdr:row>
      <xdr:rowOff>73909</xdr:rowOff>
    </xdr:from>
    <xdr:to>
      <xdr:col>46</xdr:col>
      <xdr:colOff>38100</xdr:colOff>
      <xdr:row>65</xdr:row>
      <xdr:rowOff>4059</xdr:rowOff>
    </xdr:to>
    <xdr:sp macro="" textlink="">
      <xdr:nvSpPr>
        <xdr:cNvPr id="252" name="楕円 251">
          <a:extLst>
            <a:ext uri="{FF2B5EF4-FFF2-40B4-BE49-F238E27FC236}">
              <a16:creationId xmlns:a16="http://schemas.microsoft.com/office/drawing/2014/main" id="{E62DDB42-A22F-42F7-97EF-B3A4929BBAF9}"/>
            </a:ext>
          </a:extLst>
        </xdr:cNvPr>
        <xdr:cNvSpPr/>
      </xdr:nvSpPr>
      <xdr:spPr>
        <a:xfrm>
          <a:off x="8699500" y="11046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124632</xdr:rowOff>
    </xdr:from>
    <xdr:to>
      <xdr:col>50</xdr:col>
      <xdr:colOff>114300</xdr:colOff>
      <xdr:row>64</xdr:row>
      <xdr:rowOff>124709</xdr:rowOff>
    </xdr:to>
    <xdr:cxnSp macro="">
      <xdr:nvCxnSpPr>
        <xdr:cNvPr id="253" name="直線コネクタ 252">
          <a:extLst>
            <a:ext uri="{FF2B5EF4-FFF2-40B4-BE49-F238E27FC236}">
              <a16:creationId xmlns:a16="http://schemas.microsoft.com/office/drawing/2014/main" id="{C5882177-24A6-46FC-967F-459922D09D2F}"/>
            </a:ext>
          </a:extLst>
        </xdr:cNvPr>
        <xdr:cNvCxnSpPr/>
      </xdr:nvCxnSpPr>
      <xdr:spPr>
        <a:xfrm flipV="1">
          <a:off x="8750300" y="11097432"/>
          <a:ext cx="889000" cy="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64</xdr:row>
      <xdr:rowOff>73989</xdr:rowOff>
    </xdr:from>
    <xdr:to>
      <xdr:col>41</xdr:col>
      <xdr:colOff>101600</xdr:colOff>
      <xdr:row>65</xdr:row>
      <xdr:rowOff>4139</xdr:rowOff>
    </xdr:to>
    <xdr:sp macro="" textlink="">
      <xdr:nvSpPr>
        <xdr:cNvPr id="254" name="楕円 253">
          <a:extLst>
            <a:ext uri="{FF2B5EF4-FFF2-40B4-BE49-F238E27FC236}">
              <a16:creationId xmlns:a16="http://schemas.microsoft.com/office/drawing/2014/main" id="{F80442EC-EEF4-4A8C-8F34-B5C0FCBDDD75}"/>
            </a:ext>
          </a:extLst>
        </xdr:cNvPr>
        <xdr:cNvSpPr/>
      </xdr:nvSpPr>
      <xdr:spPr>
        <a:xfrm>
          <a:off x="7810500" y="11046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124709</xdr:rowOff>
    </xdr:from>
    <xdr:to>
      <xdr:col>45</xdr:col>
      <xdr:colOff>177800</xdr:colOff>
      <xdr:row>64</xdr:row>
      <xdr:rowOff>124789</xdr:rowOff>
    </xdr:to>
    <xdr:cxnSp macro="">
      <xdr:nvCxnSpPr>
        <xdr:cNvPr id="255" name="直線コネクタ 254">
          <a:extLst>
            <a:ext uri="{FF2B5EF4-FFF2-40B4-BE49-F238E27FC236}">
              <a16:creationId xmlns:a16="http://schemas.microsoft.com/office/drawing/2014/main" id="{45E1BD34-81BC-40A5-B908-CDEF0763AB69}"/>
            </a:ext>
          </a:extLst>
        </xdr:cNvPr>
        <xdr:cNvCxnSpPr/>
      </xdr:nvCxnSpPr>
      <xdr:spPr>
        <a:xfrm flipV="1">
          <a:off x="7861300" y="11097509"/>
          <a:ext cx="889000" cy="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64</xdr:row>
      <xdr:rowOff>74078</xdr:rowOff>
    </xdr:from>
    <xdr:to>
      <xdr:col>36</xdr:col>
      <xdr:colOff>165100</xdr:colOff>
      <xdr:row>65</xdr:row>
      <xdr:rowOff>4228</xdr:rowOff>
    </xdr:to>
    <xdr:sp macro="" textlink="">
      <xdr:nvSpPr>
        <xdr:cNvPr id="256" name="楕円 255">
          <a:extLst>
            <a:ext uri="{FF2B5EF4-FFF2-40B4-BE49-F238E27FC236}">
              <a16:creationId xmlns:a16="http://schemas.microsoft.com/office/drawing/2014/main" id="{7CF08BC9-2CD7-4DC2-A59D-53BBE839A989}"/>
            </a:ext>
          </a:extLst>
        </xdr:cNvPr>
        <xdr:cNvSpPr/>
      </xdr:nvSpPr>
      <xdr:spPr>
        <a:xfrm>
          <a:off x="6921500" y="110468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64</xdr:row>
      <xdr:rowOff>124789</xdr:rowOff>
    </xdr:from>
    <xdr:to>
      <xdr:col>41</xdr:col>
      <xdr:colOff>50800</xdr:colOff>
      <xdr:row>64</xdr:row>
      <xdr:rowOff>124878</xdr:rowOff>
    </xdr:to>
    <xdr:cxnSp macro="">
      <xdr:nvCxnSpPr>
        <xdr:cNvPr id="257" name="直線コネクタ 256">
          <a:extLst>
            <a:ext uri="{FF2B5EF4-FFF2-40B4-BE49-F238E27FC236}">
              <a16:creationId xmlns:a16="http://schemas.microsoft.com/office/drawing/2014/main" id="{9AD111B8-3B45-4169-B4C7-B063DC1AD924}"/>
            </a:ext>
          </a:extLst>
        </xdr:cNvPr>
        <xdr:cNvCxnSpPr/>
      </xdr:nvCxnSpPr>
      <xdr:spPr>
        <a:xfrm flipV="1">
          <a:off x="6972300" y="11097589"/>
          <a:ext cx="889000" cy="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60</xdr:row>
      <xdr:rowOff>113436</xdr:rowOff>
    </xdr:from>
    <xdr:ext cx="599010" cy="259045"/>
    <xdr:sp macro="" textlink="">
      <xdr:nvSpPr>
        <xdr:cNvPr id="258" name="n_1aveValue【橋りょう・トンネル】&#10;一人当たり有形固定資産（償却資産）額">
          <a:extLst>
            <a:ext uri="{FF2B5EF4-FFF2-40B4-BE49-F238E27FC236}">
              <a16:creationId xmlns:a16="http://schemas.microsoft.com/office/drawing/2014/main" id="{87AD4FE7-DB29-4F61-A8EB-0026832AF350}"/>
            </a:ext>
          </a:extLst>
        </xdr:cNvPr>
        <xdr:cNvSpPr txBox="1"/>
      </xdr:nvSpPr>
      <xdr:spPr>
        <a:xfrm>
          <a:off x="9327095" y="104004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392,643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60</xdr:row>
      <xdr:rowOff>135612</xdr:rowOff>
    </xdr:from>
    <xdr:ext cx="599010" cy="259045"/>
    <xdr:sp macro="" textlink="">
      <xdr:nvSpPr>
        <xdr:cNvPr id="259" name="n_2aveValue【橋りょう・トンネル】&#10;一人当たり有形固定資産（償却資産）額">
          <a:extLst>
            <a:ext uri="{FF2B5EF4-FFF2-40B4-BE49-F238E27FC236}">
              <a16:creationId xmlns:a16="http://schemas.microsoft.com/office/drawing/2014/main" id="{C5DE6B54-5399-4C2C-A098-FEE35A2EBECE}"/>
            </a:ext>
          </a:extLst>
        </xdr:cNvPr>
        <xdr:cNvSpPr txBox="1"/>
      </xdr:nvSpPr>
      <xdr:spPr>
        <a:xfrm>
          <a:off x="8450795" y="104226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372,271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60</xdr:row>
      <xdr:rowOff>128933</xdr:rowOff>
    </xdr:from>
    <xdr:ext cx="599010" cy="259045"/>
    <xdr:sp macro="" textlink="">
      <xdr:nvSpPr>
        <xdr:cNvPr id="260" name="n_3aveValue【橋りょう・トンネル】&#10;一人当たり有形固定資産（償却資産）額">
          <a:extLst>
            <a:ext uri="{FF2B5EF4-FFF2-40B4-BE49-F238E27FC236}">
              <a16:creationId xmlns:a16="http://schemas.microsoft.com/office/drawing/2014/main" id="{0D205674-E9CB-4C15-AE46-F499D123BA80}"/>
            </a:ext>
          </a:extLst>
        </xdr:cNvPr>
        <xdr:cNvSpPr txBox="1"/>
      </xdr:nvSpPr>
      <xdr:spPr>
        <a:xfrm>
          <a:off x="7561795" y="104159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378,407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60</xdr:row>
      <xdr:rowOff>109837</xdr:rowOff>
    </xdr:from>
    <xdr:ext cx="599010" cy="259045"/>
    <xdr:sp macro="" textlink="">
      <xdr:nvSpPr>
        <xdr:cNvPr id="261" name="n_4aveValue【橋りょう・トンネル】&#10;一人当たり有形固定資産（償却資産）額">
          <a:extLst>
            <a:ext uri="{FF2B5EF4-FFF2-40B4-BE49-F238E27FC236}">
              <a16:creationId xmlns:a16="http://schemas.microsoft.com/office/drawing/2014/main" id="{01A223EA-6582-44F1-9E6B-1DC1C23DD9CB}"/>
            </a:ext>
          </a:extLst>
        </xdr:cNvPr>
        <xdr:cNvSpPr txBox="1"/>
      </xdr:nvSpPr>
      <xdr:spPr>
        <a:xfrm>
          <a:off x="6672795" y="103968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395,949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57228</xdr:colOff>
      <xdr:row>64</xdr:row>
      <xdr:rowOff>166559</xdr:rowOff>
    </xdr:from>
    <xdr:ext cx="469744" cy="259045"/>
    <xdr:sp macro="" textlink="">
      <xdr:nvSpPr>
        <xdr:cNvPr id="262" name="n_1mainValue【橋りょう・トンネル】&#10;一人当たり有形固定資産（償却資産）額">
          <a:extLst>
            <a:ext uri="{FF2B5EF4-FFF2-40B4-BE49-F238E27FC236}">
              <a16:creationId xmlns:a16="http://schemas.microsoft.com/office/drawing/2014/main" id="{F64F6381-0D4C-40A8-BD64-B22EF8DC3F8D}"/>
            </a:ext>
          </a:extLst>
        </xdr:cNvPr>
        <xdr:cNvSpPr txBox="1"/>
      </xdr:nvSpPr>
      <xdr:spPr>
        <a:xfrm>
          <a:off x="9391728" y="111393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133428</xdr:colOff>
      <xdr:row>64</xdr:row>
      <xdr:rowOff>166636</xdr:rowOff>
    </xdr:from>
    <xdr:ext cx="469744" cy="259045"/>
    <xdr:sp macro="" textlink="">
      <xdr:nvSpPr>
        <xdr:cNvPr id="263" name="n_2mainValue【橋りょう・トンネル】&#10;一人当たり有形固定資産（償却資産）額">
          <a:extLst>
            <a:ext uri="{FF2B5EF4-FFF2-40B4-BE49-F238E27FC236}">
              <a16:creationId xmlns:a16="http://schemas.microsoft.com/office/drawing/2014/main" id="{15A4CE32-ED55-4D2F-96D0-02985BC6314B}"/>
            </a:ext>
          </a:extLst>
        </xdr:cNvPr>
        <xdr:cNvSpPr txBox="1"/>
      </xdr:nvSpPr>
      <xdr:spPr>
        <a:xfrm>
          <a:off x="8515428" y="111394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6428</xdr:colOff>
      <xdr:row>64</xdr:row>
      <xdr:rowOff>166716</xdr:rowOff>
    </xdr:from>
    <xdr:ext cx="469744" cy="259045"/>
    <xdr:sp macro="" textlink="">
      <xdr:nvSpPr>
        <xdr:cNvPr id="264" name="n_3mainValue【橋りょう・トンネル】&#10;一人当たり有形固定資産（償却資産）額">
          <a:extLst>
            <a:ext uri="{FF2B5EF4-FFF2-40B4-BE49-F238E27FC236}">
              <a16:creationId xmlns:a16="http://schemas.microsoft.com/office/drawing/2014/main" id="{56E63591-8164-4848-8C6A-DD1700B654BE}"/>
            </a:ext>
          </a:extLst>
        </xdr:cNvPr>
        <xdr:cNvSpPr txBox="1"/>
      </xdr:nvSpPr>
      <xdr:spPr>
        <a:xfrm>
          <a:off x="7626428" y="111395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69928</xdr:colOff>
      <xdr:row>64</xdr:row>
      <xdr:rowOff>166805</xdr:rowOff>
    </xdr:from>
    <xdr:ext cx="469744" cy="259045"/>
    <xdr:sp macro="" textlink="">
      <xdr:nvSpPr>
        <xdr:cNvPr id="265" name="n_4mainValue【橋りょう・トンネル】&#10;一人当たり有形固定資産（償却資産）額">
          <a:extLst>
            <a:ext uri="{FF2B5EF4-FFF2-40B4-BE49-F238E27FC236}">
              <a16:creationId xmlns:a16="http://schemas.microsoft.com/office/drawing/2014/main" id="{755C9015-DC7F-40F4-A612-D2BFD1375C57}"/>
            </a:ext>
          </a:extLst>
        </xdr:cNvPr>
        <xdr:cNvSpPr txBox="1"/>
      </xdr:nvSpPr>
      <xdr:spPr>
        <a:xfrm>
          <a:off x="6737428" y="111396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6" name="正方形/長方形 265">
          <a:extLst>
            <a:ext uri="{FF2B5EF4-FFF2-40B4-BE49-F238E27FC236}">
              <a16:creationId xmlns:a16="http://schemas.microsoft.com/office/drawing/2014/main" id="{EC38783C-3905-40A4-82D2-D3AA7D7D0270}"/>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7" name="正方形/長方形 266">
          <a:extLst>
            <a:ext uri="{FF2B5EF4-FFF2-40B4-BE49-F238E27FC236}">
              <a16:creationId xmlns:a16="http://schemas.microsoft.com/office/drawing/2014/main" id="{CB55D2D7-E9FB-4019-AADB-8A4DC833622C}"/>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8" name="正方形/長方形 267">
          <a:extLst>
            <a:ext uri="{FF2B5EF4-FFF2-40B4-BE49-F238E27FC236}">
              <a16:creationId xmlns:a16="http://schemas.microsoft.com/office/drawing/2014/main" id="{6BBA08B1-3C09-42F7-B770-F713B5822B5F}"/>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9" name="正方形/長方形 268">
          <a:extLst>
            <a:ext uri="{FF2B5EF4-FFF2-40B4-BE49-F238E27FC236}">
              <a16:creationId xmlns:a16="http://schemas.microsoft.com/office/drawing/2014/main" id="{8C90F18C-CCCC-455F-BFFE-55EA421CE3A5}"/>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70" name="正方形/長方形 269">
          <a:extLst>
            <a:ext uri="{FF2B5EF4-FFF2-40B4-BE49-F238E27FC236}">
              <a16:creationId xmlns:a16="http://schemas.microsoft.com/office/drawing/2014/main" id="{1C7B5809-D4BB-4DF1-AABB-457BE62E4B2E}"/>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71" name="正方形/長方形 270">
          <a:extLst>
            <a:ext uri="{FF2B5EF4-FFF2-40B4-BE49-F238E27FC236}">
              <a16:creationId xmlns:a16="http://schemas.microsoft.com/office/drawing/2014/main" id="{4A3BB963-A7C0-4CAF-AB1E-FD8B1E2D8346}"/>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2" name="正方形/長方形 271">
          <a:extLst>
            <a:ext uri="{FF2B5EF4-FFF2-40B4-BE49-F238E27FC236}">
              <a16:creationId xmlns:a16="http://schemas.microsoft.com/office/drawing/2014/main" id="{581DEDC8-6554-48AF-B073-3E52F8E8BBDD}"/>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3" name="正方形/長方形 272">
          <a:extLst>
            <a:ext uri="{FF2B5EF4-FFF2-40B4-BE49-F238E27FC236}">
              <a16:creationId xmlns:a16="http://schemas.microsoft.com/office/drawing/2014/main" id="{27A5E1EC-A9AF-4089-BDD7-0E7A64FB74A9}"/>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4" name="テキスト ボックス 273">
          <a:extLst>
            <a:ext uri="{FF2B5EF4-FFF2-40B4-BE49-F238E27FC236}">
              <a16:creationId xmlns:a16="http://schemas.microsoft.com/office/drawing/2014/main" id="{02C3539B-551B-49F5-A50E-502E283A9D0B}"/>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5" name="直線コネクタ 274">
          <a:extLst>
            <a:ext uri="{FF2B5EF4-FFF2-40B4-BE49-F238E27FC236}">
              <a16:creationId xmlns:a16="http://schemas.microsoft.com/office/drawing/2014/main" id="{790B93AC-F673-452E-9108-0CC53715368E}"/>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6" name="テキスト ボックス 275">
          <a:extLst>
            <a:ext uri="{FF2B5EF4-FFF2-40B4-BE49-F238E27FC236}">
              <a16:creationId xmlns:a16="http://schemas.microsoft.com/office/drawing/2014/main" id="{D49E5A34-1635-4DBD-8B57-BBD85AC7CBFA}"/>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7" name="直線コネクタ 276">
          <a:extLst>
            <a:ext uri="{FF2B5EF4-FFF2-40B4-BE49-F238E27FC236}">
              <a16:creationId xmlns:a16="http://schemas.microsoft.com/office/drawing/2014/main" id="{DFB5C0E6-AE60-4F17-A550-CB78560DBEA2}"/>
            </a:ext>
          </a:extLst>
        </xdr:cNvPr>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8" name="テキスト ボックス 277">
          <a:extLst>
            <a:ext uri="{FF2B5EF4-FFF2-40B4-BE49-F238E27FC236}">
              <a16:creationId xmlns:a16="http://schemas.microsoft.com/office/drawing/2014/main" id="{2D32178F-295E-4833-BDB0-093A1D2D7E0A}"/>
            </a:ext>
          </a:extLst>
        </xdr:cNvPr>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9" name="直線コネクタ 278">
          <a:extLst>
            <a:ext uri="{FF2B5EF4-FFF2-40B4-BE49-F238E27FC236}">
              <a16:creationId xmlns:a16="http://schemas.microsoft.com/office/drawing/2014/main" id="{B3729555-DDFF-45A0-A4B9-7FD32422029B}"/>
            </a:ext>
          </a:extLst>
        </xdr:cNvPr>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80" name="テキスト ボックス 279">
          <a:extLst>
            <a:ext uri="{FF2B5EF4-FFF2-40B4-BE49-F238E27FC236}">
              <a16:creationId xmlns:a16="http://schemas.microsoft.com/office/drawing/2014/main" id="{FC475AB6-2543-4887-8DBB-CBB1045649B1}"/>
            </a:ext>
          </a:extLst>
        </xdr:cNvPr>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81" name="直線コネクタ 280">
          <a:extLst>
            <a:ext uri="{FF2B5EF4-FFF2-40B4-BE49-F238E27FC236}">
              <a16:creationId xmlns:a16="http://schemas.microsoft.com/office/drawing/2014/main" id="{D3B11FF7-1930-413A-A18F-28C90E6F220E}"/>
            </a:ext>
          </a:extLst>
        </xdr:cNvPr>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82" name="テキスト ボックス 281">
          <a:extLst>
            <a:ext uri="{FF2B5EF4-FFF2-40B4-BE49-F238E27FC236}">
              <a16:creationId xmlns:a16="http://schemas.microsoft.com/office/drawing/2014/main" id="{73B8BE9F-3B77-40A0-AE27-8B4F971DDA97}"/>
            </a:ext>
          </a:extLst>
        </xdr:cNvPr>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83" name="直線コネクタ 282">
          <a:extLst>
            <a:ext uri="{FF2B5EF4-FFF2-40B4-BE49-F238E27FC236}">
              <a16:creationId xmlns:a16="http://schemas.microsoft.com/office/drawing/2014/main" id="{CF7FC554-E2C0-4152-A250-C7DAC43F201E}"/>
            </a:ext>
          </a:extLst>
        </xdr:cNvPr>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4" name="テキスト ボックス 283">
          <a:extLst>
            <a:ext uri="{FF2B5EF4-FFF2-40B4-BE49-F238E27FC236}">
              <a16:creationId xmlns:a16="http://schemas.microsoft.com/office/drawing/2014/main" id="{CFE3C674-5EA4-4F23-9942-2C146F8D835B}"/>
            </a:ext>
          </a:extLst>
        </xdr:cNvPr>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5" name="直線コネクタ 284">
          <a:extLst>
            <a:ext uri="{FF2B5EF4-FFF2-40B4-BE49-F238E27FC236}">
              <a16:creationId xmlns:a16="http://schemas.microsoft.com/office/drawing/2014/main" id="{697F832A-A6D5-423C-A37A-2C9790093F2D}"/>
            </a:ext>
          </a:extLst>
        </xdr:cNvPr>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6" name="テキスト ボックス 285">
          <a:extLst>
            <a:ext uri="{FF2B5EF4-FFF2-40B4-BE49-F238E27FC236}">
              <a16:creationId xmlns:a16="http://schemas.microsoft.com/office/drawing/2014/main" id="{0C652406-D18F-49CC-B5D7-CECB5D78C941}"/>
            </a:ext>
          </a:extLst>
        </xdr:cNvPr>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7" name="直線コネクタ 286">
          <a:extLst>
            <a:ext uri="{FF2B5EF4-FFF2-40B4-BE49-F238E27FC236}">
              <a16:creationId xmlns:a16="http://schemas.microsoft.com/office/drawing/2014/main" id="{89D07F6B-976D-410D-B711-CF82C912439B}"/>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8" name="テキスト ボックス 287">
          <a:extLst>
            <a:ext uri="{FF2B5EF4-FFF2-40B4-BE49-F238E27FC236}">
              <a16:creationId xmlns:a16="http://schemas.microsoft.com/office/drawing/2014/main" id="{3D2B4B5A-932A-4FA5-BF17-75D975B8BF00}"/>
            </a:ext>
          </a:extLst>
        </xdr:cNvPr>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9" name="【公営住宅】&#10;有形固定資産減価償却率グラフ枠">
          <a:extLst>
            <a:ext uri="{FF2B5EF4-FFF2-40B4-BE49-F238E27FC236}">
              <a16:creationId xmlns:a16="http://schemas.microsoft.com/office/drawing/2014/main" id="{26BB2DFA-044F-437D-A428-B8FF9F0BCC53}"/>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163830</xdr:rowOff>
    </xdr:from>
    <xdr:to>
      <xdr:col>24</xdr:col>
      <xdr:colOff>62865</xdr:colOff>
      <xdr:row>86</xdr:row>
      <xdr:rowOff>114300</xdr:rowOff>
    </xdr:to>
    <xdr:cxnSp macro="">
      <xdr:nvCxnSpPr>
        <xdr:cNvPr id="290" name="直線コネクタ 289">
          <a:extLst>
            <a:ext uri="{FF2B5EF4-FFF2-40B4-BE49-F238E27FC236}">
              <a16:creationId xmlns:a16="http://schemas.microsoft.com/office/drawing/2014/main" id="{07A6086C-5305-475F-A772-054E448AB067}"/>
            </a:ext>
          </a:extLst>
        </xdr:cNvPr>
        <xdr:cNvCxnSpPr/>
      </xdr:nvCxnSpPr>
      <xdr:spPr>
        <a:xfrm flipV="1">
          <a:off x="4634865" y="13365480"/>
          <a:ext cx="0" cy="14935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91" name="【公営住宅】&#10;有形固定資産減価償却率最小値テキスト">
          <a:extLst>
            <a:ext uri="{FF2B5EF4-FFF2-40B4-BE49-F238E27FC236}">
              <a16:creationId xmlns:a16="http://schemas.microsoft.com/office/drawing/2014/main" id="{02AC2465-E962-469C-A325-93F1793CC08A}"/>
            </a:ext>
          </a:extLst>
        </xdr:cNvPr>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92" name="直線コネクタ 291">
          <a:extLst>
            <a:ext uri="{FF2B5EF4-FFF2-40B4-BE49-F238E27FC236}">
              <a16:creationId xmlns:a16="http://schemas.microsoft.com/office/drawing/2014/main" id="{91069DBD-9547-4A11-A236-35654B17E4CB}"/>
            </a:ext>
          </a:extLst>
        </xdr:cNvPr>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110507</xdr:rowOff>
    </xdr:from>
    <xdr:ext cx="405111" cy="259045"/>
    <xdr:sp macro="" textlink="">
      <xdr:nvSpPr>
        <xdr:cNvPr id="293" name="【公営住宅】&#10;有形固定資産減価償却率最大値テキスト">
          <a:extLst>
            <a:ext uri="{FF2B5EF4-FFF2-40B4-BE49-F238E27FC236}">
              <a16:creationId xmlns:a16="http://schemas.microsoft.com/office/drawing/2014/main" id="{1FF8423D-BD2B-4C6D-8E76-12AAA1350AFA}"/>
            </a:ext>
          </a:extLst>
        </xdr:cNvPr>
        <xdr:cNvSpPr txBox="1"/>
      </xdr:nvSpPr>
      <xdr:spPr>
        <a:xfrm>
          <a:off x="4673600" y="131407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163830</xdr:rowOff>
    </xdr:from>
    <xdr:to>
      <xdr:col>24</xdr:col>
      <xdr:colOff>152400</xdr:colOff>
      <xdr:row>77</xdr:row>
      <xdr:rowOff>163830</xdr:rowOff>
    </xdr:to>
    <xdr:cxnSp macro="">
      <xdr:nvCxnSpPr>
        <xdr:cNvPr id="294" name="直線コネクタ 293">
          <a:extLst>
            <a:ext uri="{FF2B5EF4-FFF2-40B4-BE49-F238E27FC236}">
              <a16:creationId xmlns:a16="http://schemas.microsoft.com/office/drawing/2014/main" id="{F5705894-3AC4-42B0-B81F-BCE8E1C20BFD}"/>
            </a:ext>
          </a:extLst>
        </xdr:cNvPr>
        <xdr:cNvCxnSpPr/>
      </xdr:nvCxnSpPr>
      <xdr:spPr>
        <a:xfrm>
          <a:off x="4546600" y="13365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59707</xdr:rowOff>
    </xdr:from>
    <xdr:ext cx="405111" cy="259045"/>
    <xdr:sp macro="" textlink="">
      <xdr:nvSpPr>
        <xdr:cNvPr id="295" name="【公営住宅】&#10;有形固定資産減価償却率平均値テキスト">
          <a:extLst>
            <a:ext uri="{FF2B5EF4-FFF2-40B4-BE49-F238E27FC236}">
              <a16:creationId xmlns:a16="http://schemas.microsoft.com/office/drawing/2014/main" id="{D7B5A8E7-02E1-4A2C-9818-9D54F7699649}"/>
            </a:ext>
          </a:extLst>
        </xdr:cNvPr>
        <xdr:cNvSpPr txBox="1"/>
      </xdr:nvSpPr>
      <xdr:spPr>
        <a:xfrm>
          <a:off x="4673600" y="1411860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36830</xdr:rowOff>
    </xdr:from>
    <xdr:to>
      <xdr:col>24</xdr:col>
      <xdr:colOff>114300</xdr:colOff>
      <xdr:row>83</xdr:row>
      <xdr:rowOff>138430</xdr:rowOff>
    </xdr:to>
    <xdr:sp macro="" textlink="">
      <xdr:nvSpPr>
        <xdr:cNvPr id="296" name="フローチャート: 判断 295">
          <a:extLst>
            <a:ext uri="{FF2B5EF4-FFF2-40B4-BE49-F238E27FC236}">
              <a16:creationId xmlns:a16="http://schemas.microsoft.com/office/drawing/2014/main" id="{ACCFE3AF-7E8D-49B0-8759-B5D1FDD19563}"/>
            </a:ext>
          </a:extLst>
        </xdr:cNvPr>
        <xdr:cNvSpPr/>
      </xdr:nvSpPr>
      <xdr:spPr>
        <a:xfrm>
          <a:off x="4584700" y="14267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21589</xdr:rowOff>
    </xdr:from>
    <xdr:to>
      <xdr:col>20</xdr:col>
      <xdr:colOff>38100</xdr:colOff>
      <xdr:row>82</xdr:row>
      <xdr:rowOff>123189</xdr:rowOff>
    </xdr:to>
    <xdr:sp macro="" textlink="">
      <xdr:nvSpPr>
        <xdr:cNvPr id="297" name="フローチャート: 判断 296">
          <a:extLst>
            <a:ext uri="{FF2B5EF4-FFF2-40B4-BE49-F238E27FC236}">
              <a16:creationId xmlns:a16="http://schemas.microsoft.com/office/drawing/2014/main" id="{5B7746EB-62F3-4398-8FEF-61BCB9FF9BAF}"/>
            </a:ext>
          </a:extLst>
        </xdr:cNvPr>
        <xdr:cNvSpPr/>
      </xdr:nvSpPr>
      <xdr:spPr>
        <a:xfrm>
          <a:off x="3746500" y="14080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158750</xdr:rowOff>
    </xdr:from>
    <xdr:to>
      <xdr:col>15</xdr:col>
      <xdr:colOff>101600</xdr:colOff>
      <xdr:row>82</xdr:row>
      <xdr:rowOff>88900</xdr:rowOff>
    </xdr:to>
    <xdr:sp macro="" textlink="">
      <xdr:nvSpPr>
        <xdr:cNvPr id="298" name="フローチャート: 判断 297">
          <a:extLst>
            <a:ext uri="{FF2B5EF4-FFF2-40B4-BE49-F238E27FC236}">
              <a16:creationId xmlns:a16="http://schemas.microsoft.com/office/drawing/2014/main" id="{14BF7845-1E3B-426E-BB0C-2DFEEE473C4E}"/>
            </a:ext>
          </a:extLst>
        </xdr:cNvPr>
        <xdr:cNvSpPr/>
      </xdr:nvSpPr>
      <xdr:spPr>
        <a:xfrm>
          <a:off x="2857500" y="14046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636</xdr:rowOff>
    </xdr:from>
    <xdr:to>
      <xdr:col>10</xdr:col>
      <xdr:colOff>165100</xdr:colOff>
      <xdr:row>82</xdr:row>
      <xdr:rowOff>102236</xdr:rowOff>
    </xdr:to>
    <xdr:sp macro="" textlink="">
      <xdr:nvSpPr>
        <xdr:cNvPr id="299" name="フローチャート: 判断 298">
          <a:extLst>
            <a:ext uri="{FF2B5EF4-FFF2-40B4-BE49-F238E27FC236}">
              <a16:creationId xmlns:a16="http://schemas.microsoft.com/office/drawing/2014/main" id="{D7A283B8-CCCB-4305-9DB9-89D1AFE1C54E}"/>
            </a:ext>
          </a:extLst>
        </xdr:cNvPr>
        <xdr:cNvSpPr/>
      </xdr:nvSpPr>
      <xdr:spPr>
        <a:xfrm>
          <a:off x="1968500" y="14059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82</xdr:row>
      <xdr:rowOff>158750</xdr:rowOff>
    </xdr:from>
    <xdr:to>
      <xdr:col>6</xdr:col>
      <xdr:colOff>38100</xdr:colOff>
      <xdr:row>83</xdr:row>
      <xdr:rowOff>88900</xdr:rowOff>
    </xdr:to>
    <xdr:sp macro="" textlink="">
      <xdr:nvSpPr>
        <xdr:cNvPr id="300" name="フローチャート: 判断 299">
          <a:extLst>
            <a:ext uri="{FF2B5EF4-FFF2-40B4-BE49-F238E27FC236}">
              <a16:creationId xmlns:a16="http://schemas.microsoft.com/office/drawing/2014/main" id="{4DB1EDBB-C829-4A7D-ACC0-EA6D41C9CB1F}"/>
            </a:ext>
          </a:extLst>
        </xdr:cNvPr>
        <xdr:cNvSpPr/>
      </xdr:nvSpPr>
      <xdr:spPr>
        <a:xfrm>
          <a:off x="1079500" y="14217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7BBF744F-009A-40AE-8985-38F68219FD5D}"/>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00D06479-D09A-4FF7-8DE6-564F1C3FE497}"/>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A2B75FDB-3254-4C6D-97F8-F14CCB652656}"/>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4" name="テキスト ボックス 303">
          <a:extLst>
            <a:ext uri="{FF2B5EF4-FFF2-40B4-BE49-F238E27FC236}">
              <a16:creationId xmlns:a16="http://schemas.microsoft.com/office/drawing/2014/main" id="{3C4DDACF-4B71-49BF-A9B8-299AB7E919FA}"/>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5" name="テキスト ボックス 304">
          <a:extLst>
            <a:ext uri="{FF2B5EF4-FFF2-40B4-BE49-F238E27FC236}">
              <a16:creationId xmlns:a16="http://schemas.microsoft.com/office/drawing/2014/main" id="{BBFAE438-6446-4BB8-996E-2965BC54D702}"/>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86</xdr:row>
      <xdr:rowOff>63500</xdr:rowOff>
    </xdr:from>
    <xdr:to>
      <xdr:col>24</xdr:col>
      <xdr:colOff>114300</xdr:colOff>
      <xdr:row>86</xdr:row>
      <xdr:rowOff>165100</xdr:rowOff>
    </xdr:to>
    <xdr:sp macro="" textlink="">
      <xdr:nvSpPr>
        <xdr:cNvPr id="306" name="楕円 305">
          <a:extLst>
            <a:ext uri="{FF2B5EF4-FFF2-40B4-BE49-F238E27FC236}">
              <a16:creationId xmlns:a16="http://schemas.microsoft.com/office/drawing/2014/main" id="{573F7521-D3B1-42F4-97E7-A04F35D07458}"/>
            </a:ext>
          </a:extLst>
        </xdr:cNvPr>
        <xdr:cNvSpPr/>
      </xdr:nvSpPr>
      <xdr:spPr>
        <a:xfrm>
          <a:off x="4584700" y="1480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85</xdr:row>
      <xdr:rowOff>149877</xdr:rowOff>
    </xdr:from>
    <xdr:ext cx="469744" cy="259045"/>
    <xdr:sp macro="" textlink="">
      <xdr:nvSpPr>
        <xdr:cNvPr id="307" name="【公営住宅】&#10;有形固定資産減価償却率該当値テキスト">
          <a:extLst>
            <a:ext uri="{FF2B5EF4-FFF2-40B4-BE49-F238E27FC236}">
              <a16:creationId xmlns:a16="http://schemas.microsoft.com/office/drawing/2014/main" id="{0E155B1E-F0A7-4C05-A7D7-65C9F27B409D}"/>
            </a:ext>
          </a:extLst>
        </xdr:cNvPr>
        <xdr:cNvSpPr txBox="1"/>
      </xdr:nvSpPr>
      <xdr:spPr>
        <a:xfrm>
          <a:off x="4673600" y="14723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86</xdr:row>
      <xdr:rowOff>63500</xdr:rowOff>
    </xdr:from>
    <xdr:to>
      <xdr:col>20</xdr:col>
      <xdr:colOff>38100</xdr:colOff>
      <xdr:row>86</xdr:row>
      <xdr:rowOff>165100</xdr:rowOff>
    </xdr:to>
    <xdr:sp macro="" textlink="">
      <xdr:nvSpPr>
        <xdr:cNvPr id="308" name="楕円 307">
          <a:extLst>
            <a:ext uri="{FF2B5EF4-FFF2-40B4-BE49-F238E27FC236}">
              <a16:creationId xmlns:a16="http://schemas.microsoft.com/office/drawing/2014/main" id="{D21A0332-6B6D-467A-9862-14D664B75716}"/>
            </a:ext>
          </a:extLst>
        </xdr:cNvPr>
        <xdr:cNvSpPr/>
      </xdr:nvSpPr>
      <xdr:spPr>
        <a:xfrm>
          <a:off x="3746500" y="1480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86</xdr:row>
      <xdr:rowOff>114300</xdr:rowOff>
    </xdr:from>
    <xdr:to>
      <xdr:col>24</xdr:col>
      <xdr:colOff>63500</xdr:colOff>
      <xdr:row>86</xdr:row>
      <xdr:rowOff>114300</xdr:rowOff>
    </xdr:to>
    <xdr:cxnSp macro="">
      <xdr:nvCxnSpPr>
        <xdr:cNvPr id="309" name="直線コネクタ 308">
          <a:extLst>
            <a:ext uri="{FF2B5EF4-FFF2-40B4-BE49-F238E27FC236}">
              <a16:creationId xmlns:a16="http://schemas.microsoft.com/office/drawing/2014/main" id="{AF9CFAEC-F3A5-451F-A202-DA40EDDADA27}"/>
            </a:ext>
          </a:extLst>
        </xdr:cNvPr>
        <xdr:cNvCxnSpPr/>
      </xdr:nvCxnSpPr>
      <xdr:spPr>
        <a:xfrm>
          <a:off x="3797300" y="14859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86</xdr:row>
      <xdr:rowOff>63500</xdr:rowOff>
    </xdr:from>
    <xdr:to>
      <xdr:col>15</xdr:col>
      <xdr:colOff>101600</xdr:colOff>
      <xdr:row>86</xdr:row>
      <xdr:rowOff>165100</xdr:rowOff>
    </xdr:to>
    <xdr:sp macro="" textlink="">
      <xdr:nvSpPr>
        <xdr:cNvPr id="310" name="楕円 309">
          <a:extLst>
            <a:ext uri="{FF2B5EF4-FFF2-40B4-BE49-F238E27FC236}">
              <a16:creationId xmlns:a16="http://schemas.microsoft.com/office/drawing/2014/main" id="{909101E7-0A94-4AE7-8346-9B5A4D8D14F5}"/>
            </a:ext>
          </a:extLst>
        </xdr:cNvPr>
        <xdr:cNvSpPr/>
      </xdr:nvSpPr>
      <xdr:spPr>
        <a:xfrm>
          <a:off x="2857500" y="1480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86</xdr:row>
      <xdr:rowOff>114300</xdr:rowOff>
    </xdr:from>
    <xdr:to>
      <xdr:col>19</xdr:col>
      <xdr:colOff>177800</xdr:colOff>
      <xdr:row>86</xdr:row>
      <xdr:rowOff>114300</xdr:rowOff>
    </xdr:to>
    <xdr:cxnSp macro="">
      <xdr:nvCxnSpPr>
        <xdr:cNvPr id="311" name="直線コネクタ 310">
          <a:extLst>
            <a:ext uri="{FF2B5EF4-FFF2-40B4-BE49-F238E27FC236}">
              <a16:creationId xmlns:a16="http://schemas.microsoft.com/office/drawing/2014/main" id="{87A28B6F-3052-47B6-87D5-B2A272BD6DEB}"/>
            </a:ext>
          </a:extLst>
        </xdr:cNvPr>
        <xdr:cNvCxnSpPr/>
      </xdr:nvCxnSpPr>
      <xdr:spPr>
        <a:xfrm>
          <a:off x="2908300" y="1485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86</xdr:row>
      <xdr:rowOff>63500</xdr:rowOff>
    </xdr:from>
    <xdr:to>
      <xdr:col>10</xdr:col>
      <xdr:colOff>165100</xdr:colOff>
      <xdr:row>86</xdr:row>
      <xdr:rowOff>165100</xdr:rowOff>
    </xdr:to>
    <xdr:sp macro="" textlink="">
      <xdr:nvSpPr>
        <xdr:cNvPr id="312" name="楕円 311">
          <a:extLst>
            <a:ext uri="{FF2B5EF4-FFF2-40B4-BE49-F238E27FC236}">
              <a16:creationId xmlns:a16="http://schemas.microsoft.com/office/drawing/2014/main" id="{44541FC1-0C87-430D-87F3-543279867B59}"/>
            </a:ext>
          </a:extLst>
        </xdr:cNvPr>
        <xdr:cNvSpPr/>
      </xdr:nvSpPr>
      <xdr:spPr>
        <a:xfrm>
          <a:off x="1968500" y="1480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86</xdr:row>
      <xdr:rowOff>114300</xdr:rowOff>
    </xdr:from>
    <xdr:to>
      <xdr:col>15</xdr:col>
      <xdr:colOff>50800</xdr:colOff>
      <xdr:row>86</xdr:row>
      <xdr:rowOff>114300</xdr:rowOff>
    </xdr:to>
    <xdr:cxnSp macro="">
      <xdr:nvCxnSpPr>
        <xdr:cNvPr id="313" name="直線コネクタ 312">
          <a:extLst>
            <a:ext uri="{FF2B5EF4-FFF2-40B4-BE49-F238E27FC236}">
              <a16:creationId xmlns:a16="http://schemas.microsoft.com/office/drawing/2014/main" id="{05A3B45C-B073-4B29-81EF-DDC185574696}"/>
            </a:ext>
          </a:extLst>
        </xdr:cNvPr>
        <xdr:cNvCxnSpPr/>
      </xdr:nvCxnSpPr>
      <xdr:spPr>
        <a:xfrm>
          <a:off x="2019300" y="1485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86</xdr:row>
      <xdr:rowOff>63500</xdr:rowOff>
    </xdr:from>
    <xdr:to>
      <xdr:col>6</xdr:col>
      <xdr:colOff>38100</xdr:colOff>
      <xdr:row>86</xdr:row>
      <xdr:rowOff>165100</xdr:rowOff>
    </xdr:to>
    <xdr:sp macro="" textlink="">
      <xdr:nvSpPr>
        <xdr:cNvPr id="314" name="楕円 313">
          <a:extLst>
            <a:ext uri="{FF2B5EF4-FFF2-40B4-BE49-F238E27FC236}">
              <a16:creationId xmlns:a16="http://schemas.microsoft.com/office/drawing/2014/main" id="{8CAC507D-D2F7-4176-9761-96037A548106}"/>
            </a:ext>
          </a:extLst>
        </xdr:cNvPr>
        <xdr:cNvSpPr/>
      </xdr:nvSpPr>
      <xdr:spPr>
        <a:xfrm>
          <a:off x="1079500" y="1480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86</xdr:row>
      <xdr:rowOff>114300</xdr:rowOff>
    </xdr:from>
    <xdr:to>
      <xdr:col>10</xdr:col>
      <xdr:colOff>114300</xdr:colOff>
      <xdr:row>86</xdr:row>
      <xdr:rowOff>114300</xdr:rowOff>
    </xdr:to>
    <xdr:cxnSp macro="">
      <xdr:nvCxnSpPr>
        <xdr:cNvPr id="315" name="直線コネクタ 314">
          <a:extLst>
            <a:ext uri="{FF2B5EF4-FFF2-40B4-BE49-F238E27FC236}">
              <a16:creationId xmlns:a16="http://schemas.microsoft.com/office/drawing/2014/main" id="{359DCB5D-C1F8-4FAE-8ECD-33D3F1001A13}"/>
            </a:ext>
          </a:extLst>
        </xdr:cNvPr>
        <xdr:cNvCxnSpPr/>
      </xdr:nvCxnSpPr>
      <xdr:spPr>
        <a:xfrm>
          <a:off x="1130300" y="1485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139716</xdr:rowOff>
    </xdr:from>
    <xdr:ext cx="405111" cy="259045"/>
    <xdr:sp macro="" textlink="">
      <xdr:nvSpPr>
        <xdr:cNvPr id="316" name="n_1aveValue【公営住宅】&#10;有形固定資産減価償却率">
          <a:extLst>
            <a:ext uri="{FF2B5EF4-FFF2-40B4-BE49-F238E27FC236}">
              <a16:creationId xmlns:a16="http://schemas.microsoft.com/office/drawing/2014/main" id="{5AAABF54-5CB3-409B-902E-FD56384C916D}"/>
            </a:ext>
          </a:extLst>
        </xdr:cNvPr>
        <xdr:cNvSpPr txBox="1"/>
      </xdr:nvSpPr>
      <xdr:spPr>
        <a:xfrm>
          <a:off x="3582044" y="138557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105427</xdr:rowOff>
    </xdr:from>
    <xdr:ext cx="405111" cy="259045"/>
    <xdr:sp macro="" textlink="">
      <xdr:nvSpPr>
        <xdr:cNvPr id="317" name="n_2aveValue【公営住宅】&#10;有形固定資産減価償却率">
          <a:extLst>
            <a:ext uri="{FF2B5EF4-FFF2-40B4-BE49-F238E27FC236}">
              <a16:creationId xmlns:a16="http://schemas.microsoft.com/office/drawing/2014/main" id="{8836F0F5-3510-4593-9149-B55CCD15D8E5}"/>
            </a:ext>
          </a:extLst>
        </xdr:cNvPr>
        <xdr:cNvSpPr txBox="1"/>
      </xdr:nvSpPr>
      <xdr:spPr>
        <a:xfrm>
          <a:off x="2705744" y="13821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118763</xdr:rowOff>
    </xdr:from>
    <xdr:ext cx="405111" cy="259045"/>
    <xdr:sp macro="" textlink="">
      <xdr:nvSpPr>
        <xdr:cNvPr id="318" name="n_3aveValue【公営住宅】&#10;有形固定資産減価償却率">
          <a:extLst>
            <a:ext uri="{FF2B5EF4-FFF2-40B4-BE49-F238E27FC236}">
              <a16:creationId xmlns:a16="http://schemas.microsoft.com/office/drawing/2014/main" id="{22775664-A420-4EA2-A4E0-E8AB66D8A528}"/>
            </a:ext>
          </a:extLst>
        </xdr:cNvPr>
        <xdr:cNvSpPr txBox="1"/>
      </xdr:nvSpPr>
      <xdr:spPr>
        <a:xfrm>
          <a:off x="1816744" y="138347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81</xdr:row>
      <xdr:rowOff>105427</xdr:rowOff>
    </xdr:from>
    <xdr:ext cx="405111" cy="259045"/>
    <xdr:sp macro="" textlink="">
      <xdr:nvSpPr>
        <xdr:cNvPr id="319" name="n_4aveValue【公営住宅】&#10;有形固定資産減価償却率">
          <a:extLst>
            <a:ext uri="{FF2B5EF4-FFF2-40B4-BE49-F238E27FC236}">
              <a16:creationId xmlns:a16="http://schemas.microsoft.com/office/drawing/2014/main" id="{7D9187C6-ADD1-43BC-91DA-76E9D8353D84}"/>
            </a:ext>
          </a:extLst>
        </xdr:cNvPr>
        <xdr:cNvSpPr txBox="1"/>
      </xdr:nvSpPr>
      <xdr:spPr>
        <a:xfrm>
          <a:off x="927744" y="139928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120727</xdr:colOff>
      <xdr:row>86</xdr:row>
      <xdr:rowOff>156227</xdr:rowOff>
    </xdr:from>
    <xdr:ext cx="469744" cy="259045"/>
    <xdr:sp macro="" textlink="">
      <xdr:nvSpPr>
        <xdr:cNvPr id="320" name="n_1mainValue【公営住宅】&#10;有形固定資産減価償却率">
          <a:extLst>
            <a:ext uri="{FF2B5EF4-FFF2-40B4-BE49-F238E27FC236}">
              <a16:creationId xmlns:a16="http://schemas.microsoft.com/office/drawing/2014/main" id="{42865A0E-FDB0-427C-9F7A-5E41F8523B82}"/>
            </a:ext>
          </a:extLst>
        </xdr:cNvPr>
        <xdr:cNvSpPr txBox="1"/>
      </xdr:nvSpPr>
      <xdr:spPr>
        <a:xfrm>
          <a:off x="3549727" y="1490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6427</xdr:colOff>
      <xdr:row>86</xdr:row>
      <xdr:rowOff>156227</xdr:rowOff>
    </xdr:from>
    <xdr:ext cx="469744" cy="259045"/>
    <xdr:sp macro="" textlink="">
      <xdr:nvSpPr>
        <xdr:cNvPr id="321" name="n_2mainValue【公営住宅】&#10;有形固定資産減価償却率">
          <a:extLst>
            <a:ext uri="{FF2B5EF4-FFF2-40B4-BE49-F238E27FC236}">
              <a16:creationId xmlns:a16="http://schemas.microsoft.com/office/drawing/2014/main" id="{74807DAA-F49D-4F63-A454-4872BFEE0DAF}"/>
            </a:ext>
          </a:extLst>
        </xdr:cNvPr>
        <xdr:cNvSpPr txBox="1"/>
      </xdr:nvSpPr>
      <xdr:spPr>
        <a:xfrm>
          <a:off x="2673427" y="1490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69927</xdr:colOff>
      <xdr:row>86</xdr:row>
      <xdr:rowOff>156227</xdr:rowOff>
    </xdr:from>
    <xdr:ext cx="469744" cy="259045"/>
    <xdr:sp macro="" textlink="">
      <xdr:nvSpPr>
        <xdr:cNvPr id="322" name="n_3mainValue【公営住宅】&#10;有形固定資産減価償却率">
          <a:extLst>
            <a:ext uri="{FF2B5EF4-FFF2-40B4-BE49-F238E27FC236}">
              <a16:creationId xmlns:a16="http://schemas.microsoft.com/office/drawing/2014/main" id="{81487D20-480F-44F1-B20A-4BDA71C4DCF0}"/>
            </a:ext>
          </a:extLst>
        </xdr:cNvPr>
        <xdr:cNvSpPr txBox="1"/>
      </xdr:nvSpPr>
      <xdr:spPr>
        <a:xfrm>
          <a:off x="1784427" y="1490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133427</xdr:colOff>
      <xdr:row>86</xdr:row>
      <xdr:rowOff>156227</xdr:rowOff>
    </xdr:from>
    <xdr:ext cx="469744" cy="259045"/>
    <xdr:sp macro="" textlink="">
      <xdr:nvSpPr>
        <xdr:cNvPr id="323" name="n_4mainValue【公営住宅】&#10;有形固定資産減価償却率">
          <a:extLst>
            <a:ext uri="{FF2B5EF4-FFF2-40B4-BE49-F238E27FC236}">
              <a16:creationId xmlns:a16="http://schemas.microsoft.com/office/drawing/2014/main" id="{3001E6FF-8BA0-455A-91C8-429797D40753}"/>
            </a:ext>
          </a:extLst>
        </xdr:cNvPr>
        <xdr:cNvSpPr txBox="1"/>
      </xdr:nvSpPr>
      <xdr:spPr>
        <a:xfrm>
          <a:off x="895427" y="1490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4" name="正方形/長方形 323">
          <a:extLst>
            <a:ext uri="{FF2B5EF4-FFF2-40B4-BE49-F238E27FC236}">
              <a16:creationId xmlns:a16="http://schemas.microsoft.com/office/drawing/2014/main" id="{BBCFFC32-C924-4AA8-AB30-B623E10F291D}"/>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5" name="正方形/長方形 324">
          <a:extLst>
            <a:ext uri="{FF2B5EF4-FFF2-40B4-BE49-F238E27FC236}">
              <a16:creationId xmlns:a16="http://schemas.microsoft.com/office/drawing/2014/main" id="{70207022-5F04-47E5-BD53-1C0BC5442D90}"/>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6" name="正方形/長方形 325">
          <a:extLst>
            <a:ext uri="{FF2B5EF4-FFF2-40B4-BE49-F238E27FC236}">
              <a16:creationId xmlns:a16="http://schemas.microsoft.com/office/drawing/2014/main" id="{38F70E0A-6D66-4412-AC51-B4D75615AA3F}"/>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7" name="正方形/長方形 326">
          <a:extLst>
            <a:ext uri="{FF2B5EF4-FFF2-40B4-BE49-F238E27FC236}">
              <a16:creationId xmlns:a16="http://schemas.microsoft.com/office/drawing/2014/main" id="{3ECF7953-71AF-43AA-AA58-5F99FBF09EA0}"/>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8" name="正方形/長方形 327">
          <a:extLst>
            <a:ext uri="{FF2B5EF4-FFF2-40B4-BE49-F238E27FC236}">
              <a16:creationId xmlns:a16="http://schemas.microsoft.com/office/drawing/2014/main" id="{6A183F9F-7035-4FE5-9D36-E1B651F0DAED}"/>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9" name="正方形/長方形 328">
          <a:extLst>
            <a:ext uri="{FF2B5EF4-FFF2-40B4-BE49-F238E27FC236}">
              <a16:creationId xmlns:a16="http://schemas.microsoft.com/office/drawing/2014/main" id="{57656BA5-0FFA-4AE8-8F15-AB6491AD5F3A}"/>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30" name="正方形/長方形 329">
          <a:extLst>
            <a:ext uri="{FF2B5EF4-FFF2-40B4-BE49-F238E27FC236}">
              <a16:creationId xmlns:a16="http://schemas.microsoft.com/office/drawing/2014/main" id="{37BFE0FC-0510-4D13-BC2B-ED53D88DE262}"/>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0.866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31" name="正方形/長方形 330">
          <a:extLst>
            <a:ext uri="{FF2B5EF4-FFF2-40B4-BE49-F238E27FC236}">
              <a16:creationId xmlns:a16="http://schemas.microsoft.com/office/drawing/2014/main" id="{3A291537-1C07-493A-8888-FE91171CDEC0}"/>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2" name="テキスト ボックス 331">
          <a:extLst>
            <a:ext uri="{FF2B5EF4-FFF2-40B4-BE49-F238E27FC236}">
              <a16:creationId xmlns:a16="http://schemas.microsoft.com/office/drawing/2014/main" id="{39266D73-FC3C-4250-A1FF-1D157000EF6C}"/>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3" name="直線コネクタ 332">
          <a:extLst>
            <a:ext uri="{FF2B5EF4-FFF2-40B4-BE49-F238E27FC236}">
              <a16:creationId xmlns:a16="http://schemas.microsoft.com/office/drawing/2014/main" id="{41576239-F4C0-4630-BF3F-1B039F3D0385}"/>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168729</xdr:rowOff>
    </xdr:from>
    <xdr:to>
      <xdr:col>59</xdr:col>
      <xdr:colOff>50800</xdr:colOff>
      <xdr:row>86</xdr:row>
      <xdr:rowOff>168729</xdr:rowOff>
    </xdr:to>
    <xdr:cxnSp macro="">
      <xdr:nvCxnSpPr>
        <xdr:cNvPr id="334" name="直線コネクタ 333">
          <a:extLst>
            <a:ext uri="{FF2B5EF4-FFF2-40B4-BE49-F238E27FC236}">
              <a16:creationId xmlns:a16="http://schemas.microsoft.com/office/drawing/2014/main" id="{A61EB295-D02F-48CF-8292-46DEA4B7BEA6}"/>
            </a:ext>
          </a:extLst>
        </xdr:cNvPr>
        <xdr:cNvCxnSpPr/>
      </xdr:nvCxnSpPr>
      <xdr:spPr>
        <a:xfrm>
          <a:off x="6604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86</xdr:row>
      <xdr:rowOff>26506</xdr:rowOff>
    </xdr:from>
    <xdr:ext cx="467179" cy="259045"/>
    <xdr:sp macro="" textlink="">
      <xdr:nvSpPr>
        <xdr:cNvPr id="335" name="テキスト ボックス 334">
          <a:extLst>
            <a:ext uri="{FF2B5EF4-FFF2-40B4-BE49-F238E27FC236}">
              <a16:creationId xmlns:a16="http://schemas.microsoft.com/office/drawing/2014/main" id="{DEFD31F9-55FC-47F0-87E0-C28B45E464E8}"/>
            </a:ext>
          </a:extLst>
        </xdr:cNvPr>
        <xdr:cNvSpPr txBox="1"/>
      </xdr:nvSpPr>
      <xdr:spPr>
        <a:xfrm>
          <a:off x="6136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85</xdr:row>
      <xdr:rowOff>13607</xdr:rowOff>
    </xdr:from>
    <xdr:to>
      <xdr:col>59</xdr:col>
      <xdr:colOff>50800</xdr:colOff>
      <xdr:row>85</xdr:row>
      <xdr:rowOff>13607</xdr:rowOff>
    </xdr:to>
    <xdr:cxnSp macro="">
      <xdr:nvCxnSpPr>
        <xdr:cNvPr id="336" name="直線コネクタ 335">
          <a:extLst>
            <a:ext uri="{FF2B5EF4-FFF2-40B4-BE49-F238E27FC236}">
              <a16:creationId xmlns:a16="http://schemas.microsoft.com/office/drawing/2014/main" id="{64D01B9F-E61F-45DF-A20C-BCB3A3B9ECE2}"/>
            </a:ext>
          </a:extLst>
        </xdr:cNvPr>
        <xdr:cNvCxnSpPr/>
      </xdr:nvCxnSpPr>
      <xdr:spPr>
        <a:xfrm>
          <a:off x="6604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42834</xdr:rowOff>
    </xdr:from>
    <xdr:ext cx="467179" cy="259045"/>
    <xdr:sp macro="" textlink="">
      <xdr:nvSpPr>
        <xdr:cNvPr id="337" name="テキスト ボックス 336">
          <a:extLst>
            <a:ext uri="{FF2B5EF4-FFF2-40B4-BE49-F238E27FC236}">
              <a16:creationId xmlns:a16="http://schemas.microsoft.com/office/drawing/2014/main" id="{AA9D3C44-6630-429F-B79F-EBE629FE63FE}"/>
            </a:ext>
          </a:extLst>
        </xdr:cNvPr>
        <xdr:cNvSpPr txBox="1"/>
      </xdr:nvSpPr>
      <xdr:spPr>
        <a:xfrm>
          <a:off x="6136821" y="1444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29936</xdr:rowOff>
    </xdr:from>
    <xdr:to>
      <xdr:col>59</xdr:col>
      <xdr:colOff>50800</xdr:colOff>
      <xdr:row>83</xdr:row>
      <xdr:rowOff>29936</xdr:rowOff>
    </xdr:to>
    <xdr:cxnSp macro="">
      <xdr:nvCxnSpPr>
        <xdr:cNvPr id="338" name="直線コネクタ 337">
          <a:extLst>
            <a:ext uri="{FF2B5EF4-FFF2-40B4-BE49-F238E27FC236}">
              <a16:creationId xmlns:a16="http://schemas.microsoft.com/office/drawing/2014/main" id="{CEB2FE37-0B54-40BF-BE70-B6DC290D4AFD}"/>
            </a:ext>
          </a:extLst>
        </xdr:cNvPr>
        <xdr:cNvCxnSpPr/>
      </xdr:nvCxnSpPr>
      <xdr:spPr>
        <a:xfrm>
          <a:off x="6604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59163</xdr:rowOff>
    </xdr:from>
    <xdr:ext cx="467179" cy="259045"/>
    <xdr:sp macro="" textlink="">
      <xdr:nvSpPr>
        <xdr:cNvPr id="339" name="テキスト ボックス 338">
          <a:extLst>
            <a:ext uri="{FF2B5EF4-FFF2-40B4-BE49-F238E27FC236}">
              <a16:creationId xmlns:a16="http://schemas.microsoft.com/office/drawing/2014/main" id="{DECF13F3-991D-4E6C-A7B4-178CED7D1662}"/>
            </a:ext>
          </a:extLst>
        </xdr:cNvPr>
        <xdr:cNvSpPr txBox="1"/>
      </xdr:nvSpPr>
      <xdr:spPr>
        <a:xfrm>
          <a:off x="6136821" y="1411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46264</xdr:rowOff>
    </xdr:from>
    <xdr:to>
      <xdr:col>59</xdr:col>
      <xdr:colOff>50800</xdr:colOff>
      <xdr:row>81</xdr:row>
      <xdr:rowOff>46264</xdr:rowOff>
    </xdr:to>
    <xdr:cxnSp macro="">
      <xdr:nvCxnSpPr>
        <xdr:cNvPr id="340" name="直線コネクタ 339">
          <a:extLst>
            <a:ext uri="{FF2B5EF4-FFF2-40B4-BE49-F238E27FC236}">
              <a16:creationId xmlns:a16="http://schemas.microsoft.com/office/drawing/2014/main" id="{A23D9AAF-F25B-4D81-A129-383D8C1A066F}"/>
            </a:ext>
          </a:extLst>
        </xdr:cNvPr>
        <xdr:cNvCxnSpPr/>
      </xdr:nvCxnSpPr>
      <xdr:spPr>
        <a:xfrm>
          <a:off x="6604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75491</xdr:rowOff>
    </xdr:from>
    <xdr:ext cx="467179" cy="259045"/>
    <xdr:sp macro="" textlink="">
      <xdr:nvSpPr>
        <xdr:cNvPr id="341" name="テキスト ボックス 340">
          <a:extLst>
            <a:ext uri="{FF2B5EF4-FFF2-40B4-BE49-F238E27FC236}">
              <a16:creationId xmlns:a16="http://schemas.microsoft.com/office/drawing/2014/main" id="{A78DF9D1-6E23-46A1-A2A1-F482A7AC5D25}"/>
            </a:ext>
          </a:extLst>
        </xdr:cNvPr>
        <xdr:cNvSpPr txBox="1"/>
      </xdr:nvSpPr>
      <xdr:spPr>
        <a:xfrm>
          <a:off x="6136821"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79</xdr:row>
      <xdr:rowOff>62593</xdr:rowOff>
    </xdr:from>
    <xdr:to>
      <xdr:col>59</xdr:col>
      <xdr:colOff>50800</xdr:colOff>
      <xdr:row>79</xdr:row>
      <xdr:rowOff>62593</xdr:rowOff>
    </xdr:to>
    <xdr:cxnSp macro="">
      <xdr:nvCxnSpPr>
        <xdr:cNvPr id="342" name="直線コネクタ 341">
          <a:extLst>
            <a:ext uri="{FF2B5EF4-FFF2-40B4-BE49-F238E27FC236}">
              <a16:creationId xmlns:a16="http://schemas.microsoft.com/office/drawing/2014/main" id="{E54F2F85-AF0A-4BAD-A2E8-B64ACB0551EC}"/>
            </a:ext>
          </a:extLst>
        </xdr:cNvPr>
        <xdr:cNvCxnSpPr/>
      </xdr:nvCxnSpPr>
      <xdr:spPr>
        <a:xfrm>
          <a:off x="6604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78</xdr:row>
      <xdr:rowOff>91820</xdr:rowOff>
    </xdr:from>
    <xdr:ext cx="467179" cy="259045"/>
    <xdr:sp macro="" textlink="">
      <xdr:nvSpPr>
        <xdr:cNvPr id="343" name="テキスト ボックス 342">
          <a:extLst>
            <a:ext uri="{FF2B5EF4-FFF2-40B4-BE49-F238E27FC236}">
              <a16:creationId xmlns:a16="http://schemas.microsoft.com/office/drawing/2014/main" id="{85291883-AB10-4FE9-82BC-CF28FA93DC6E}"/>
            </a:ext>
          </a:extLst>
        </xdr:cNvPr>
        <xdr:cNvSpPr txBox="1"/>
      </xdr:nvSpPr>
      <xdr:spPr>
        <a:xfrm>
          <a:off x="6136821" y="1346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78921</xdr:rowOff>
    </xdr:from>
    <xdr:to>
      <xdr:col>59</xdr:col>
      <xdr:colOff>50800</xdr:colOff>
      <xdr:row>77</xdr:row>
      <xdr:rowOff>78921</xdr:rowOff>
    </xdr:to>
    <xdr:cxnSp macro="">
      <xdr:nvCxnSpPr>
        <xdr:cNvPr id="344" name="直線コネクタ 343">
          <a:extLst>
            <a:ext uri="{FF2B5EF4-FFF2-40B4-BE49-F238E27FC236}">
              <a16:creationId xmlns:a16="http://schemas.microsoft.com/office/drawing/2014/main" id="{39B9F017-1943-46F9-850F-394C9EC1F57B}"/>
            </a:ext>
          </a:extLst>
        </xdr:cNvPr>
        <xdr:cNvCxnSpPr/>
      </xdr:nvCxnSpPr>
      <xdr:spPr>
        <a:xfrm>
          <a:off x="6604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108148</xdr:rowOff>
    </xdr:from>
    <xdr:ext cx="467179" cy="259045"/>
    <xdr:sp macro="" textlink="">
      <xdr:nvSpPr>
        <xdr:cNvPr id="345" name="テキスト ボックス 344">
          <a:extLst>
            <a:ext uri="{FF2B5EF4-FFF2-40B4-BE49-F238E27FC236}">
              <a16:creationId xmlns:a16="http://schemas.microsoft.com/office/drawing/2014/main" id="{A37119AA-8099-4CA3-9193-8A887A8E2070}"/>
            </a:ext>
          </a:extLst>
        </xdr:cNvPr>
        <xdr:cNvSpPr txBox="1"/>
      </xdr:nvSpPr>
      <xdr:spPr>
        <a:xfrm>
          <a:off x="6136821"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6" name="直線コネクタ 345">
          <a:extLst>
            <a:ext uri="{FF2B5EF4-FFF2-40B4-BE49-F238E27FC236}">
              <a16:creationId xmlns:a16="http://schemas.microsoft.com/office/drawing/2014/main" id="{FD1A226B-4C00-4293-B57B-16840821CEB2}"/>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7" name="テキスト ボックス 346">
          <a:extLst>
            <a:ext uri="{FF2B5EF4-FFF2-40B4-BE49-F238E27FC236}">
              <a16:creationId xmlns:a16="http://schemas.microsoft.com/office/drawing/2014/main" id="{43F42596-F748-4407-B8AC-A328090DA425}"/>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8" name="【公営住宅】&#10;一人当たり面積グラフ枠">
          <a:extLst>
            <a:ext uri="{FF2B5EF4-FFF2-40B4-BE49-F238E27FC236}">
              <a16:creationId xmlns:a16="http://schemas.microsoft.com/office/drawing/2014/main" id="{1D79483A-AA3D-40FB-8F88-6A1B17E1751F}"/>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39080</xdr:rowOff>
    </xdr:from>
    <xdr:to>
      <xdr:col>54</xdr:col>
      <xdr:colOff>189865</xdr:colOff>
      <xdr:row>86</xdr:row>
      <xdr:rowOff>154360</xdr:rowOff>
    </xdr:to>
    <xdr:cxnSp macro="">
      <xdr:nvCxnSpPr>
        <xdr:cNvPr id="349" name="直線コネクタ 348">
          <a:extLst>
            <a:ext uri="{FF2B5EF4-FFF2-40B4-BE49-F238E27FC236}">
              <a16:creationId xmlns:a16="http://schemas.microsoft.com/office/drawing/2014/main" id="{7FDAB652-B7D5-4306-9692-A6957E3ECDEA}"/>
            </a:ext>
          </a:extLst>
        </xdr:cNvPr>
        <xdr:cNvCxnSpPr/>
      </xdr:nvCxnSpPr>
      <xdr:spPr>
        <a:xfrm flipV="1">
          <a:off x="10476865" y="13412180"/>
          <a:ext cx="0" cy="14868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158187</xdr:rowOff>
    </xdr:from>
    <xdr:ext cx="469744" cy="259045"/>
    <xdr:sp macro="" textlink="">
      <xdr:nvSpPr>
        <xdr:cNvPr id="350" name="【公営住宅】&#10;一人当たり面積最小値テキスト">
          <a:extLst>
            <a:ext uri="{FF2B5EF4-FFF2-40B4-BE49-F238E27FC236}">
              <a16:creationId xmlns:a16="http://schemas.microsoft.com/office/drawing/2014/main" id="{980FA674-CE69-4BCD-BA97-B6699E4D8587}"/>
            </a:ext>
          </a:extLst>
        </xdr:cNvPr>
        <xdr:cNvSpPr txBox="1"/>
      </xdr:nvSpPr>
      <xdr:spPr>
        <a:xfrm>
          <a:off x="10515600" y="149028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154360</xdr:rowOff>
    </xdr:from>
    <xdr:to>
      <xdr:col>55</xdr:col>
      <xdr:colOff>88900</xdr:colOff>
      <xdr:row>86</xdr:row>
      <xdr:rowOff>154360</xdr:rowOff>
    </xdr:to>
    <xdr:cxnSp macro="">
      <xdr:nvCxnSpPr>
        <xdr:cNvPr id="351" name="直線コネクタ 350">
          <a:extLst>
            <a:ext uri="{FF2B5EF4-FFF2-40B4-BE49-F238E27FC236}">
              <a16:creationId xmlns:a16="http://schemas.microsoft.com/office/drawing/2014/main" id="{EF05FBC7-122A-4501-9F41-2F7EFDB3030D}"/>
            </a:ext>
          </a:extLst>
        </xdr:cNvPr>
        <xdr:cNvCxnSpPr/>
      </xdr:nvCxnSpPr>
      <xdr:spPr>
        <a:xfrm>
          <a:off x="10388600" y="148990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157207</xdr:rowOff>
    </xdr:from>
    <xdr:ext cx="469744" cy="259045"/>
    <xdr:sp macro="" textlink="">
      <xdr:nvSpPr>
        <xdr:cNvPr id="352" name="【公営住宅】&#10;一人当たり面積最大値テキスト">
          <a:extLst>
            <a:ext uri="{FF2B5EF4-FFF2-40B4-BE49-F238E27FC236}">
              <a16:creationId xmlns:a16="http://schemas.microsoft.com/office/drawing/2014/main" id="{72EFDFE4-DA67-4825-AFE2-27FBFA26E7CA}"/>
            </a:ext>
          </a:extLst>
        </xdr:cNvPr>
        <xdr:cNvSpPr txBox="1"/>
      </xdr:nvSpPr>
      <xdr:spPr>
        <a:xfrm>
          <a:off x="10515600" y="131874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39080</xdr:rowOff>
    </xdr:from>
    <xdr:to>
      <xdr:col>55</xdr:col>
      <xdr:colOff>88900</xdr:colOff>
      <xdr:row>78</xdr:row>
      <xdr:rowOff>39080</xdr:rowOff>
    </xdr:to>
    <xdr:cxnSp macro="">
      <xdr:nvCxnSpPr>
        <xdr:cNvPr id="353" name="直線コネクタ 352">
          <a:extLst>
            <a:ext uri="{FF2B5EF4-FFF2-40B4-BE49-F238E27FC236}">
              <a16:creationId xmlns:a16="http://schemas.microsoft.com/office/drawing/2014/main" id="{8559C9AB-3BB5-403B-9034-8E79D9E1106A}"/>
            </a:ext>
          </a:extLst>
        </xdr:cNvPr>
        <xdr:cNvCxnSpPr/>
      </xdr:nvCxnSpPr>
      <xdr:spPr>
        <a:xfrm>
          <a:off x="10388600" y="134121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84</xdr:row>
      <xdr:rowOff>97372</xdr:rowOff>
    </xdr:from>
    <xdr:ext cx="469744" cy="259045"/>
    <xdr:sp macro="" textlink="">
      <xdr:nvSpPr>
        <xdr:cNvPr id="354" name="【公営住宅】&#10;一人当たり面積平均値テキスト">
          <a:extLst>
            <a:ext uri="{FF2B5EF4-FFF2-40B4-BE49-F238E27FC236}">
              <a16:creationId xmlns:a16="http://schemas.microsoft.com/office/drawing/2014/main" id="{31171E1C-C88E-4764-9F90-DC27DE5217C8}"/>
            </a:ext>
          </a:extLst>
        </xdr:cNvPr>
        <xdr:cNvSpPr txBox="1"/>
      </xdr:nvSpPr>
      <xdr:spPr>
        <a:xfrm>
          <a:off x="10515600" y="1449917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74495</xdr:rowOff>
    </xdr:from>
    <xdr:to>
      <xdr:col>55</xdr:col>
      <xdr:colOff>50800</xdr:colOff>
      <xdr:row>86</xdr:row>
      <xdr:rowOff>4645</xdr:rowOff>
    </xdr:to>
    <xdr:sp macro="" textlink="">
      <xdr:nvSpPr>
        <xdr:cNvPr id="355" name="フローチャート: 判断 354">
          <a:extLst>
            <a:ext uri="{FF2B5EF4-FFF2-40B4-BE49-F238E27FC236}">
              <a16:creationId xmlns:a16="http://schemas.microsoft.com/office/drawing/2014/main" id="{98EFFD90-6ED5-47D3-B7FA-AE85A6911C92}"/>
            </a:ext>
          </a:extLst>
        </xdr:cNvPr>
        <xdr:cNvSpPr/>
      </xdr:nvSpPr>
      <xdr:spPr>
        <a:xfrm>
          <a:off x="10426700" y="14647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85</xdr:row>
      <xdr:rowOff>55880</xdr:rowOff>
    </xdr:from>
    <xdr:to>
      <xdr:col>50</xdr:col>
      <xdr:colOff>165100</xdr:colOff>
      <xdr:row>85</xdr:row>
      <xdr:rowOff>157480</xdr:rowOff>
    </xdr:to>
    <xdr:sp macro="" textlink="">
      <xdr:nvSpPr>
        <xdr:cNvPr id="356" name="フローチャート: 判断 355">
          <a:extLst>
            <a:ext uri="{FF2B5EF4-FFF2-40B4-BE49-F238E27FC236}">
              <a16:creationId xmlns:a16="http://schemas.microsoft.com/office/drawing/2014/main" id="{C7A78B79-5950-4AD2-9FA6-A951676E978C}"/>
            </a:ext>
          </a:extLst>
        </xdr:cNvPr>
        <xdr:cNvSpPr/>
      </xdr:nvSpPr>
      <xdr:spPr>
        <a:xfrm>
          <a:off x="9588500" y="14629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85</xdr:row>
      <xdr:rowOff>65677</xdr:rowOff>
    </xdr:from>
    <xdr:to>
      <xdr:col>46</xdr:col>
      <xdr:colOff>38100</xdr:colOff>
      <xdr:row>85</xdr:row>
      <xdr:rowOff>167277</xdr:rowOff>
    </xdr:to>
    <xdr:sp macro="" textlink="">
      <xdr:nvSpPr>
        <xdr:cNvPr id="357" name="フローチャート: 判断 356">
          <a:extLst>
            <a:ext uri="{FF2B5EF4-FFF2-40B4-BE49-F238E27FC236}">
              <a16:creationId xmlns:a16="http://schemas.microsoft.com/office/drawing/2014/main" id="{392C1A7A-5990-482D-88FA-0735E5DFB5EA}"/>
            </a:ext>
          </a:extLst>
        </xdr:cNvPr>
        <xdr:cNvSpPr/>
      </xdr:nvSpPr>
      <xdr:spPr>
        <a:xfrm>
          <a:off x="8699500" y="14638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85</xdr:row>
      <xdr:rowOff>58820</xdr:rowOff>
    </xdr:from>
    <xdr:to>
      <xdr:col>41</xdr:col>
      <xdr:colOff>101600</xdr:colOff>
      <xdr:row>85</xdr:row>
      <xdr:rowOff>160420</xdr:rowOff>
    </xdr:to>
    <xdr:sp macro="" textlink="">
      <xdr:nvSpPr>
        <xdr:cNvPr id="358" name="フローチャート: 判断 357">
          <a:extLst>
            <a:ext uri="{FF2B5EF4-FFF2-40B4-BE49-F238E27FC236}">
              <a16:creationId xmlns:a16="http://schemas.microsoft.com/office/drawing/2014/main" id="{39DCF086-06FE-4969-BCB8-44FDD58D0447}"/>
            </a:ext>
          </a:extLst>
        </xdr:cNvPr>
        <xdr:cNvSpPr/>
      </xdr:nvSpPr>
      <xdr:spPr>
        <a:xfrm>
          <a:off x="7810500" y="14632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85</xdr:row>
      <xdr:rowOff>35306</xdr:rowOff>
    </xdr:from>
    <xdr:to>
      <xdr:col>36</xdr:col>
      <xdr:colOff>165100</xdr:colOff>
      <xdr:row>85</xdr:row>
      <xdr:rowOff>136906</xdr:rowOff>
    </xdr:to>
    <xdr:sp macro="" textlink="">
      <xdr:nvSpPr>
        <xdr:cNvPr id="359" name="フローチャート: 判断 358">
          <a:extLst>
            <a:ext uri="{FF2B5EF4-FFF2-40B4-BE49-F238E27FC236}">
              <a16:creationId xmlns:a16="http://schemas.microsoft.com/office/drawing/2014/main" id="{EE783DCD-D65B-4BB7-8B0F-D4BA824B3CE2}"/>
            </a:ext>
          </a:extLst>
        </xdr:cNvPr>
        <xdr:cNvSpPr/>
      </xdr:nvSpPr>
      <xdr:spPr>
        <a:xfrm>
          <a:off x="6921500" y="14608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60" name="テキスト ボックス 359">
          <a:extLst>
            <a:ext uri="{FF2B5EF4-FFF2-40B4-BE49-F238E27FC236}">
              <a16:creationId xmlns:a16="http://schemas.microsoft.com/office/drawing/2014/main" id="{28AE0FC0-8015-4F68-8B29-0FE61B162073}"/>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61" name="テキスト ボックス 360">
          <a:extLst>
            <a:ext uri="{FF2B5EF4-FFF2-40B4-BE49-F238E27FC236}">
              <a16:creationId xmlns:a16="http://schemas.microsoft.com/office/drawing/2014/main" id="{643305F9-60B0-4857-AEBC-4906FE39131B}"/>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62" name="テキスト ボックス 361">
          <a:extLst>
            <a:ext uri="{FF2B5EF4-FFF2-40B4-BE49-F238E27FC236}">
              <a16:creationId xmlns:a16="http://schemas.microsoft.com/office/drawing/2014/main" id="{2ECFCD4C-5538-4152-98F0-C0E64CF562CD}"/>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63" name="テキスト ボックス 362">
          <a:extLst>
            <a:ext uri="{FF2B5EF4-FFF2-40B4-BE49-F238E27FC236}">
              <a16:creationId xmlns:a16="http://schemas.microsoft.com/office/drawing/2014/main" id="{D0892B95-104E-48BB-864B-9C9FF834033C}"/>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64" name="テキスト ボックス 363">
          <a:extLst>
            <a:ext uri="{FF2B5EF4-FFF2-40B4-BE49-F238E27FC236}">
              <a16:creationId xmlns:a16="http://schemas.microsoft.com/office/drawing/2014/main" id="{1EC4BCA0-9518-4771-882C-665D7C5CC7F2}"/>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86</xdr:row>
      <xdr:rowOff>61105</xdr:rowOff>
    </xdr:from>
    <xdr:to>
      <xdr:col>55</xdr:col>
      <xdr:colOff>50800</xdr:colOff>
      <xdr:row>86</xdr:row>
      <xdr:rowOff>162705</xdr:rowOff>
    </xdr:to>
    <xdr:sp macro="" textlink="">
      <xdr:nvSpPr>
        <xdr:cNvPr id="365" name="楕円 364">
          <a:extLst>
            <a:ext uri="{FF2B5EF4-FFF2-40B4-BE49-F238E27FC236}">
              <a16:creationId xmlns:a16="http://schemas.microsoft.com/office/drawing/2014/main" id="{4C0B60E0-35F6-4BD4-9774-8130C106B4AE}"/>
            </a:ext>
          </a:extLst>
        </xdr:cNvPr>
        <xdr:cNvSpPr/>
      </xdr:nvSpPr>
      <xdr:spPr>
        <a:xfrm>
          <a:off x="10426700" y="14805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85</xdr:row>
      <xdr:rowOff>147482</xdr:rowOff>
    </xdr:from>
    <xdr:ext cx="469744" cy="259045"/>
    <xdr:sp macro="" textlink="">
      <xdr:nvSpPr>
        <xdr:cNvPr id="366" name="【公営住宅】&#10;一人当たり面積該当値テキスト">
          <a:extLst>
            <a:ext uri="{FF2B5EF4-FFF2-40B4-BE49-F238E27FC236}">
              <a16:creationId xmlns:a16="http://schemas.microsoft.com/office/drawing/2014/main" id="{DCB31BE3-F1BA-42F1-827C-5FDA9D7BD89B}"/>
            </a:ext>
          </a:extLst>
        </xdr:cNvPr>
        <xdr:cNvSpPr txBox="1"/>
      </xdr:nvSpPr>
      <xdr:spPr>
        <a:xfrm>
          <a:off x="10515600" y="147207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86</xdr:row>
      <xdr:rowOff>52614</xdr:rowOff>
    </xdr:from>
    <xdr:to>
      <xdr:col>50</xdr:col>
      <xdr:colOff>165100</xdr:colOff>
      <xdr:row>86</xdr:row>
      <xdr:rowOff>154214</xdr:rowOff>
    </xdr:to>
    <xdr:sp macro="" textlink="">
      <xdr:nvSpPr>
        <xdr:cNvPr id="367" name="楕円 366">
          <a:extLst>
            <a:ext uri="{FF2B5EF4-FFF2-40B4-BE49-F238E27FC236}">
              <a16:creationId xmlns:a16="http://schemas.microsoft.com/office/drawing/2014/main" id="{4E0E90E9-B59E-47A0-AD4F-C6DC5972DF8E}"/>
            </a:ext>
          </a:extLst>
        </xdr:cNvPr>
        <xdr:cNvSpPr/>
      </xdr:nvSpPr>
      <xdr:spPr>
        <a:xfrm>
          <a:off x="9588500" y="14797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86</xdr:row>
      <xdr:rowOff>103414</xdr:rowOff>
    </xdr:from>
    <xdr:to>
      <xdr:col>55</xdr:col>
      <xdr:colOff>0</xdr:colOff>
      <xdr:row>86</xdr:row>
      <xdr:rowOff>111905</xdr:rowOff>
    </xdr:to>
    <xdr:cxnSp macro="">
      <xdr:nvCxnSpPr>
        <xdr:cNvPr id="368" name="直線コネクタ 367">
          <a:extLst>
            <a:ext uri="{FF2B5EF4-FFF2-40B4-BE49-F238E27FC236}">
              <a16:creationId xmlns:a16="http://schemas.microsoft.com/office/drawing/2014/main" id="{D79EF742-8BAB-4404-B7C2-56DCE4F27F45}"/>
            </a:ext>
          </a:extLst>
        </xdr:cNvPr>
        <xdr:cNvCxnSpPr/>
      </xdr:nvCxnSpPr>
      <xdr:spPr>
        <a:xfrm>
          <a:off x="9639300" y="14848114"/>
          <a:ext cx="838200" cy="8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86</xdr:row>
      <xdr:rowOff>53268</xdr:rowOff>
    </xdr:from>
    <xdr:to>
      <xdr:col>46</xdr:col>
      <xdr:colOff>38100</xdr:colOff>
      <xdr:row>86</xdr:row>
      <xdr:rowOff>154868</xdr:rowOff>
    </xdr:to>
    <xdr:sp macro="" textlink="">
      <xdr:nvSpPr>
        <xdr:cNvPr id="369" name="楕円 368">
          <a:extLst>
            <a:ext uri="{FF2B5EF4-FFF2-40B4-BE49-F238E27FC236}">
              <a16:creationId xmlns:a16="http://schemas.microsoft.com/office/drawing/2014/main" id="{266A1809-4ACF-4F5C-8FD7-3A8EAE52E702}"/>
            </a:ext>
          </a:extLst>
        </xdr:cNvPr>
        <xdr:cNvSpPr/>
      </xdr:nvSpPr>
      <xdr:spPr>
        <a:xfrm>
          <a:off x="8699500" y="14797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86</xdr:row>
      <xdr:rowOff>103414</xdr:rowOff>
    </xdr:from>
    <xdr:to>
      <xdr:col>50</xdr:col>
      <xdr:colOff>114300</xdr:colOff>
      <xdr:row>86</xdr:row>
      <xdr:rowOff>104068</xdr:rowOff>
    </xdr:to>
    <xdr:cxnSp macro="">
      <xdr:nvCxnSpPr>
        <xdr:cNvPr id="370" name="直線コネクタ 369">
          <a:extLst>
            <a:ext uri="{FF2B5EF4-FFF2-40B4-BE49-F238E27FC236}">
              <a16:creationId xmlns:a16="http://schemas.microsoft.com/office/drawing/2014/main" id="{3BE5B1F9-0344-42D0-8DB0-215E6F298A70}"/>
            </a:ext>
          </a:extLst>
        </xdr:cNvPr>
        <xdr:cNvCxnSpPr/>
      </xdr:nvCxnSpPr>
      <xdr:spPr>
        <a:xfrm flipV="1">
          <a:off x="8750300" y="14848114"/>
          <a:ext cx="889000" cy="6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86</xdr:row>
      <xdr:rowOff>54248</xdr:rowOff>
    </xdr:from>
    <xdr:to>
      <xdr:col>41</xdr:col>
      <xdr:colOff>101600</xdr:colOff>
      <xdr:row>86</xdr:row>
      <xdr:rowOff>155848</xdr:rowOff>
    </xdr:to>
    <xdr:sp macro="" textlink="">
      <xdr:nvSpPr>
        <xdr:cNvPr id="371" name="楕円 370">
          <a:extLst>
            <a:ext uri="{FF2B5EF4-FFF2-40B4-BE49-F238E27FC236}">
              <a16:creationId xmlns:a16="http://schemas.microsoft.com/office/drawing/2014/main" id="{C3685980-000D-4DC3-9B8A-1951E114CFBD}"/>
            </a:ext>
          </a:extLst>
        </xdr:cNvPr>
        <xdr:cNvSpPr/>
      </xdr:nvSpPr>
      <xdr:spPr>
        <a:xfrm>
          <a:off x="7810500" y="147989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86</xdr:row>
      <xdr:rowOff>104068</xdr:rowOff>
    </xdr:from>
    <xdr:to>
      <xdr:col>45</xdr:col>
      <xdr:colOff>177800</xdr:colOff>
      <xdr:row>86</xdr:row>
      <xdr:rowOff>105048</xdr:rowOff>
    </xdr:to>
    <xdr:cxnSp macro="">
      <xdr:nvCxnSpPr>
        <xdr:cNvPr id="372" name="直線コネクタ 371">
          <a:extLst>
            <a:ext uri="{FF2B5EF4-FFF2-40B4-BE49-F238E27FC236}">
              <a16:creationId xmlns:a16="http://schemas.microsoft.com/office/drawing/2014/main" id="{9DBBA353-4E47-4C77-BF28-B4196E242B28}"/>
            </a:ext>
          </a:extLst>
        </xdr:cNvPr>
        <xdr:cNvCxnSpPr/>
      </xdr:nvCxnSpPr>
      <xdr:spPr>
        <a:xfrm flipV="1">
          <a:off x="7861300" y="14848768"/>
          <a:ext cx="889000" cy="9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86</xdr:row>
      <xdr:rowOff>53594</xdr:rowOff>
    </xdr:from>
    <xdr:to>
      <xdr:col>36</xdr:col>
      <xdr:colOff>165100</xdr:colOff>
      <xdr:row>86</xdr:row>
      <xdr:rowOff>155194</xdr:rowOff>
    </xdr:to>
    <xdr:sp macro="" textlink="">
      <xdr:nvSpPr>
        <xdr:cNvPr id="373" name="楕円 372">
          <a:extLst>
            <a:ext uri="{FF2B5EF4-FFF2-40B4-BE49-F238E27FC236}">
              <a16:creationId xmlns:a16="http://schemas.microsoft.com/office/drawing/2014/main" id="{BEB7DCE7-D9D5-444B-B983-1FDAFEF7AB5F}"/>
            </a:ext>
          </a:extLst>
        </xdr:cNvPr>
        <xdr:cNvSpPr/>
      </xdr:nvSpPr>
      <xdr:spPr>
        <a:xfrm>
          <a:off x="6921500" y="147982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86</xdr:row>
      <xdr:rowOff>104394</xdr:rowOff>
    </xdr:from>
    <xdr:to>
      <xdr:col>41</xdr:col>
      <xdr:colOff>50800</xdr:colOff>
      <xdr:row>86</xdr:row>
      <xdr:rowOff>105048</xdr:rowOff>
    </xdr:to>
    <xdr:cxnSp macro="">
      <xdr:nvCxnSpPr>
        <xdr:cNvPr id="374" name="直線コネクタ 373">
          <a:extLst>
            <a:ext uri="{FF2B5EF4-FFF2-40B4-BE49-F238E27FC236}">
              <a16:creationId xmlns:a16="http://schemas.microsoft.com/office/drawing/2014/main" id="{66D43351-CA99-4CA3-891F-E325A5BC5A03}"/>
            </a:ext>
          </a:extLst>
        </xdr:cNvPr>
        <xdr:cNvCxnSpPr/>
      </xdr:nvCxnSpPr>
      <xdr:spPr>
        <a:xfrm>
          <a:off x="6972300" y="14849094"/>
          <a:ext cx="889000" cy="6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84</xdr:row>
      <xdr:rowOff>2557</xdr:rowOff>
    </xdr:from>
    <xdr:ext cx="469744" cy="259045"/>
    <xdr:sp macro="" textlink="">
      <xdr:nvSpPr>
        <xdr:cNvPr id="375" name="n_1aveValue【公営住宅】&#10;一人当たり面積">
          <a:extLst>
            <a:ext uri="{FF2B5EF4-FFF2-40B4-BE49-F238E27FC236}">
              <a16:creationId xmlns:a16="http://schemas.microsoft.com/office/drawing/2014/main" id="{950E1527-4A2D-457C-B0F3-77DC194167C3}"/>
            </a:ext>
          </a:extLst>
        </xdr:cNvPr>
        <xdr:cNvSpPr txBox="1"/>
      </xdr:nvSpPr>
      <xdr:spPr>
        <a:xfrm>
          <a:off x="9391727" y="144043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84</xdr:row>
      <xdr:rowOff>12354</xdr:rowOff>
    </xdr:from>
    <xdr:ext cx="469744" cy="259045"/>
    <xdr:sp macro="" textlink="">
      <xdr:nvSpPr>
        <xdr:cNvPr id="376" name="n_2aveValue【公営住宅】&#10;一人当たり面積">
          <a:extLst>
            <a:ext uri="{FF2B5EF4-FFF2-40B4-BE49-F238E27FC236}">
              <a16:creationId xmlns:a16="http://schemas.microsoft.com/office/drawing/2014/main" id="{186FB54F-7DE8-48BF-8CE1-63A0AA0A142C}"/>
            </a:ext>
          </a:extLst>
        </xdr:cNvPr>
        <xdr:cNvSpPr txBox="1"/>
      </xdr:nvSpPr>
      <xdr:spPr>
        <a:xfrm>
          <a:off x="8515427" y="144141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84</xdr:row>
      <xdr:rowOff>5497</xdr:rowOff>
    </xdr:from>
    <xdr:ext cx="469744" cy="259045"/>
    <xdr:sp macro="" textlink="">
      <xdr:nvSpPr>
        <xdr:cNvPr id="377" name="n_3aveValue【公営住宅】&#10;一人当たり面積">
          <a:extLst>
            <a:ext uri="{FF2B5EF4-FFF2-40B4-BE49-F238E27FC236}">
              <a16:creationId xmlns:a16="http://schemas.microsoft.com/office/drawing/2014/main" id="{D8BE6B11-F9DD-42A9-A476-70A92F8CE3DC}"/>
            </a:ext>
          </a:extLst>
        </xdr:cNvPr>
        <xdr:cNvSpPr txBox="1"/>
      </xdr:nvSpPr>
      <xdr:spPr>
        <a:xfrm>
          <a:off x="7626427" y="144072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153433</xdr:rowOff>
    </xdr:from>
    <xdr:ext cx="469744" cy="259045"/>
    <xdr:sp macro="" textlink="">
      <xdr:nvSpPr>
        <xdr:cNvPr id="378" name="n_4aveValue【公営住宅】&#10;一人当たり面積">
          <a:extLst>
            <a:ext uri="{FF2B5EF4-FFF2-40B4-BE49-F238E27FC236}">
              <a16:creationId xmlns:a16="http://schemas.microsoft.com/office/drawing/2014/main" id="{29A3DBA4-6768-48F9-898F-1FD4E8BA671D}"/>
            </a:ext>
          </a:extLst>
        </xdr:cNvPr>
        <xdr:cNvSpPr txBox="1"/>
      </xdr:nvSpPr>
      <xdr:spPr>
        <a:xfrm>
          <a:off x="6737427" y="143837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86</xdr:row>
      <xdr:rowOff>145341</xdr:rowOff>
    </xdr:from>
    <xdr:ext cx="469744" cy="259045"/>
    <xdr:sp macro="" textlink="">
      <xdr:nvSpPr>
        <xdr:cNvPr id="379" name="n_1mainValue【公営住宅】&#10;一人当たり面積">
          <a:extLst>
            <a:ext uri="{FF2B5EF4-FFF2-40B4-BE49-F238E27FC236}">
              <a16:creationId xmlns:a16="http://schemas.microsoft.com/office/drawing/2014/main" id="{128ACFD8-746B-4F32-9196-422A93AE88BA}"/>
            </a:ext>
          </a:extLst>
        </xdr:cNvPr>
        <xdr:cNvSpPr txBox="1"/>
      </xdr:nvSpPr>
      <xdr:spPr>
        <a:xfrm>
          <a:off x="9391727" y="148900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86</xdr:row>
      <xdr:rowOff>145995</xdr:rowOff>
    </xdr:from>
    <xdr:ext cx="469744" cy="259045"/>
    <xdr:sp macro="" textlink="">
      <xdr:nvSpPr>
        <xdr:cNvPr id="380" name="n_2mainValue【公営住宅】&#10;一人当たり面積">
          <a:extLst>
            <a:ext uri="{FF2B5EF4-FFF2-40B4-BE49-F238E27FC236}">
              <a16:creationId xmlns:a16="http://schemas.microsoft.com/office/drawing/2014/main" id="{C5CEF6D4-BE11-4841-A999-54AC25183BFF}"/>
            </a:ext>
          </a:extLst>
        </xdr:cNvPr>
        <xdr:cNvSpPr txBox="1"/>
      </xdr:nvSpPr>
      <xdr:spPr>
        <a:xfrm>
          <a:off x="8515427" y="148906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86</xdr:row>
      <xdr:rowOff>146975</xdr:rowOff>
    </xdr:from>
    <xdr:ext cx="469744" cy="259045"/>
    <xdr:sp macro="" textlink="">
      <xdr:nvSpPr>
        <xdr:cNvPr id="381" name="n_3mainValue【公営住宅】&#10;一人当たり面積">
          <a:extLst>
            <a:ext uri="{FF2B5EF4-FFF2-40B4-BE49-F238E27FC236}">
              <a16:creationId xmlns:a16="http://schemas.microsoft.com/office/drawing/2014/main" id="{170E5021-EA43-48DE-A4F2-20A161DE94F6}"/>
            </a:ext>
          </a:extLst>
        </xdr:cNvPr>
        <xdr:cNvSpPr txBox="1"/>
      </xdr:nvSpPr>
      <xdr:spPr>
        <a:xfrm>
          <a:off x="7626427" y="148916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86</xdr:row>
      <xdr:rowOff>146321</xdr:rowOff>
    </xdr:from>
    <xdr:ext cx="469744" cy="259045"/>
    <xdr:sp macro="" textlink="">
      <xdr:nvSpPr>
        <xdr:cNvPr id="382" name="n_4mainValue【公営住宅】&#10;一人当たり面積">
          <a:extLst>
            <a:ext uri="{FF2B5EF4-FFF2-40B4-BE49-F238E27FC236}">
              <a16:creationId xmlns:a16="http://schemas.microsoft.com/office/drawing/2014/main" id="{D0B04068-9128-4AF3-BB8A-DEECB55E3E4A}"/>
            </a:ext>
          </a:extLst>
        </xdr:cNvPr>
        <xdr:cNvSpPr txBox="1"/>
      </xdr:nvSpPr>
      <xdr:spPr>
        <a:xfrm>
          <a:off x="6737427" y="148910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83" name="正方形/長方形 382">
          <a:extLst>
            <a:ext uri="{FF2B5EF4-FFF2-40B4-BE49-F238E27FC236}">
              <a16:creationId xmlns:a16="http://schemas.microsoft.com/office/drawing/2014/main" id="{BBD30636-ADC2-4AD9-BF04-56F03BCEEA16}"/>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84" name="正方形/長方形 383">
          <a:extLst>
            <a:ext uri="{FF2B5EF4-FFF2-40B4-BE49-F238E27FC236}">
              <a16:creationId xmlns:a16="http://schemas.microsoft.com/office/drawing/2014/main" id="{58A0E6FC-2175-4F2F-9C35-F6003DA2F343}"/>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5" name="正方形/長方形 384">
          <a:extLst>
            <a:ext uri="{FF2B5EF4-FFF2-40B4-BE49-F238E27FC236}">
              <a16:creationId xmlns:a16="http://schemas.microsoft.com/office/drawing/2014/main" id="{33DCD9B0-A3FE-4AE2-810C-B61E0C8EE30F}"/>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6" name="正方形/長方形 385">
          <a:extLst>
            <a:ext uri="{FF2B5EF4-FFF2-40B4-BE49-F238E27FC236}">
              <a16:creationId xmlns:a16="http://schemas.microsoft.com/office/drawing/2014/main" id="{BF96B069-6AE7-4560-936C-96D4C125D59D}"/>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7" name="正方形/長方形 386">
          <a:extLst>
            <a:ext uri="{FF2B5EF4-FFF2-40B4-BE49-F238E27FC236}">
              <a16:creationId xmlns:a16="http://schemas.microsoft.com/office/drawing/2014/main" id="{EC72AE64-2938-46F2-9E8C-1E7CE5F41550}"/>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8" name="正方形/長方形 387">
          <a:extLst>
            <a:ext uri="{FF2B5EF4-FFF2-40B4-BE49-F238E27FC236}">
              <a16:creationId xmlns:a16="http://schemas.microsoft.com/office/drawing/2014/main" id="{7E11A2BC-B7FD-4B9E-A454-63E51B57F577}"/>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9" name="正方形/長方形 388">
          <a:extLst>
            <a:ext uri="{FF2B5EF4-FFF2-40B4-BE49-F238E27FC236}">
              <a16:creationId xmlns:a16="http://schemas.microsoft.com/office/drawing/2014/main" id="{D11383C0-ADDA-4D70-AE65-BF1B08443FDB}"/>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90" name="正方形/長方形 389">
          <a:extLst>
            <a:ext uri="{FF2B5EF4-FFF2-40B4-BE49-F238E27FC236}">
              <a16:creationId xmlns:a16="http://schemas.microsoft.com/office/drawing/2014/main" id="{FB560A65-0576-42F4-B426-900F20BCDE2D}"/>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91" name="正方形/長方形 390">
          <a:extLst>
            <a:ext uri="{FF2B5EF4-FFF2-40B4-BE49-F238E27FC236}">
              <a16:creationId xmlns:a16="http://schemas.microsoft.com/office/drawing/2014/main" id="{0992A521-0EC7-45F9-85EF-08C50624E250}"/>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92" name="正方形/長方形 391">
          <a:extLst>
            <a:ext uri="{FF2B5EF4-FFF2-40B4-BE49-F238E27FC236}">
              <a16:creationId xmlns:a16="http://schemas.microsoft.com/office/drawing/2014/main" id="{1832F4BC-3D26-42C1-BA79-1F256EE1F280}"/>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93" name="正方形/長方形 392">
          <a:extLst>
            <a:ext uri="{FF2B5EF4-FFF2-40B4-BE49-F238E27FC236}">
              <a16:creationId xmlns:a16="http://schemas.microsoft.com/office/drawing/2014/main" id="{2C634D10-0F67-4098-A5C0-B06B65453AFC}"/>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94" name="正方形/長方形 393">
          <a:extLst>
            <a:ext uri="{FF2B5EF4-FFF2-40B4-BE49-F238E27FC236}">
              <a16:creationId xmlns:a16="http://schemas.microsoft.com/office/drawing/2014/main" id="{6EDA276C-83C2-4F4A-AFA7-CBB20C95BF4E}"/>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95" name="正方形/長方形 394">
          <a:extLst>
            <a:ext uri="{FF2B5EF4-FFF2-40B4-BE49-F238E27FC236}">
              <a16:creationId xmlns:a16="http://schemas.microsoft.com/office/drawing/2014/main" id="{A94FA461-0E5C-42FD-8226-36C788EAF260}"/>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6" name="正方形/長方形 395">
          <a:extLst>
            <a:ext uri="{FF2B5EF4-FFF2-40B4-BE49-F238E27FC236}">
              <a16:creationId xmlns:a16="http://schemas.microsoft.com/office/drawing/2014/main" id="{50E7D22A-5521-4C3B-BC88-1565CFFF8F55}"/>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7" name="正方形/長方形 396">
          <a:extLst>
            <a:ext uri="{FF2B5EF4-FFF2-40B4-BE49-F238E27FC236}">
              <a16:creationId xmlns:a16="http://schemas.microsoft.com/office/drawing/2014/main" id="{EC93CAE6-2DA3-4FFD-962B-55DCE861C3EC}"/>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8" name="正方形/長方形 397">
          <a:extLst>
            <a:ext uri="{FF2B5EF4-FFF2-40B4-BE49-F238E27FC236}">
              <a16:creationId xmlns:a16="http://schemas.microsoft.com/office/drawing/2014/main" id="{18E285F4-754D-41CB-9299-5DEB59F525C5}"/>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9" name="正方形/長方形 398">
          <a:extLst>
            <a:ext uri="{FF2B5EF4-FFF2-40B4-BE49-F238E27FC236}">
              <a16:creationId xmlns:a16="http://schemas.microsoft.com/office/drawing/2014/main" id="{2863F186-B4A8-4838-89D9-466B99238C97}"/>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400" name="正方形/長方形 399">
          <a:extLst>
            <a:ext uri="{FF2B5EF4-FFF2-40B4-BE49-F238E27FC236}">
              <a16:creationId xmlns:a16="http://schemas.microsoft.com/office/drawing/2014/main" id="{2E56E432-EC81-460D-825E-FD553DF1ABBC}"/>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401" name="正方形/長方形 400">
          <a:extLst>
            <a:ext uri="{FF2B5EF4-FFF2-40B4-BE49-F238E27FC236}">
              <a16:creationId xmlns:a16="http://schemas.microsoft.com/office/drawing/2014/main" id="{5FE3D6B2-3FC0-49DA-8B99-7C0B0D210B08}"/>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402" name="正方形/長方形 401">
          <a:extLst>
            <a:ext uri="{FF2B5EF4-FFF2-40B4-BE49-F238E27FC236}">
              <a16:creationId xmlns:a16="http://schemas.microsoft.com/office/drawing/2014/main" id="{7CA86E31-BFCB-4916-9F3E-B193C1B5B67B}"/>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403" name="正方形/長方形 402">
          <a:extLst>
            <a:ext uri="{FF2B5EF4-FFF2-40B4-BE49-F238E27FC236}">
              <a16:creationId xmlns:a16="http://schemas.microsoft.com/office/drawing/2014/main" id="{6A1BCF56-BE9C-4A32-BC5F-67FC7E5E3C0E}"/>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04" name="正方形/長方形 403">
          <a:extLst>
            <a:ext uri="{FF2B5EF4-FFF2-40B4-BE49-F238E27FC236}">
              <a16:creationId xmlns:a16="http://schemas.microsoft.com/office/drawing/2014/main" id="{73B461AA-2E9C-404D-9B21-75DC9C5F3AA9}"/>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5" name="正方形/長方形 404">
          <a:extLst>
            <a:ext uri="{FF2B5EF4-FFF2-40B4-BE49-F238E27FC236}">
              <a16:creationId xmlns:a16="http://schemas.microsoft.com/office/drawing/2014/main" id="{554884E6-F3B4-432A-9AB1-543EEA15B286}"/>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6" name="正方形/長方形 405">
          <a:extLst>
            <a:ext uri="{FF2B5EF4-FFF2-40B4-BE49-F238E27FC236}">
              <a16:creationId xmlns:a16="http://schemas.microsoft.com/office/drawing/2014/main" id="{35B00945-6EB8-419A-8632-B5EDD6AE6562}"/>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7" name="テキスト ボックス 406">
          <a:extLst>
            <a:ext uri="{FF2B5EF4-FFF2-40B4-BE49-F238E27FC236}">
              <a16:creationId xmlns:a16="http://schemas.microsoft.com/office/drawing/2014/main" id="{B172BC88-4CE5-4D51-A958-37C5517CA5BE}"/>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8" name="直線コネクタ 407">
          <a:extLst>
            <a:ext uri="{FF2B5EF4-FFF2-40B4-BE49-F238E27FC236}">
              <a16:creationId xmlns:a16="http://schemas.microsoft.com/office/drawing/2014/main" id="{F00A90CB-B7E5-4FE5-B669-96CA35D8FA29}"/>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9" name="テキスト ボックス 408">
          <a:extLst>
            <a:ext uri="{FF2B5EF4-FFF2-40B4-BE49-F238E27FC236}">
              <a16:creationId xmlns:a16="http://schemas.microsoft.com/office/drawing/2014/main" id="{3FE7012D-A4EB-40A4-8287-CAFF02AFCFE3}"/>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10" name="直線コネクタ 409">
          <a:extLst>
            <a:ext uri="{FF2B5EF4-FFF2-40B4-BE49-F238E27FC236}">
              <a16:creationId xmlns:a16="http://schemas.microsoft.com/office/drawing/2014/main" id="{0EBAB499-AB08-45CF-83C5-088995FD830D}"/>
            </a:ext>
          </a:extLst>
        </xdr:cNvPr>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411" name="テキスト ボックス 410">
          <a:extLst>
            <a:ext uri="{FF2B5EF4-FFF2-40B4-BE49-F238E27FC236}">
              <a16:creationId xmlns:a16="http://schemas.microsoft.com/office/drawing/2014/main" id="{4F1E47EB-1F0C-4EF7-B199-CB27E06AD291}"/>
            </a:ext>
          </a:extLst>
        </xdr:cNvPr>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12" name="直線コネクタ 411">
          <a:extLst>
            <a:ext uri="{FF2B5EF4-FFF2-40B4-BE49-F238E27FC236}">
              <a16:creationId xmlns:a16="http://schemas.microsoft.com/office/drawing/2014/main" id="{FF52340C-7EAE-4652-894A-0D212DA1D639}"/>
            </a:ext>
          </a:extLst>
        </xdr:cNvPr>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413" name="テキスト ボックス 412">
          <a:extLst>
            <a:ext uri="{FF2B5EF4-FFF2-40B4-BE49-F238E27FC236}">
              <a16:creationId xmlns:a16="http://schemas.microsoft.com/office/drawing/2014/main" id="{258150CF-A626-4DFA-87E0-43DBFC9BDC69}"/>
            </a:ext>
          </a:extLst>
        </xdr:cNvPr>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414" name="直線コネクタ 413">
          <a:extLst>
            <a:ext uri="{FF2B5EF4-FFF2-40B4-BE49-F238E27FC236}">
              <a16:creationId xmlns:a16="http://schemas.microsoft.com/office/drawing/2014/main" id="{65B7998E-1040-4F5F-943E-67CA05081066}"/>
            </a:ext>
          </a:extLst>
        </xdr:cNvPr>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415" name="テキスト ボックス 414">
          <a:extLst>
            <a:ext uri="{FF2B5EF4-FFF2-40B4-BE49-F238E27FC236}">
              <a16:creationId xmlns:a16="http://schemas.microsoft.com/office/drawing/2014/main" id="{08AB8FCC-E4D4-4E0D-A84E-6FC89ED20C29}"/>
            </a:ext>
          </a:extLst>
        </xdr:cNvPr>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416" name="直線コネクタ 415">
          <a:extLst>
            <a:ext uri="{FF2B5EF4-FFF2-40B4-BE49-F238E27FC236}">
              <a16:creationId xmlns:a16="http://schemas.microsoft.com/office/drawing/2014/main" id="{BB0D265B-F597-45E1-9C88-7C4F3380A243}"/>
            </a:ext>
          </a:extLst>
        </xdr:cNvPr>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417" name="テキスト ボックス 416">
          <a:extLst>
            <a:ext uri="{FF2B5EF4-FFF2-40B4-BE49-F238E27FC236}">
              <a16:creationId xmlns:a16="http://schemas.microsoft.com/office/drawing/2014/main" id="{F7C3FA89-3078-44F0-9374-A20C5BF20DD8}"/>
            </a:ext>
          </a:extLst>
        </xdr:cNvPr>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418" name="直線コネクタ 417">
          <a:extLst>
            <a:ext uri="{FF2B5EF4-FFF2-40B4-BE49-F238E27FC236}">
              <a16:creationId xmlns:a16="http://schemas.microsoft.com/office/drawing/2014/main" id="{BC67A1E3-E4BB-4CBD-A2AD-A7F3E68AF4D3}"/>
            </a:ext>
          </a:extLst>
        </xdr:cNvPr>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419" name="テキスト ボックス 418">
          <a:extLst>
            <a:ext uri="{FF2B5EF4-FFF2-40B4-BE49-F238E27FC236}">
              <a16:creationId xmlns:a16="http://schemas.microsoft.com/office/drawing/2014/main" id="{AC9125DD-DB20-45FC-8C22-F820DEF164AA}"/>
            </a:ext>
          </a:extLst>
        </xdr:cNvPr>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420" name="直線コネクタ 419">
          <a:extLst>
            <a:ext uri="{FF2B5EF4-FFF2-40B4-BE49-F238E27FC236}">
              <a16:creationId xmlns:a16="http://schemas.microsoft.com/office/drawing/2014/main" id="{DCE8E9F6-721B-4364-933D-93A4FB34DC46}"/>
            </a:ext>
          </a:extLst>
        </xdr:cNvPr>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421" name="テキスト ボックス 420">
          <a:extLst>
            <a:ext uri="{FF2B5EF4-FFF2-40B4-BE49-F238E27FC236}">
              <a16:creationId xmlns:a16="http://schemas.microsoft.com/office/drawing/2014/main" id="{D115FCE1-C4E8-4A9E-8A1E-EF11C94A430F}"/>
            </a:ext>
          </a:extLst>
        </xdr:cNvPr>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22" name="直線コネクタ 421">
          <a:extLst>
            <a:ext uri="{FF2B5EF4-FFF2-40B4-BE49-F238E27FC236}">
              <a16:creationId xmlns:a16="http://schemas.microsoft.com/office/drawing/2014/main" id="{32827711-3F01-40F1-87F8-FD0E515BE1B9}"/>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423" name="【認定こども園・幼稚園・保育所】&#10;有形固定資産減価償却率グラフ枠">
          <a:extLst>
            <a:ext uri="{FF2B5EF4-FFF2-40B4-BE49-F238E27FC236}">
              <a16:creationId xmlns:a16="http://schemas.microsoft.com/office/drawing/2014/main" id="{E53E7898-B0CD-40EE-92A9-07D0ABAC7019}"/>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166007</xdr:rowOff>
    </xdr:from>
    <xdr:to>
      <xdr:col>85</xdr:col>
      <xdr:colOff>126364</xdr:colOff>
      <xdr:row>42</xdr:row>
      <xdr:rowOff>92528</xdr:rowOff>
    </xdr:to>
    <xdr:cxnSp macro="">
      <xdr:nvCxnSpPr>
        <xdr:cNvPr id="424" name="直線コネクタ 423">
          <a:extLst>
            <a:ext uri="{FF2B5EF4-FFF2-40B4-BE49-F238E27FC236}">
              <a16:creationId xmlns:a16="http://schemas.microsoft.com/office/drawing/2014/main" id="{5CDBB1D3-930C-486B-BB48-9DF2307F110B}"/>
            </a:ext>
          </a:extLst>
        </xdr:cNvPr>
        <xdr:cNvCxnSpPr/>
      </xdr:nvCxnSpPr>
      <xdr:spPr>
        <a:xfrm flipV="1">
          <a:off x="16318864" y="5823857"/>
          <a:ext cx="0" cy="14695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425" name="【認定こども園・幼稚園・保育所】&#10;有形固定資産減価償却率最小値テキスト">
          <a:extLst>
            <a:ext uri="{FF2B5EF4-FFF2-40B4-BE49-F238E27FC236}">
              <a16:creationId xmlns:a16="http://schemas.microsoft.com/office/drawing/2014/main" id="{A07A4714-E7F9-41D9-969C-EB723FD32C9D}"/>
            </a:ext>
          </a:extLst>
        </xdr:cNvPr>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426" name="直線コネクタ 425">
          <a:extLst>
            <a:ext uri="{FF2B5EF4-FFF2-40B4-BE49-F238E27FC236}">
              <a16:creationId xmlns:a16="http://schemas.microsoft.com/office/drawing/2014/main" id="{48998DB0-4D2B-44FE-B1A2-3498AC21765D}"/>
            </a:ext>
          </a:extLst>
        </xdr:cNvPr>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112684</xdr:rowOff>
    </xdr:from>
    <xdr:ext cx="405111" cy="259045"/>
    <xdr:sp macro="" textlink="">
      <xdr:nvSpPr>
        <xdr:cNvPr id="427" name="【認定こども園・幼稚園・保育所】&#10;有形固定資産減価償却率最大値テキスト">
          <a:extLst>
            <a:ext uri="{FF2B5EF4-FFF2-40B4-BE49-F238E27FC236}">
              <a16:creationId xmlns:a16="http://schemas.microsoft.com/office/drawing/2014/main" id="{22DF7158-4277-443F-861A-4B2AE166ABFF}"/>
            </a:ext>
          </a:extLst>
        </xdr:cNvPr>
        <xdr:cNvSpPr txBox="1"/>
      </xdr:nvSpPr>
      <xdr:spPr>
        <a:xfrm>
          <a:off x="16357600" y="55990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166007</xdr:rowOff>
    </xdr:from>
    <xdr:to>
      <xdr:col>86</xdr:col>
      <xdr:colOff>25400</xdr:colOff>
      <xdr:row>33</xdr:row>
      <xdr:rowOff>166007</xdr:rowOff>
    </xdr:to>
    <xdr:cxnSp macro="">
      <xdr:nvCxnSpPr>
        <xdr:cNvPr id="428" name="直線コネクタ 427">
          <a:extLst>
            <a:ext uri="{FF2B5EF4-FFF2-40B4-BE49-F238E27FC236}">
              <a16:creationId xmlns:a16="http://schemas.microsoft.com/office/drawing/2014/main" id="{A4433E8D-DEAA-4C0D-A070-909AA093BC92}"/>
            </a:ext>
          </a:extLst>
        </xdr:cNvPr>
        <xdr:cNvCxnSpPr/>
      </xdr:nvCxnSpPr>
      <xdr:spPr>
        <a:xfrm>
          <a:off x="16230600" y="58238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93997</xdr:rowOff>
    </xdr:from>
    <xdr:ext cx="405111" cy="259045"/>
    <xdr:sp macro="" textlink="">
      <xdr:nvSpPr>
        <xdr:cNvPr id="429" name="【認定こども園・幼稚園・保育所】&#10;有形固定資産減価償却率平均値テキスト">
          <a:extLst>
            <a:ext uri="{FF2B5EF4-FFF2-40B4-BE49-F238E27FC236}">
              <a16:creationId xmlns:a16="http://schemas.microsoft.com/office/drawing/2014/main" id="{6A5DED77-8DFA-4563-B631-4FBD72CEA398}"/>
            </a:ext>
          </a:extLst>
        </xdr:cNvPr>
        <xdr:cNvSpPr txBox="1"/>
      </xdr:nvSpPr>
      <xdr:spPr>
        <a:xfrm>
          <a:off x="16357600" y="643764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71120</xdr:rowOff>
    </xdr:from>
    <xdr:to>
      <xdr:col>85</xdr:col>
      <xdr:colOff>177800</xdr:colOff>
      <xdr:row>39</xdr:row>
      <xdr:rowOff>1270</xdr:rowOff>
    </xdr:to>
    <xdr:sp macro="" textlink="">
      <xdr:nvSpPr>
        <xdr:cNvPr id="430" name="フローチャート: 判断 429">
          <a:extLst>
            <a:ext uri="{FF2B5EF4-FFF2-40B4-BE49-F238E27FC236}">
              <a16:creationId xmlns:a16="http://schemas.microsoft.com/office/drawing/2014/main" id="{50C7708B-E391-4BB8-99DB-5241EC44209F}"/>
            </a:ext>
          </a:extLst>
        </xdr:cNvPr>
        <xdr:cNvSpPr/>
      </xdr:nvSpPr>
      <xdr:spPr>
        <a:xfrm>
          <a:off x="16268700" y="6586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72753</xdr:rowOff>
    </xdr:from>
    <xdr:to>
      <xdr:col>81</xdr:col>
      <xdr:colOff>101600</xdr:colOff>
      <xdr:row>39</xdr:row>
      <xdr:rowOff>2903</xdr:rowOff>
    </xdr:to>
    <xdr:sp macro="" textlink="">
      <xdr:nvSpPr>
        <xdr:cNvPr id="431" name="フローチャート: 判断 430">
          <a:extLst>
            <a:ext uri="{FF2B5EF4-FFF2-40B4-BE49-F238E27FC236}">
              <a16:creationId xmlns:a16="http://schemas.microsoft.com/office/drawing/2014/main" id="{C5253AB6-19C2-45EF-9A32-7465A6F014BA}"/>
            </a:ext>
          </a:extLst>
        </xdr:cNvPr>
        <xdr:cNvSpPr/>
      </xdr:nvSpPr>
      <xdr:spPr>
        <a:xfrm>
          <a:off x="15430500" y="6587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67854</xdr:rowOff>
    </xdr:from>
    <xdr:to>
      <xdr:col>76</xdr:col>
      <xdr:colOff>165100</xdr:colOff>
      <xdr:row>38</xdr:row>
      <xdr:rowOff>169454</xdr:rowOff>
    </xdr:to>
    <xdr:sp macro="" textlink="">
      <xdr:nvSpPr>
        <xdr:cNvPr id="432" name="フローチャート: 判断 431">
          <a:extLst>
            <a:ext uri="{FF2B5EF4-FFF2-40B4-BE49-F238E27FC236}">
              <a16:creationId xmlns:a16="http://schemas.microsoft.com/office/drawing/2014/main" id="{253FFB6A-4771-46C9-94F4-53DB8B57E511}"/>
            </a:ext>
          </a:extLst>
        </xdr:cNvPr>
        <xdr:cNvSpPr/>
      </xdr:nvSpPr>
      <xdr:spPr>
        <a:xfrm>
          <a:off x="14541500" y="65829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102144</xdr:rowOff>
    </xdr:from>
    <xdr:to>
      <xdr:col>72</xdr:col>
      <xdr:colOff>38100</xdr:colOff>
      <xdr:row>39</xdr:row>
      <xdr:rowOff>32294</xdr:rowOff>
    </xdr:to>
    <xdr:sp macro="" textlink="">
      <xdr:nvSpPr>
        <xdr:cNvPr id="433" name="フローチャート: 判断 432">
          <a:extLst>
            <a:ext uri="{FF2B5EF4-FFF2-40B4-BE49-F238E27FC236}">
              <a16:creationId xmlns:a16="http://schemas.microsoft.com/office/drawing/2014/main" id="{B43DD2A0-FBC5-4D43-85DE-2FC7B2ADE6D2}"/>
            </a:ext>
          </a:extLst>
        </xdr:cNvPr>
        <xdr:cNvSpPr/>
      </xdr:nvSpPr>
      <xdr:spPr>
        <a:xfrm>
          <a:off x="13652500" y="6617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25400</xdr:rowOff>
    </xdr:from>
    <xdr:to>
      <xdr:col>67</xdr:col>
      <xdr:colOff>101600</xdr:colOff>
      <xdr:row>38</xdr:row>
      <xdr:rowOff>127000</xdr:rowOff>
    </xdr:to>
    <xdr:sp macro="" textlink="">
      <xdr:nvSpPr>
        <xdr:cNvPr id="434" name="フローチャート: 判断 433">
          <a:extLst>
            <a:ext uri="{FF2B5EF4-FFF2-40B4-BE49-F238E27FC236}">
              <a16:creationId xmlns:a16="http://schemas.microsoft.com/office/drawing/2014/main" id="{8565343F-6136-49DB-872E-62C7A0EBFF3B}"/>
            </a:ext>
          </a:extLst>
        </xdr:cNvPr>
        <xdr:cNvSpPr/>
      </xdr:nvSpPr>
      <xdr:spPr>
        <a:xfrm>
          <a:off x="12763500" y="6540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35" name="テキスト ボックス 434">
          <a:extLst>
            <a:ext uri="{FF2B5EF4-FFF2-40B4-BE49-F238E27FC236}">
              <a16:creationId xmlns:a16="http://schemas.microsoft.com/office/drawing/2014/main" id="{595EDE05-84D1-4E56-A854-30577A28526E}"/>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6" name="テキスト ボックス 435">
          <a:extLst>
            <a:ext uri="{FF2B5EF4-FFF2-40B4-BE49-F238E27FC236}">
              <a16:creationId xmlns:a16="http://schemas.microsoft.com/office/drawing/2014/main" id="{15C64234-66A7-49DF-BADD-2DC95F2D90E6}"/>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7" name="テキスト ボックス 436">
          <a:extLst>
            <a:ext uri="{FF2B5EF4-FFF2-40B4-BE49-F238E27FC236}">
              <a16:creationId xmlns:a16="http://schemas.microsoft.com/office/drawing/2014/main" id="{F9FEADD1-739E-415B-ADC4-D3C7257F2199}"/>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8" name="テキスト ボックス 437">
          <a:extLst>
            <a:ext uri="{FF2B5EF4-FFF2-40B4-BE49-F238E27FC236}">
              <a16:creationId xmlns:a16="http://schemas.microsoft.com/office/drawing/2014/main" id="{1D4F1ED3-BE60-4863-A8A7-DB8F8A3EC376}"/>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9" name="テキスト ボックス 438">
          <a:extLst>
            <a:ext uri="{FF2B5EF4-FFF2-40B4-BE49-F238E27FC236}">
              <a16:creationId xmlns:a16="http://schemas.microsoft.com/office/drawing/2014/main" id="{2380D274-0768-49CF-85EC-4C76F3233817}"/>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41</xdr:row>
      <xdr:rowOff>15603</xdr:rowOff>
    </xdr:from>
    <xdr:to>
      <xdr:col>85</xdr:col>
      <xdr:colOff>177800</xdr:colOff>
      <xdr:row>41</xdr:row>
      <xdr:rowOff>117203</xdr:rowOff>
    </xdr:to>
    <xdr:sp macro="" textlink="">
      <xdr:nvSpPr>
        <xdr:cNvPr id="440" name="楕円 439">
          <a:extLst>
            <a:ext uri="{FF2B5EF4-FFF2-40B4-BE49-F238E27FC236}">
              <a16:creationId xmlns:a16="http://schemas.microsoft.com/office/drawing/2014/main" id="{996931D3-5035-4D48-B2FF-B2CE30A2A1AC}"/>
            </a:ext>
          </a:extLst>
        </xdr:cNvPr>
        <xdr:cNvSpPr/>
      </xdr:nvSpPr>
      <xdr:spPr>
        <a:xfrm>
          <a:off x="16268700" y="70450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40</xdr:row>
      <xdr:rowOff>165480</xdr:rowOff>
    </xdr:from>
    <xdr:ext cx="405111" cy="259045"/>
    <xdr:sp macro="" textlink="">
      <xdr:nvSpPr>
        <xdr:cNvPr id="441" name="【認定こども園・幼稚園・保育所】&#10;有形固定資産減価償却率該当値テキスト">
          <a:extLst>
            <a:ext uri="{FF2B5EF4-FFF2-40B4-BE49-F238E27FC236}">
              <a16:creationId xmlns:a16="http://schemas.microsoft.com/office/drawing/2014/main" id="{8B146B54-DDA8-4B56-9EFC-FEB75E10B3BD}"/>
            </a:ext>
          </a:extLst>
        </xdr:cNvPr>
        <xdr:cNvSpPr txBox="1"/>
      </xdr:nvSpPr>
      <xdr:spPr>
        <a:xfrm>
          <a:off x="16357600" y="70234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77651</xdr:rowOff>
    </xdr:from>
    <xdr:to>
      <xdr:col>81</xdr:col>
      <xdr:colOff>101600</xdr:colOff>
      <xdr:row>42</xdr:row>
      <xdr:rowOff>7801</xdr:rowOff>
    </xdr:to>
    <xdr:sp macro="" textlink="">
      <xdr:nvSpPr>
        <xdr:cNvPr id="442" name="楕円 441">
          <a:extLst>
            <a:ext uri="{FF2B5EF4-FFF2-40B4-BE49-F238E27FC236}">
              <a16:creationId xmlns:a16="http://schemas.microsoft.com/office/drawing/2014/main" id="{361D0995-FB3E-453F-AB34-BCF7F8B568C4}"/>
            </a:ext>
          </a:extLst>
        </xdr:cNvPr>
        <xdr:cNvSpPr/>
      </xdr:nvSpPr>
      <xdr:spPr>
        <a:xfrm>
          <a:off x="15430500" y="71071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41</xdr:row>
      <xdr:rowOff>66403</xdr:rowOff>
    </xdr:from>
    <xdr:to>
      <xdr:col>85</xdr:col>
      <xdr:colOff>127000</xdr:colOff>
      <xdr:row>41</xdr:row>
      <xdr:rowOff>128451</xdr:rowOff>
    </xdr:to>
    <xdr:cxnSp macro="">
      <xdr:nvCxnSpPr>
        <xdr:cNvPr id="443" name="直線コネクタ 442">
          <a:extLst>
            <a:ext uri="{FF2B5EF4-FFF2-40B4-BE49-F238E27FC236}">
              <a16:creationId xmlns:a16="http://schemas.microsoft.com/office/drawing/2014/main" id="{2842CA49-8579-4EF7-976B-F1B9A01789A3}"/>
            </a:ext>
          </a:extLst>
        </xdr:cNvPr>
        <xdr:cNvCxnSpPr/>
      </xdr:nvCxnSpPr>
      <xdr:spPr>
        <a:xfrm flipV="1">
          <a:off x="15481300" y="7095853"/>
          <a:ext cx="838200" cy="620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51526</xdr:rowOff>
    </xdr:from>
    <xdr:to>
      <xdr:col>76</xdr:col>
      <xdr:colOff>165100</xdr:colOff>
      <xdr:row>41</xdr:row>
      <xdr:rowOff>153126</xdr:rowOff>
    </xdr:to>
    <xdr:sp macro="" textlink="">
      <xdr:nvSpPr>
        <xdr:cNvPr id="444" name="楕円 443">
          <a:extLst>
            <a:ext uri="{FF2B5EF4-FFF2-40B4-BE49-F238E27FC236}">
              <a16:creationId xmlns:a16="http://schemas.microsoft.com/office/drawing/2014/main" id="{DCD81598-BB3A-4AC0-B072-BE2C2584D62F}"/>
            </a:ext>
          </a:extLst>
        </xdr:cNvPr>
        <xdr:cNvSpPr/>
      </xdr:nvSpPr>
      <xdr:spPr>
        <a:xfrm>
          <a:off x="14541500" y="7080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41</xdr:row>
      <xdr:rowOff>102326</xdr:rowOff>
    </xdr:from>
    <xdr:to>
      <xdr:col>81</xdr:col>
      <xdr:colOff>50800</xdr:colOff>
      <xdr:row>41</xdr:row>
      <xdr:rowOff>128451</xdr:rowOff>
    </xdr:to>
    <xdr:cxnSp macro="">
      <xdr:nvCxnSpPr>
        <xdr:cNvPr id="445" name="直線コネクタ 444">
          <a:extLst>
            <a:ext uri="{FF2B5EF4-FFF2-40B4-BE49-F238E27FC236}">
              <a16:creationId xmlns:a16="http://schemas.microsoft.com/office/drawing/2014/main" id="{13AE759E-A91A-4EBB-B5AE-6DB32A03945E}"/>
            </a:ext>
          </a:extLst>
        </xdr:cNvPr>
        <xdr:cNvCxnSpPr/>
      </xdr:nvCxnSpPr>
      <xdr:spPr>
        <a:xfrm>
          <a:off x="14592300" y="7131776"/>
          <a:ext cx="889000" cy="261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41</xdr:row>
      <xdr:rowOff>15603</xdr:rowOff>
    </xdr:from>
    <xdr:to>
      <xdr:col>72</xdr:col>
      <xdr:colOff>38100</xdr:colOff>
      <xdr:row>41</xdr:row>
      <xdr:rowOff>117203</xdr:rowOff>
    </xdr:to>
    <xdr:sp macro="" textlink="">
      <xdr:nvSpPr>
        <xdr:cNvPr id="446" name="楕円 445">
          <a:extLst>
            <a:ext uri="{FF2B5EF4-FFF2-40B4-BE49-F238E27FC236}">
              <a16:creationId xmlns:a16="http://schemas.microsoft.com/office/drawing/2014/main" id="{C24025A5-BB53-48F3-9013-A8219BB8FA3D}"/>
            </a:ext>
          </a:extLst>
        </xdr:cNvPr>
        <xdr:cNvSpPr/>
      </xdr:nvSpPr>
      <xdr:spPr>
        <a:xfrm>
          <a:off x="13652500" y="70450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41</xdr:row>
      <xdr:rowOff>66403</xdr:rowOff>
    </xdr:from>
    <xdr:to>
      <xdr:col>76</xdr:col>
      <xdr:colOff>114300</xdr:colOff>
      <xdr:row>41</xdr:row>
      <xdr:rowOff>102326</xdr:rowOff>
    </xdr:to>
    <xdr:cxnSp macro="">
      <xdr:nvCxnSpPr>
        <xdr:cNvPr id="447" name="直線コネクタ 446">
          <a:extLst>
            <a:ext uri="{FF2B5EF4-FFF2-40B4-BE49-F238E27FC236}">
              <a16:creationId xmlns:a16="http://schemas.microsoft.com/office/drawing/2014/main" id="{00C4B053-4FAA-4BBE-9087-6C22648883AA}"/>
            </a:ext>
          </a:extLst>
        </xdr:cNvPr>
        <xdr:cNvCxnSpPr/>
      </xdr:nvCxnSpPr>
      <xdr:spPr>
        <a:xfrm>
          <a:off x="13703300" y="7095853"/>
          <a:ext cx="889000" cy="359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40</xdr:row>
      <xdr:rowOff>139700</xdr:rowOff>
    </xdr:from>
    <xdr:to>
      <xdr:col>67</xdr:col>
      <xdr:colOff>101600</xdr:colOff>
      <xdr:row>41</xdr:row>
      <xdr:rowOff>69850</xdr:rowOff>
    </xdr:to>
    <xdr:sp macro="" textlink="">
      <xdr:nvSpPr>
        <xdr:cNvPr id="448" name="楕円 447">
          <a:extLst>
            <a:ext uri="{FF2B5EF4-FFF2-40B4-BE49-F238E27FC236}">
              <a16:creationId xmlns:a16="http://schemas.microsoft.com/office/drawing/2014/main" id="{DB1EDFF1-693F-4D89-83BA-C58179BC3022}"/>
            </a:ext>
          </a:extLst>
        </xdr:cNvPr>
        <xdr:cNvSpPr/>
      </xdr:nvSpPr>
      <xdr:spPr>
        <a:xfrm>
          <a:off x="12763500" y="699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41</xdr:row>
      <xdr:rowOff>19050</xdr:rowOff>
    </xdr:from>
    <xdr:to>
      <xdr:col>71</xdr:col>
      <xdr:colOff>177800</xdr:colOff>
      <xdr:row>41</xdr:row>
      <xdr:rowOff>66403</xdr:rowOff>
    </xdr:to>
    <xdr:cxnSp macro="">
      <xdr:nvCxnSpPr>
        <xdr:cNvPr id="449" name="直線コネクタ 448">
          <a:extLst>
            <a:ext uri="{FF2B5EF4-FFF2-40B4-BE49-F238E27FC236}">
              <a16:creationId xmlns:a16="http://schemas.microsoft.com/office/drawing/2014/main" id="{26988166-5A6A-4791-9B07-BD7987586B92}"/>
            </a:ext>
          </a:extLst>
        </xdr:cNvPr>
        <xdr:cNvCxnSpPr/>
      </xdr:nvCxnSpPr>
      <xdr:spPr>
        <a:xfrm>
          <a:off x="12814300" y="7048500"/>
          <a:ext cx="889000" cy="473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37</xdr:row>
      <xdr:rowOff>19430</xdr:rowOff>
    </xdr:from>
    <xdr:ext cx="405111" cy="259045"/>
    <xdr:sp macro="" textlink="">
      <xdr:nvSpPr>
        <xdr:cNvPr id="450" name="n_1aveValue【認定こども園・幼稚園・保育所】&#10;有形固定資産減価償却率">
          <a:extLst>
            <a:ext uri="{FF2B5EF4-FFF2-40B4-BE49-F238E27FC236}">
              <a16:creationId xmlns:a16="http://schemas.microsoft.com/office/drawing/2014/main" id="{959110A2-5972-42D6-B050-5EAE063685AF}"/>
            </a:ext>
          </a:extLst>
        </xdr:cNvPr>
        <xdr:cNvSpPr txBox="1"/>
      </xdr:nvSpPr>
      <xdr:spPr>
        <a:xfrm>
          <a:off x="15266044" y="63630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37</xdr:row>
      <xdr:rowOff>14531</xdr:rowOff>
    </xdr:from>
    <xdr:ext cx="405111" cy="259045"/>
    <xdr:sp macro="" textlink="">
      <xdr:nvSpPr>
        <xdr:cNvPr id="451" name="n_2aveValue【認定こども園・幼稚園・保育所】&#10;有形固定資産減価償却率">
          <a:extLst>
            <a:ext uri="{FF2B5EF4-FFF2-40B4-BE49-F238E27FC236}">
              <a16:creationId xmlns:a16="http://schemas.microsoft.com/office/drawing/2014/main" id="{49DD9F55-AA6B-4D02-B369-209F48136B47}"/>
            </a:ext>
          </a:extLst>
        </xdr:cNvPr>
        <xdr:cNvSpPr txBox="1"/>
      </xdr:nvSpPr>
      <xdr:spPr>
        <a:xfrm>
          <a:off x="14389744" y="63581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37</xdr:row>
      <xdr:rowOff>48821</xdr:rowOff>
    </xdr:from>
    <xdr:ext cx="405111" cy="259045"/>
    <xdr:sp macro="" textlink="">
      <xdr:nvSpPr>
        <xdr:cNvPr id="452" name="n_3aveValue【認定こども園・幼稚園・保育所】&#10;有形固定資産減価償却率">
          <a:extLst>
            <a:ext uri="{FF2B5EF4-FFF2-40B4-BE49-F238E27FC236}">
              <a16:creationId xmlns:a16="http://schemas.microsoft.com/office/drawing/2014/main" id="{8804F01C-B9EB-4878-9BE0-2CE387D35B1F}"/>
            </a:ext>
          </a:extLst>
        </xdr:cNvPr>
        <xdr:cNvSpPr txBox="1"/>
      </xdr:nvSpPr>
      <xdr:spPr>
        <a:xfrm>
          <a:off x="13500744" y="63924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143527</xdr:rowOff>
    </xdr:from>
    <xdr:ext cx="405111" cy="259045"/>
    <xdr:sp macro="" textlink="">
      <xdr:nvSpPr>
        <xdr:cNvPr id="453" name="n_4aveValue【認定こども園・幼稚園・保育所】&#10;有形固定資産減価償却率">
          <a:extLst>
            <a:ext uri="{FF2B5EF4-FFF2-40B4-BE49-F238E27FC236}">
              <a16:creationId xmlns:a16="http://schemas.microsoft.com/office/drawing/2014/main" id="{4D36D9DF-CD05-4CC2-9047-00787479D60E}"/>
            </a:ext>
          </a:extLst>
        </xdr:cNvPr>
        <xdr:cNvSpPr txBox="1"/>
      </xdr:nvSpPr>
      <xdr:spPr>
        <a:xfrm>
          <a:off x="12611744" y="6315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41</xdr:row>
      <xdr:rowOff>170378</xdr:rowOff>
    </xdr:from>
    <xdr:ext cx="405111" cy="259045"/>
    <xdr:sp macro="" textlink="">
      <xdr:nvSpPr>
        <xdr:cNvPr id="454" name="n_1mainValue【認定こども園・幼稚園・保育所】&#10;有形固定資産減価償却率">
          <a:extLst>
            <a:ext uri="{FF2B5EF4-FFF2-40B4-BE49-F238E27FC236}">
              <a16:creationId xmlns:a16="http://schemas.microsoft.com/office/drawing/2014/main" id="{8BAA8832-C88A-4826-A92B-A6FB987D400A}"/>
            </a:ext>
          </a:extLst>
        </xdr:cNvPr>
        <xdr:cNvSpPr txBox="1"/>
      </xdr:nvSpPr>
      <xdr:spPr>
        <a:xfrm>
          <a:off x="15266044" y="71998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41</xdr:row>
      <xdr:rowOff>144253</xdr:rowOff>
    </xdr:from>
    <xdr:ext cx="405111" cy="259045"/>
    <xdr:sp macro="" textlink="">
      <xdr:nvSpPr>
        <xdr:cNvPr id="455" name="n_2mainValue【認定こども園・幼稚園・保育所】&#10;有形固定資産減価償却率">
          <a:extLst>
            <a:ext uri="{FF2B5EF4-FFF2-40B4-BE49-F238E27FC236}">
              <a16:creationId xmlns:a16="http://schemas.microsoft.com/office/drawing/2014/main" id="{1988433C-BB44-4BD6-9BEE-CBBDA8988580}"/>
            </a:ext>
          </a:extLst>
        </xdr:cNvPr>
        <xdr:cNvSpPr txBox="1"/>
      </xdr:nvSpPr>
      <xdr:spPr>
        <a:xfrm>
          <a:off x="14389744" y="71737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41</xdr:row>
      <xdr:rowOff>108330</xdr:rowOff>
    </xdr:from>
    <xdr:ext cx="405111" cy="259045"/>
    <xdr:sp macro="" textlink="">
      <xdr:nvSpPr>
        <xdr:cNvPr id="456" name="n_3mainValue【認定こども園・幼稚園・保育所】&#10;有形固定資産減価償却率">
          <a:extLst>
            <a:ext uri="{FF2B5EF4-FFF2-40B4-BE49-F238E27FC236}">
              <a16:creationId xmlns:a16="http://schemas.microsoft.com/office/drawing/2014/main" id="{75868554-19CF-46BF-BD8E-76F832C39622}"/>
            </a:ext>
          </a:extLst>
        </xdr:cNvPr>
        <xdr:cNvSpPr txBox="1"/>
      </xdr:nvSpPr>
      <xdr:spPr>
        <a:xfrm>
          <a:off x="13500744" y="71377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41</xdr:row>
      <xdr:rowOff>60977</xdr:rowOff>
    </xdr:from>
    <xdr:ext cx="405111" cy="259045"/>
    <xdr:sp macro="" textlink="">
      <xdr:nvSpPr>
        <xdr:cNvPr id="457" name="n_4mainValue【認定こども園・幼稚園・保育所】&#10;有形固定資産減価償却率">
          <a:extLst>
            <a:ext uri="{FF2B5EF4-FFF2-40B4-BE49-F238E27FC236}">
              <a16:creationId xmlns:a16="http://schemas.microsoft.com/office/drawing/2014/main" id="{5904DF6E-ECAA-4B98-9885-1527C7349A51}"/>
            </a:ext>
          </a:extLst>
        </xdr:cNvPr>
        <xdr:cNvSpPr txBox="1"/>
      </xdr:nvSpPr>
      <xdr:spPr>
        <a:xfrm>
          <a:off x="12611744" y="7090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8" name="正方形/長方形 457">
          <a:extLst>
            <a:ext uri="{FF2B5EF4-FFF2-40B4-BE49-F238E27FC236}">
              <a16:creationId xmlns:a16="http://schemas.microsoft.com/office/drawing/2014/main" id="{74D56653-8B36-417D-AFA4-FDE1AE9CCB08}"/>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9" name="正方形/長方形 458">
          <a:extLst>
            <a:ext uri="{FF2B5EF4-FFF2-40B4-BE49-F238E27FC236}">
              <a16:creationId xmlns:a16="http://schemas.microsoft.com/office/drawing/2014/main" id="{21AE7291-88A8-4526-B723-3AFC2D26FFFD}"/>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60" name="正方形/長方形 459">
          <a:extLst>
            <a:ext uri="{FF2B5EF4-FFF2-40B4-BE49-F238E27FC236}">
              <a16:creationId xmlns:a16="http://schemas.microsoft.com/office/drawing/2014/main" id="{8F185E30-D0B6-4544-9207-07FB7DD7C9A4}"/>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61" name="正方形/長方形 460">
          <a:extLst>
            <a:ext uri="{FF2B5EF4-FFF2-40B4-BE49-F238E27FC236}">
              <a16:creationId xmlns:a16="http://schemas.microsoft.com/office/drawing/2014/main" id="{1F60E558-AF04-4A31-873D-72EA2F05CB75}"/>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62" name="正方形/長方形 461">
          <a:extLst>
            <a:ext uri="{FF2B5EF4-FFF2-40B4-BE49-F238E27FC236}">
              <a16:creationId xmlns:a16="http://schemas.microsoft.com/office/drawing/2014/main" id="{8A5D7482-7328-4D32-AF4A-DB3B365A23C4}"/>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63" name="正方形/長方形 462">
          <a:extLst>
            <a:ext uri="{FF2B5EF4-FFF2-40B4-BE49-F238E27FC236}">
              <a16:creationId xmlns:a16="http://schemas.microsoft.com/office/drawing/2014/main" id="{9D23142D-AB3A-40B6-AEB8-7A0F33EDB028}"/>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64" name="正方形/長方形 463">
          <a:extLst>
            <a:ext uri="{FF2B5EF4-FFF2-40B4-BE49-F238E27FC236}">
              <a16:creationId xmlns:a16="http://schemas.microsoft.com/office/drawing/2014/main" id="{0BCB511F-CED7-4F5E-B6DA-C33617F87DB7}"/>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65" name="正方形/長方形 464">
          <a:extLst>
            <a:ext uri="{FF2B5EF4-FFF2-40B4-BE49-F238E27FC236}">
              <a16:creationId xmlns:a16="http://schemas.microsoft.com/office/drawing/2014/main" id="{A5B100CA-CCE8-4FCA-AB01-311BA1258AFA}"/>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6" name="テキスト ボックス 465">
          <a:extLst>
            <a:ext uri="{FF2B5EF4-FFF2-40B4-BE49-F238E27FC236}">
              <a16:creationId xmlns:a16="http://schemas.microsoft.com/office/drawing/2014/main" id="{D7F2900C-F6C4-4650-88E7-EA6A72F18687}"/>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7" name="直線コネクタ 466">
          <a:extLst>
            <a:ext uri="{FF2B5EF4-FFF2-40B4-BE49-F238E27FC236}">
              <a16:creationId xmlns:a16="http://schemas.microsoft.com/office/drawing/2014/main" id="{5F0F9221-B15D-45CE-835A-CCDB5B971BB7}"/>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468" name="直線コネクタ 467">
          <a:extLst>
            <a:ext uri="{FF2B5EF4-FFF2-40B4-BE49-F238E27FC236}">
              <a16:creationId xmlns:a16="http://schemas.microsoft.com/office/drawing/2014/main" id="{B47FA5D5-9610-4648-B93F-15CB7419C01C}"/>
            </a:ext>
          </a:extLst>
        </xdr:cNvPr>
        <xdr:cNvCxnSpPr/>
      </xdr:nvCxnSpPr>
      <xdr:spPr>
        <a:xfrm>
          <a:off x="18288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41</xdr:row>
      <xdr:rowOff>67327</xdr:rowOff>
    </xdr:from>
    <xdr:ext cx="467179" cy="259045"/>
    <xdr:sp macro="" textlink="">
      <xdr:nvSpPr>
        <xdr:cNvPr id="469" name="テキスト ボックス 468">
          <a:extLst>
            <a:ext uri="{FF2B5EF4-FFF2-40B4-BE49-F238E27FC236}">
              <a16:creationId xmlns:a16="http://schemas.microsoft.com/office/drawing/2014/main" id="{2F417E37-1B09-47FB-ACA0-83E9F64E06B3}"/>
            </a:ext>
          </a:extLst>
        </xdr:cNvPr>
        <xdr:cNvSpPr txBox="1"/>
      </xdr:nvSpPr>
      <xdr:spPr>
        <a:xfrm>
          <a:off x="17820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470" name="直線コネクタ 469">
          <a:extLst>
            <a:ext uri="{FF2B5EF4-FFF2-40B4-BE49-F238E27FC236}">
              <a16:creationId xmlns:a16="http://schemas.microsoft.com/office/drawing/2014/main" id="{C3CB7A30-53A9-4881-85EA-1A1034AF2953}"/>
            </a:ext>
          </a:extLst>
        </xdr:cNvPr>
        <xdr:cNvCxnSpPr/>
      </xdr:nvCxnSpPr>
      <xdr:spPr>
        <a:xfrm>
          <a:off x="18288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39</xdr:row>
      <xdr:rowOff>29227</xdr:rowOff>
    </xdr:from>
    <xdr:ext cx="467179" cy="259045"/>
    <xdr:sp macro="" textlink="">
      <xdr:nvSpPr>
        <xdr:cNvPr id="471" name="テキスト ボックス 470">
          <a:extLst>
            <a:ext uri="{FF2B5EF4-FFF2-40B4-BE49-F238E27FC236}">
              <a16:creationId xmlns:a16="http://schemas.microsoft.com/office/drawing/2014/main" id="{4F135A14-ACCD-4453-91E7-CF0C0C6DD70E}"/>
            </a:ext>
          </a:extLst>
        </xdr:cNvPr>
        <xdr:cNvSpPr txBox="1"/>
      </xdr:nvSpPr>
      <xdr:spPr>
        <a:xfrm>
          <a:off x="17820821" y="671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472" name="直線コネクタ 471">
          <a:extLst>
            <a:ext uri="{FF2B5EF4-FFF2-40B4-BE49-F238E27FC236}">
              <a16:creationId xmlns:a16="http://schemas.microsoft.com/office/drawing/2014/main" id="{261CD974-AF0B-49DD-B72F-937CB04BAC75}"/>
            </a:ext>
          </a:extLst>
        </xdr:cNvPr>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162577</xdr:rowOff>
    </xdr:from>
    <xdr:ext cx="467179" cy="259045"/>
    <xdr:sp macro="" textlink="">
      <xdr:nvSpPr>
        <xdr:cNvPr id="473" name="テキスト ボックス 472">
          <a:extLst>
            <a:ext uri="{FF2B5EF4-FFF2-40B4-BE49-F238E27FC236}">
              <a16:creationId xmlns:a16="http://schemas.microsoft.com/office/drawing/2014/main" id="{DF8545C9-5029-415C-9034-99FF9C3AFF5D}"/>
            </a:ext>
          </a:extLst>
        </xdr:cNvPr>
        <xdr:cNvSpPr txBox="1"/>
      </xdr:nvSpPr>
      <xdr:spPr>
        <a:xfrm>
          <a:off x="17820821" y="633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474" name="直線コネクタ 473">
          <a:extLst>
            <a:ext uri="{FF2B5EF4-FFF2-40B4-BE49-F238E27FC236}">
              <a16:creationId xmlns:a16="http://schemas.microsoft.com/office/drawing/2014/main" id="{471C4622-B4D2-4B15-947B-CA479D6D4BB2}"/>
            </a:ext>
          </a:extLst>
        </xdr:cNvPr>
        <xdr:cNvCxnSpPr/>
      </xdr:nvCxnSpPr>
      <xdr:spPr>
        <a:xfrm>
          <a:off x="18288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124477</xdr:rowOff>
    </xdr:from>
    <xdr:ext cx="467179" cy="259045"/>
    <xdr:sp macro="" textlink="">
      <xdr:nvSpPr>
        <xdr:cNvPr id="475" name="テキスト ボックス 474">
          <a:extLst>
            <a:ext uri="{FF2B5EF4-FFF2-40B4-BE49-F238E27FC236}">
              <a16:creationId xmlns:a16="http://schemas.microsoft.com/office/drawing/2014/main" id="{988580A6-A6D4-4250-B067-B55B643EAA6E}"/>
            </a:ext>
          </a:extLst>
        </xdr:cNvPr>
        <xdr:cNvSpPr txBox="1"/>
      </xdr:nvSpPr>
      <xdr:spPr>
        <a:xfrm>
          <a:off x="17820821" y="595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476" name="直線コネクタ 475">
          <a:extLst>
            <a:ext uri="{FF2B5EF4-FFF2-40B4-BE49-F238E27FC236}">
              <a16:creationId xmlns:a16="http://schemas.microsoft.com/office/drawing/2014/main" id="{D205A244-A651-41C9-BC1C-82942F531150}"/>
            </a:ext>
          </a:extLst>
        </xdr:cNvPr>
        <xdr:cNvCxnSpPr/>
      </xdr:nvCxnSpPr>
      <xdr:spPr>
        <a:xfrm>
          <a:off x="18288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86377</xdr:rowOff>
    </xdr:from>
    <xdr:ext cx="467179" cy="259045"/>
    <xdr:sp macro="" textlink="">
      <xdr:nvSpPr>
        <xdr:cNvPr id="477" name="テキスト ボックス 476">
          <a:extLst>
            <a:ext uri="{FF2B5EF4-FFF2-40B4-BE49-F238E27FC236}">
              <a16:creationId xmlns:a16="http://schemas.microsoft.com/office/drawing/2014/main" id="{65A429E3-7DA9-4A20-81DA-363D258AF643}"/>
            </a:ext>
          </a:extLst>
        </xdr:cNvPr>
        <xdr:cNvSpPr txBox="1"/>
      </xdr:nvSpPr>
      <xdr:spPr>
        <a:xfrm>
          <a:off x="17820821" y="557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8" name="直線コネクタ 477">
          <a:extLst>
            <a:ext uri="{FF2B5EF4-FFF2-40B4-BE49-F238E27FC236}">
              <a16:creationId xmlns:a16="http://schemas.microsoft.com/office/drawing/2014/main" id="{35D415CC-0A2E-4C2E-B592-8706E10995D2}"/>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9" name="テキスト ボックス 478">
          <a:extLst>
            <a:ext uri="{FF2B5EF4-FFF2-40B4-BE49-F238E27FC236}">
              <a16:creationId xmlns:a16="http://schemas.microsoft.com/office/drawing/2014/main" id="{94CEBECB-527D-463C-838E-134A4D3ACD30}"/>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80" name="【認定こども園・幼稚園・保育所】&#10;一人当たり面積グラフ枠">
          <a:extLst>
            <a:ext uri="{FF2B5EF4-FFF2-40B4-BE49-F238E27FC236}">
              <a16:creationId xmlns:a16="http://schemas.microsoft.com/office/drawing/2014/main" id="{C8441012-0508-44C2-A67B-F32FEA0CFBA6}"/>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152400</xdr:rowOff>
    </xdr:from>
    <xdr:to>
      <xdr:col>116</xdr:col>
      <xdr:colOff>62864</xdr:colOff>
      <xdr:row>41</xdr:row>
      <xdr:rowOff>146685</xdr:rowOff>
    </xdr:to>
    <xdr:cxnSp macro="">
      <xdr:nvCxnSpPr>
        <xdr:cNvPr id="481" name="直線コネクタ 480">
          <a:extLst>
            <a:ext uri="{FF2B5EF4-FFF2-40B4-BE49-F238E27FC236}">
              <a16:creationId xmlns:a16="http://schemas.microsoft.com/office/drawing/2014/main" id="{DECB3F9F-BF72-4CAF-8008-9F2C2343E826}"/>
            </a:ext>
          </a:extLst>
        </xdr:cNvPr>
        <xdr:cNvCxnSpPr/>
      </xdr:nvCxnSpPr>
      <xdr:spPr>
        <a:xfrm flipV="1">
          <a:off x="22160864" y="5810250"/>
          <a:ext cx="0" cy="13658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150512</xdr:rowOff>
    </xdr:from>
    <xdr:ext cx="469744" cy="259045"/>
    <xdr:sp macro="" textlink="">
      <xdr:nvSpPr>
        <xdr:cNvPr id="482" name="【認定こども園・幼稚園・保育所】&#10;一人当たり面積最小値テキスト">
          <a:extLst>
            <a:ext uri="{FF2B5EF4-FFF2-40B4-BE49-F238E27FC236}">
              <a16:creationId xmlns:a16="http://schemas.microsoft.com/office/drawing/2014/main" id="{634B5B08-35BD-4ADD-86EB-7C6A8B7B7156}"/>
            </a:ext>
          </a:extLst>
        </xdr:cNvPr>
        <xdr:cNvSpPr txBox="1"/>
      </xdr:nvSpPr>
      <xdr:spPr>
        <a:xfrm>
          <a:off x="22199600" y="71799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146685</xdr:rowOff>
    </xdr:from>
    <xdr:to>
      <xdr:col>116</xdr:col>
      <xdr:colOff>152400</xdr:colOff>
      <xdr:row>41</xdr:row>
      <xdr:rowOff>146685</xdr:rowOff>
    </xdr:to>
    <xdr:cxnSp macro="">
      <xdr:nvCxnSpPr>
        <xdr:cNvPr id="483" name="直線コネクタ 482">
          <a:extLst>
            <a:ext uri="{FF2B5EF4-FFF2-40B4-BE49-F238E27FC236}">
              <a16:creationId xmlns:a16="http://schemas.microsoft.com/office/drawing/2014/main" id="{97D29105-D55A-4077-BDA4-43B3FE08EA37}"/>
            </a:ext>
          </a:extLst>
        </xdr:cNvPr>
        <xdr:cNvCxnSpPr/>
      </xdr:nvCxnSpPr>
      <xdr:spPr>
        <a:xfrm>
          <a:off x="22072600" y="71761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99077</xdr:rowOff>
    </xdr:from>
    <xdr:ext cx="469744" cy="259045"/>
    <xdr:sp macro="" textlink="">
      <xdr:nvSpPr>
        <xdr:cNvPr id="484" name="【認定こども園・幼稚園・保育所】&#10;一人当たり面積最大値テキスト">
          <a:extLst>
            <a:ext uri="{FF2B5EF4-FFF2-40B4-BE49-F238E27FC236}">
              <a16:creationId xmlns:a16="http://schemas.microsoft.com/office/drawing/2014/main" id="{D2EEDAC2-00B9-4013-A87F-D8F8BC065F4D}"/>
            </a:ext>
          </a:extLst>
        </xdr:cNvPr>
        <xdr:cNvSpPr txBox="1"/>
      </xdr:nvSpPr>
      <xdr:spPr>
        <a:xfrm>
          <a:off x="22199600" y="55854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152400</xdr:rowOff>
    </xdr:from>
    <xdr:to>
      <xdr:col>116</xdr:col>
      <xdr:colOff>152400</xdr:colOff>
      <xdr:row>33</xdr:row>
      <xdr:rowOff>152400</xdr:rowOff>
    </xdr:to>
    <xdr:cxnSp macro="">
      <xdr:nvCxnSpPr>
        <xdr:cNvPr id="485" name="直線コネクタ 484">
          <a:extLst>
            <a:ext uri="{FF2B5EF4-FFF2-40B4-BE49-F238E27FC236}">
              <a16:creationId xmlns:a16="http://schemas.microsoft.com/office/drawing/2014/main" id="{7D07A19C-11DB-40CE-89B1-7BFB6CACF221}"/>
            </a:ext>
          </a:extLst>
        </xdr:cNvPr>
        <xdr:cNvCxnSpPr/>
      </xdr:nvCxnSpPr>
      <xdr:spPr>
        <a:xfrm>
          <a:off x="22072600" y="58102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37</xdr:row>
      <xdr:rowOff>149242</xdr:rowOff>
    </xdr:from>
    <xdr:ext cx="469744" cy="259045"/>
    <xdr:sp macro="" textlink="">
      <xdr:nvSpPr>
        <xdr:cNvPr id="486" name="【認定こども園・幼稚園・保育所】&#10;一人当たり面積平均値テキスト">
          <a:extLst>
            <a:ext uri="{FF2B5EF4-FFF2-40B4-BE49-F238E27FC236}">
              <a16:creationId xmlns:a16="http://schemas.microsoft.com/office/drawing/2014/main" id="{8CCDBA62-D90A-400F-BEE5-CB8F3BF7760C}"/>
            </a:ext>
          </a:extLst>
        </xdr:cNvPr>
        <xdr:cNvSpPr txBox="1"/>
      </xdr:nvSpPr>
      <xdr:spPr>
        <a:xfrm>
          <a:off x="22199600" y="649289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126365</xdr:rowOff>
    </xdr:from>
    <xdr:to>
      <xdr:col>116</xdr:col>
      <xdr:colOff>114300</xdr:colOff>
      <xdr:row>39</xdr:row>
      <xdr:rowOff>56515</xdr:rowOff>
    </xdr:to>
    <xdr:sp macro="" textlink="">
      <xdr:nvSpPr>
        <xdr:cNvPr id="487" name="フローチャート: 判断 486">
          <a:extLst>
            <a:ext uri="{FF2B5EF4-FFF2-40B4-BE49-F238E27FC236}">
              <a16:creationId xmlns:a16="http://schemas.microsoft.com/office/drawing/2014/main" id="{6E44243A-FF10-4BEB-A460-D0A655BB4521}"/>
            </a:ext>
          </a:extLst>
        </xdr:cNvPr>
        <xdr:cNvSpPr/>
      </xdr:nvSpPr>
      <xdr:spPr>
        <a:xfrm>
          <a:off x="22110700" y="66414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38</xdr:row>
      <xdr:rowOff>149225</xdr:rowOff>
    </xdr:from>
    <xdr:to>
      <xdr:col>112</xdr:col>
      <xdr:colOff>38100</xdr:colOff>
      <xdr:row>39</xdr:row>
      <xdr:rowOff>79375</xdr:rowOff>
    </xdr:to>
    <xdr:sp macro="" textlink="">
      <xdr:nvSpPr>
        <xdr:cNvPr id="488" name="フローチャート: 判断 487">
          <a:extLst>
            <a:ext uri="{FF2B5EF4-FFF2-40B4-BE49-F238E27FC236}">
              <a16:creationId xmlns:a16="http://schemas.microsoft.com/office/drawing/2014/main" id="{67A5D2E6-0DE0-45B3-A993-8C674A46F620}"/>
            </a:ext>
          </a:extLst>
        </xdr:cNvPr>
        <xdr:cNvSpPr/>
      </xdr:nvSpPr>
      <xdr:spPr>
        <a:xfrm>
          <a:off x="21272500" y="66643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38</xdr:row>
      <xdr:rowOff>147320</xdr:rowOff>
    </xdr:from>
    <xdr:to>
      <xdr:col>107</xdr:col>
      <xdr:colOff>101600</xdr:colOff>
      <xdr:row>39</xdr:row>
      <xdr:rowOff>77470</xdr:rowOff>
    </xdr:to>
    <xdr:sp macro="" textlink="">
      <xdr:nvSpPr>
        <xdr:cNvPr id="489" name="フローチャート: 判断 488">
          <a:extLst>
            <a:ext uri="{FF2B5EF4-FFF2-40B4-BE49-F238E27FC236}">
              <a16:creationId xmlns:a16="http://schemas.microsoft.com/office/drawing/2014/main" id="{5A034055-2050-4C8B-8926-5D7AB368A83F}"/>
            </a:ext>
          </a:extLst>
        </xdr:cNvPr>
        <xdr:cNvSpPr/>
      </xdr:nvSpPr>
      <xdr:spPr>
        <a:xfrm>
          <a:off x="20383500" y="6662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116840</xdr:rowOff>
    </xdr:from>
    <xdr:to>
      <xdr:col>102</xdr:col>
      <xdr:colOff>165100</xdr:colOff>
      <xdr:row>39</xdr:row>
      <xdr:rowOff>46990</xdr:rowOff>
    </xdr:to>
    <xdr:sp macro="" textlink="">
      <xdr:nvSpPr>
        <xdr:cNvPr id="490" name="フローチャート: 判断 489">
          <a:extLst>
            <a:ext uri="{FF2B5EF4-FFF2-40B4-BE49-F238E27FC236}">
              <a16:creationId xmlns:a16="http://schemas.microsoft.com/office/drawing/2014/main" id="{968D738D-3180-4516-89ED-E2AFC127D8E3}"/>
            </a:ext>
          </a:extLst>
        </xdr:cNvPr>
        <xdr:cNvSpPr/>
      </xdr:nvSpPr>
      <xdr:spPr>
        <a:xfrm>
          <a:off x="19494500" y="6631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80645</xdr:rowOff>
    </xdr:from>
    <xdr:to>
      <xdr:col>98</xdr:col>
      <xdr:colOff>38100</xdr:colOff>
      <xdr:row>39</xdr:row>
      <xdr:rowOff>10795</xdr:rowOff>
    </xdr:to>
    <xdr:sp macro="" textlink="">
      <xdr:nvSpPr>
        <xdr:cNvPr id="491" name="フローチャート: 判断 490">
          <a:extLst>
            <a:ext uri="{FF2B5EF4-FFF2-40B4-BE49-F238E27FC236}">
              <a16:creationId xmlns:a16="http://schemas.microsoft.com/office/drawing/2014/main" id="{B4972569-9082-493E-846E-6B218C438C35}"/>
            </a:ext>
          </a:extLst>
        </xdr:cNvPr>
        <xdr:cNvSpPr/>
      </xdr:nvSpPr>
      <xdr:spPr>
        <a:xfrm>
          <a:off x="18605500" y="6595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92" name="テキスト ボックス 491">
          <a:extLst>
            <a:ext uri="{FF2B5EF4-FFF2-40B4-BE49-F238E27FC236}">
              <a16:creationId xmlns:a16="http://schemas.microsoft.com/office/drawing/2014/main" id="{1F4795D8-85E2-4113-BB24-06D444FF1103}"/>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93" name="テキスト ボックス 492">
          <a:extLst>
            <a:ext uri="{FF2B5EF4-FFF2-40B4-BE49-F238E27FC236}">
              <a16:creationId xmlns:a16="http://schemas.microsoft.com/office/drawing/2014/main" id="{7DBDC4B4-73C0-4054-8D75-504D781A0DD8}"/>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94" name="テキスト ボックス 493">
          <a:extLst>
            <a:ext uri="{FF2B5EF4-FFF2-40B4-BE49-F238E27FC236}">
              <a16:creationId xmlns:a16="http://schemas.microsoft.com/office/drawing/2014/main" id="{D7700079-CC2B-418E-A65D-8DA4E3F06EB2}"/>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95" name="テキスト ボックス 494">
          <a:extLst>
            <a:ext uri="{FF2B5EF4-FFF2-40B4-BE49-F238E27FC236}">
              <a16:creationId xmlns:a16="http://schemas.microsoft.com/office/drawing/2014/main" id="{AA027F7B-FE66-4F78-A9A6-C20CB55C568E}"/>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96" name="テキスト ボックス 495">
          <a:extLst>
            <a:ext uri="{FF2B5EF4-FFF2-40B4-BE49-F238E27FC236}">
              <a16:creationId xmlns:a16="http://schemas.microsoft.com/office/drawing/2014/main" id="{3F4267D8-8C6B-4660-AFA0-56630B6D8DBA}"/>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92075</xdr:rowOff>
    </xdr:from>
    <xdr:to>
      <xdr:col>116</xdr:col>
      <xdr:colOff>114300</xdr:colOff>
      <xdr:row>41</xdr:row>
      <xdr:rowOff>22225</xdr:rowOff>
    </xdr:to>
    <xdr:sp macro="" textlink="">
      <xdr:nvSpPr>
        <xdr:cNvPr id="497" name="楕円 496">
          <a:extLst>
            <a:ext uri="{FF2B5EF4-FFF2-40B4-BE49-F238E27FC236}">
              <a16:creationId xmlns:a16="http://schemas.microsoft.com/office/drawing/2014/main" id="{D11D1D6D-BC4A-4F86-AE17-1B73C3C2A9EA}"/>
            </a:ext>
          </a:extLst>
        </xdr:cNvPr>
        <xdr:cNvSpPr/>
      </xdr:nvSpPr>
      <xdr:spPr>
        <a:xfrm>
          <a:off x="22110700" y="69500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40</xdr:row>
      <xdr:rowOff>70502</xdr:rowOff>
    </xdr:from>
    <xdr:ext cx="469744" cy="259045"/>
    <xdr:sp macro="" textlink="">
      <xdr:nvSpPr>
        <xdr:cNvPr id="498" name="【認定こども園・幼稚園・保育所】&#10;一人当たり面積該当値テキスト">
          <a:extLst>
            <a:ext uri="{FF2B5EF4-FFF2-40B4-BE49-F238E27FC236}">
              <a16:creationId xmlns:a16="http://schemas.microsoft.com/office/drawing/2014/main" id="{64CDAC36-F981-4AAD-AD61-39BF7957A417}"/>
            </a:ext>
          </a:extLst>
        </xdr:cNvPr>
        <xdr:cNvSpPr txBox="1"/>
      </xdr:nvSpPr>
      <xdr:spPr>
        <a:xfrm>
          <a:off x="22199600" y="69285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40</xdr:row>
      <xdr:rowOff>122555</xdr:rowOff>
    </xdr:from>
    <xdr:to>
      <xdr:col>112</xdr:col>
      <xdr:colOff>38100</xdr:colOff>
      <xdr:row>41</xdr:row>
      <xdr:rowOff>52705</xdr:rowOff>
    </xdr:to>
    <xdr:sp macro="" textlink="">
      <xdr:nvSpPr>
        <xdr:cNvPr id="499" name="楕円 498">
          <a:extLst>
            <a:ext uri="{FF2B5EF4-FFF2-40B4-BE49-F238E27FC236}">
              <a16:creationId xmlns:a16="http://schemas.microsoft.com/office/drawing/2014/main" id="{8510FDEA-5486-40C6-9084-2E7A4F6EC2CF}"/>
            </a:ext>
          </a:extLst>
        </xdr:cNvPr>
        <xdr:cNvSpPr/>
      </xdr:nvSpPr>
      <xdr:spPr>
        <a:xfrm>
          <a:off x="21272500" y="6980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40</xdr:row>
      <xdr:rowOff>142875</xdr:rowOff>
    </xdr:from>
    <xdr:to>
      <xdr:col>116</xdr:col>
      <xdr:colOff>63500</xdr:colOff>
      <xdr:row>41</xdr:row>
      <xdr:rowOff>1905</xdr:rowOff>
    </xdr:to>
    <xdr:cxnSp macro="">
      <xdr:nvCxnSpPr>
        <xdr:cNvPr id="500" name="直線コネクタ 499">
          <a:extLst>
            <a:ext uri="{FF2B5EF4-FFF2-40B4-BE49-F238E27FC236}">
              <a16:creationId xmlns:a16="http://schemas.microsoft.com/office/drawing/2014/main" id="{A2B8E2E8-DE83-47B8-95BC-F05784648493}"/>
            </a:ext>
          </a:extLst>
        </xdr:cNvPr>
        <xdr:cNvCxnSpPr/>
      </xdr:nvCxnSpPr>
      <xdr:spPr>
        <a:xfrm flipV="1">
          <a:off x="21323300" y="7000875"/>
          <a:ext cx="8382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44450</xdr:rowOff>
    </xdr:from>
    <xdr:to>
      <xdr:col>107</xdr:col>
      <xdr:colOff>101600</xdr:colOff>
      <xdr:row>39</xdr:row>
      <xdr:rowOff>146050</xdr:rowOff>
    </xdr:to>
    <xdr:sp macro="" textlink="">
      <xdr:nvSpPr>
        <xdr:cNvPr id="501" name="楕円 500">
          <a:extLst>
            <a:ext uri="{FF2B5EF4-FFF2-40B4-BE49-F238E27FC236}">
              <a16:creationId xmlns:a16="http://schemas.microsoft.com/office/drawing/2014/main" id="{8CD163C0-9A89-4BEF-96C5-397442E9FCEA}"/>
            </a:ext>
          </a:extLst>
        </xdr:cNvPr>
        <xdr:cNvSpPr/>
      </xdr:nvSpPr>
      <xdr:spPr>
        <a:xfrm>
          <a:off x="20383500" y="6731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95250</xdr:rowOff>
    </xdr:from>
    <xdr:to>
      <xdr:col>111</xdr:col>
      <xdr:colOff>177800</xdr:colOff>
      <xdr:row>41</xdr:row>
      <xdr:rowOff>1905</xdr:rowOff>
    </xdr:to>
    <xdr:cxnSp macro="">
      <xdr:nvCxnSpPr>
        <xdr:cNvPr id="502" name="直線コネクタ 501">
          <a:extLst>
            <a:ext uri="{FF2B5EF4-FFF2-40B4-BE49-F238E27FC236}">
              <a16:creationId xmlns:a16="http://schemas.microsoft.com/office/drawing/2014/main" id="{52C0B0A0-1450-4101-BBA8-EA559E83D9A3}"/>
            </a:ext>
          </a:extLst>
        </xdr:cNvPr>
        <xdr:cNvCxnSpPr/>
      </xdr:nvCxnSpPr>
      <xdr:spPr>
        <a:xfrm>
          <a:off x="20434300" y="6781800"/>
          <a:ext cx="889000" cy="249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52070</xdr:rowOff>
    </xdr:from>
    <xdr:to>
      <xdr:col>102</xdr:col>
      <xdr:colOff>165100</xdr:colOff>
      <xdr:row>39</xdr:row>
      <xdr:rowOff>153670</xdr:rowOff>
    </xdr:to>
    <xdr:sp macro="" textlink="">
      <xdr:nvSpPr>
        <xdr:cNvPr id="503" name="楕円 502">
          <a:extLst>
            <a:ext uri="{FF2B5EF4-FFF2-40B4-BE49-F238E27FC236}">
              <a16:creationId xmlns:a16="http://schemas.microsoft.com/office/drawing/2014/main" id="{D1A60984-95A7-4060-A97C-2CF05320E1CC}"/>
            </a:ext>
          </a:extLst>
        </xdr:cNvPr>
        <xdr:cNvSpPr/>
      </xdr:nvSpPr>
      <xdr:spPr>
        <a:xfrm>
          <a:off x="19494500" y="6738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95250</xdr:rowOff>
    </xdr:from>
    <xdr:to>
      <xdr:col>107</xdr:col>
      <xdr:colOff>50800</xdr:colOff>
      <xdr:row>39</xdr:row>
      <xdr:rowOff>102870</xdr:rowOff>
    </xdr:to>
    <xdr:cxnSp macro="">
      <xdr:nvCxnSpPr>
        <xdr:cNvPr id="504" name="直線コネクタ 503">
          <a:extLst>
            <a:ext uri="{FF2B5EF4-FFF2-40B4-BE49-F238E27FC236}">
              <a16:creationId xmlns:a16="http://schemas.microsoft.com/office/drawing/2014/main" id="{70BEE9E4-60BE-4099-9D95-CEADADC79D69}"/>
            </a:ext>
          </a:extLst>
        </xdr:cNvPr>
        <xdr:cNvCxnSpPr/>
      </xdr:nvCxnSpPr>
      <xdr:spPr>
        <a:xfrm flipV="1">
          <a:off x="19545300" y="6781800"/>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57785</xdr:rowOff>
    </xdr:from>
    <xdr:to>
      <xdr:col>98</xdr:col>
      <xdr:colOff>38100</xdr:colOff>
      <xdr:row>39</xdr:row>
      <xdr:rowOff>159385</xdr:rowOff>
    </xdr:to>
    <xdr:sp macro="" textlink="">
      <xdr:nvSpPr>
        <xdr:cNvPr id="505" name="楕円 504">
          <a:extLst>
            <a:ext uri="{FF2B5EF4-FFF2-40B4-BE49-F238E27FC236}">
              <a16:creationId xmlns:a16="http://schemas.microsoft.com/office/drawing/2014/main" id="{F1D0AD51-F072-4091-8D7F-569291EFBFD5}"/>
            </a:ext>
          </a:extLst>
        </xdr:cNvPr>
        <xdr:cNvSpPr/>
      </xdr:nvSpPr>
      <xdr:spPr>
        <a:xfrm>
          <a:off x="18605500" y="67443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102870</xdr:rowOff>
    </xdr:from>
    <xdr:to>
      <xdr:col>102</xdr:col>
      <xdr:colOff>114300</xdr:colOff>
      <xdr:row>39</xdr:row>
      <xdr:rowOff>108585</xdr:rowOff>
    </xdr:to>
    <xdr:cxnSp macro="">
      <xdr:nvCxnSpPr>
        <xdr:cNvPr id="506" name="直線コネクタ 505">
          <a:extLst>
            <a:ext uri="{FF2B5EF4-FFF2-40B4-BE49-F238E27FC236}">
              <a16:creationId xmlns:a16="http://schemas.microsoft.com/office/drawing/2014/main" id="{F7A652CC-9BFD-4A5B-B218-D8819AC3BFA3}"/>
            </a:ext>
          </a:extLst>
        </xdr:cNvPr>
        <xdr:cNvCxnSpPr/>
      </xdr:nvCxnSpPr>
      <xdr:spPr>
        <a:xfrm flipV="1">
          <a:off x="18656300" y="6789420"/>
          <a:ext cx="8890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37</xdr:row>
      <xdr:rowOff>95902</xdr:rowOff>
    </xdr:from>
    <xdr:ext cx="469744" cy="259045"/>
    <xdr:sp macro="" textlink="">
      <xdr:nvSpPr>
        <xdr:cNvPr id="507" name="n_1aveValue【認定こども園・幼稚園・保育所】&#10;一人当たり面積">
          <a:extLst>
            <a:ext uri="{FF2B5EF4-FFF2-40B4-BE49-F238E27FC236}">
              <a16:creationId xmlns:a16="http://schemas.microsoft.com/office/drawing/2014/main" id="{F1CD0D09-8A46-49F5-B433-18F472E7E711}"/>
            </a:ext>
          </a:extLst>
        </xdr:cNvPr>
        <xdr:cNvSpPr txBox="1"/>
      </xdr:nvSpPr>
      <xdr:spPr>
        <a:xfrm>
          <a:off x="21075727" y="64395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37</xdr:row>
      <xdr:rowOff>93997</xdr:rowOff>
    </xdr:from>
    <xdr:ext cx="469744" cy="259045"/>
    <xdr:sp macro="" textlink="">
      <xdr:nvSpPr>
        <xdr:cNvPr id="508" name="n_2aveValue【認定こども園・幼稚園・保育所】&#10;一人当たり面積">
          <a:extLst>
            <a:ext uri="{FF2B5EF4-FFF2-40B4-BE49-F238E27FC236}">
              <a16:creationId xmlns:a16="http://schemas.microsoft.com/office/drawing/2014/main" id="{327BA5CA-B2A3-4A82-8643-85E98535F024}"/>
            </a:ext>
          </a:extLst>
        </xdr:cNvPr>
        <xdr:cNvSpPr txBox="1"/>
      </xdr:nvSpPr>
      <xdr:spPr>
        <a:xfrm>
          <a:off x="20199427" y="64376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37</xdr:row>
      <xdr:rowOff>63517</xdr:rowOff>
    </xdr:from>
    <xdr:ext cx="469744" cy="259045"/>
    <xdr:sp macro="" textlink="">
      <xdr:nvSpPr>
        <xdr:cNvPr id="509" name="n_3aveValue【認定こども園・幼稚園・保育所】&#10;一人当たり面積">
          <a:extLst>
            <a:ext uri="{FF2B5EF4-FFF2-40B4-BE49-F238E27FC236}">
              <a16:creationId xmlns:a16="http://schemas.microsoft.com/office/drawing/2014/main" id="{42CB8770-C5AC-458A-8447-35509A019DEC}"/>
            </a:ext>
          </a:extLst>
        </xdr:cNvPr>
        <xdr:cNvSpPr txBox="1"/>
      </xdr:nvSpPr>
      <xdr:spPr>
        <a:xfrm>
          <a:off x="19310427" y="64071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37</xdr:row>
      <xdr:rowOff>27322</xdr:rowOff>
    </xdr:from>
    <xdr:ext cx="469744" cy="259045"/>
    <xdr:sp macro="" textlink="">
      <xdr:nvSpPr>
        <xdr:cNvPr id="510" name="n_4aveValue【認定こども園・幼稚園・保育所】&#10;一人当たり面積">
          <a:extLst>
            <a:ext uri="{FF2B5EF4-FFF2-40B4-BE49-F238E27FC236}">
              <a16:creationId xmlns:a16="http://schemas.microsoft.com/office/drawing/2014/main" id="{B3128814-62B7-4C92-968A-DC3F5056CFCA}"/>
            </a:ext>
          </a:extLst>
        </xdr:cNvPr>
        <xdr:cNvSpPr txBox="1"/>
      </xdr:nvSpPr>
      <xdr:spPr>
        <a:xfrm>
          <a:off x="18421427" y="63709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41</xdr:row>
      <xdr:rowOff>43832</xdr:rowOff>
    </xdr:from>
    <xdr:ext cx="469744" cy="259045"/>
    <xdr:sp macro="" textlink="">
      <xdr:nvSpPr>
        <xdr:cNvPr id="511" name="n_1mainValue【認定こども園・幼稚園・保育所】&#10;一人当たり面積">
          <a:extLst>
            <a:ext uri="{FF2B5EF4-FFF2-40B4-BE49-F238E27FC236}">
              <a16:creationId xmlns:a16="http://schemas.microsoft.com/office/drawing/2014/main" id="{CEA078C2-5A5F-4870-91DE-462A9B866F5F}"/>
            </a:ext>
          </a:extLst>
        </xdr:cNvPr>
        <xdr:cNvSpPr txBox="1"/>
      </xdr:nvSpPr>
      <xdr:spPr>
        <a:xfrm>
          <a:off x="21075727" y="70732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39</xdr:row>
      <xdr:rowOff>137177</xdr:rowOff>
    </xdr:from>
    <xdr:ext cx="469744" cy="259045"/>
    <xdr:sp macro="" textlink="">
      <xdr:nvSpPr>
        <xdr:cNvPr id="512" name="n_2mainValue【認定こども園・幼稚園・保育所】&#10;一人当たり面積">
          <a:extLst>
            <a:ext uri="{FF2B5EF4-FFF2-40B4-BE49-F238E27FC236}">
              <a16:creationId xmlns:a16="http://schemas.microsoft.com/office/drawing/2014/main" id="{5FA6423F-9A05-4D9F-9C33-F8CD03BA7099}"/>
            </a:ext>
          </a:extLst>
        </xdr:cNvPr>
        <xdr:cNvSpPr txBox="1"/>
      </xdr:nvSpPr>
      <xdr:spPr>
        <a:xfrm>
          <a:off x="20199427" y="6823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39</xdr:row>
      <xdr:rowOff>144797</xdr:rowOff>
    </xdr:from>
    <xdr:ext cx="469744" cy="259045"/>
    <xdr:sp macro="" textlink="">
      <xdr:nvSpPr>
        <xdr:cNvPr id="513" name="n_3mainValue【認定こども園・幼稚園・保育所】&#10;一人当たり面積">
          <a:extLst>
            <a:ext uri="{FF2B5EF4-FFF2-40B4-BE49-F238E27FC236}">
              <a16:creationId xmlns:a16="http://schemas.microsoft.com/office/drawing/2014/main" id="{C349518D-6CD3-42AB-A628-8BD1A3390F40}"/>
            </a:ext>
          </a:extLst>
        </xdr:cNvPr>
        <xdr:cNvSpPr txBox="1"/>
      </xdr:nvSpPr>
      <xdr:spPr>
        <a:xfrm>
          <a:off x="19310427" y="68313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39</xdr:row>
      <xdr:rowOff>150512</xdr:rowOff>
    </xdr:from>
    <xdr:ext cx="469744" cy="259045"/>
    <xdr:sp macro="" textlink="">
      <xdr:nvSpPr>
        <xdr:cNvPr id="514" name="n_4mainValue【認定こども園・幼稚園・保育所】&#10;一人当たり面積">
          <a:extLst>
            <a:ext uri="{FF2B5EF4-FFF2-40B4-BE49-F238E27FC236}">
              <a16:creationId xmlns:a16="http://schemas.microsoft.com/office/drawing/2014/main" id="{C3691999-9953-402D-8E4F-39DCC3282B72}"/>
            </a:ext>
          </a:extLst>
        </xdr:cNvPr>
        <xdr:cNvSpPr txBox="1"/>
      </xdr:nvSpPr>
      <xdr:spPr>
        <a:xfrm>
          <a:off x="18421427" y="68370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15" name="正方形/長方形 514">
          <a:extLst>
            <a:ext uri="{FF2B5EF4-FFF2-40B4-BE49-F238E27FC236}">
              <a16:creationId xmlns:a16="http://schemas.microsoft.com/office/drawing/2014/main" id="{6DFDF8B2-558A-48E3-B798-59EA6C36A09A}"/>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16" name="正方形/長方形 515">
          <a:extLst>
            <a:ext uri="{FF2B5EF4-FFF2-40B4-BE49-F238E27FC236}">
              <a16:creationId xmlns:a16="http://schemas.microsoft.com/office/drawing/2014/main" id="{B7AB04B2-C1B3-4CCA-87F9-1DBD876C415D}"/>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17" name="正方形/長方形 516">
          <a:extLst>
            <a:ext uri="{FF2B5EF4-FFF2-40B4-BE49-F238E27FC236}">
              <a16:creationId xmlns:a16="http://schemas.microsoft.com/office/drawing/2014/main" id="{F960C473-28AB-4116-BC7C-7B03E1B1C130}"/>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8" name="正方形/長方形 517">
          <a:extLst>
            <a:ext uri="{FF2B5EF4-FFF2-40B4-BE49-F238E27FC236}">
              <a16:creationId xmlns:a16="http://schemas.microsoft.com/office/drawing/2014/main" id="{FCCF3CD8-22C9-47AC-B63F-A6337383D894}"/>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9" name="正方形/長方形 518">
          <a:extLst>
            <a:ext uri="{FF2B5EF4-FFF2-40B4-BE49-F238E27FC236}">
              <a16:creationId xmlns:a16="http://schemas.microsoft.com/office/drawing/2014/main" id="{D5639F17-EE04-4994-9EAB-F7358D2D6217}"/>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20" name="正方形/長方形 519">
          <a:extLst>
            <a:ext uri="{FF2B5EF4-FFF2-40B4-BE49-F238E27FC236}">
              <a16:creationId xmlns:a16="http://schemas.microsoft.com/office/drawing/2014/main" id="{989F2155-B4F9-4B17-BF4E-8C32A58EC70B}"/>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21" name="正方形/長方形 520">
          <a:extLst>
            <a:ext uri="{FF2B5EF4-FFF2-40B4-BE49-F238E27FC236}">
              <a16:creationId xmlns:a16="http://schemas.microsoft.com/office/drawing/2014/main" id="{90EBA8E6-A136-43C7-8027-E4D702A2A9CA}"/>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22" name="正方形/長方形 521">
          <a:extLst>
            <a:ext uri="{FF2B5EF4-FFF2-40B4-BE49-F238E27FC236}">
              <a16:creationId xmlns:a16="http://schemas.microsoft.com/office/drawing/2014/main" id="{0AD582C1-FB75-426C-B0F8-277FC001350F}"/>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23" name="テキスト ボックス 522">
          <a:extLst>
            <a:ext uri="{FF2B5EF4-FFF2-40B4-BE49-F238E27FC236}">
              <a16:creationId xmlns:a16="http://schemas.microsoft.com/office/drawing/2014/main" id="{7523F414-482C-4AEA-97D1-79C69BFCA639}"/>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24" name="直線コネクタ 523">
          <a:extLst>
            <a:ext uri="{FF2B5EF4-FFF2-40B4-BE49-F238E27FC236}">
              <a16:creationId xmlns:a16="http://schemas.microsoft.com/office/drawing/2014/main" id="{2B0DA716-A8D8-4827-952B-40AE63FC2911}"/>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25" name="テキスト ボックス 524">
          <a:extLst>
            <a:ext uri="{FF2B5EF4-FFF2-40B4-BE49-F238E27FC236}">
              <a16:creationId xmlns:a16="http://schemas.microsoft.com/office/drawing/2014/main" id="{1ACD8F77-267E-47E8-BAB9-C8826D4D0186}"/>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76200</xdr:rowOff>
    </xdr:from>
    <xdr:to>
      <xdr:col>89</xdr:col>
      <xdr:colOff>177800</xdr:colOff>
      <xdr:row>64</xdr:row>
      <xdr:rowOff>76200</xdr:rowOff>
    </xdr:to>
    <xdr:cxnSp macro="">
      <xdr:nvCxnSpPr>
        <xdr:cNvPr id="526" name="直線コネクタ 525">
          <a:extLst>
            <a:ext uri="{FF2B5EF4-FFF2-40B4-BE49-F238E27FC236}">
              <a16:creationId xmlns:a16="http://schemas.microsoft.com/office/drawing/2014/main" id="{45C8A293-F6B5-4C82-9518-B2A84FDCCCCC}"/>
            </a:ext>
          </a:extLst>
        </xdr:cNvPr>
        <xdr:cNvCxnSpPr/>
      </xdr:nvCxnSpPr>
      <xdr:spPr>
        <a:xfrm>
          <a:off x="12446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105427</xdr:rowOff>
    </xdr:from>
    <xdr:ext cx="467179" cy="259045"/>
    <xdr:sp macro="" textlink="">
      <xdr:nvSpPr>
        <xdr:cNvPr id="527" name="テキスト ボックス 526">
          <a:extLst>
            <a:ext uri="{FF2B5EF4-FFF2-40B4-BE49-F238E27FC236}">
              <a16:creationId xmlns:a16="http://schemas.microsoft.com/office/drawing/2014/main" id="{8FB891CA-DE2D-42DF-965E-862DDADDACD6}"/>
            </a:ext>
          </a:extLst>
        </xdr:cNvPr>
        <xdr:cNvSpPr txBox="1"/>
      </xdr:nvSpPr>
      <xdr:spPr>
        <a:xfrm>
          <a:off x="11978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38100</xdr:rowOff>
    </xdr:from>
    <xdr:to>
      <xdr:col>89</xdr:col>
      <xdr:colOff>177800</xdr:colOff>
      <xdr:row>62</xdr:row>
      <xdr:rowOff>38100</xdr:rowOff>
    </xdr:to>
    <xdr:cxnSp macro="">
      <xdr:nvCxnSpPr>
        <xdr:cNvPr id="528" name="直線コネクタ 527">
          <a:extLst>
            <a:ext uri="{FF2B5EF4-FFF2-40B4-BE49-F238E27FC236}">
              <a16:creationId xmlns:a16="http://schemas.microsoft.com/office/drawing/2014/main" id="{2921E51A-B240-45ED-B552-0D5BD221BF31}"/>
            </a:ext>
          </a:extLst>
        </xdr:cNvPr>
        <xdr:cNvCxnSpPr/>
      </xdr:nvCxnSpPr>
      <xdr:spPr>
        <a:xfrm>
          <a:off x="12446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61</xdr:row>
      <xdr:rowOff>67327</xdr:rowOff>
    </xdr:from>
    <xdr:ext cx="403059" cy="259045"/>
    <xdr:sp macro="" textlink="">
      <xdr:nvSpPr>
        <xdr:cNvPr id="529" name="テキスト ボックス 528">
          <a:extLst>
            <a:ext uri="{FF2B5EF4-FFF2-40B4-BE49-F238E27FC236}">
              <a16:creationId xmlns:a16="http://schemas.microsoft.com/office/drawing/2014/main" id="{8159EEB7-D698-45FE-AEEF-27A93EB1FB8B}"/>
            </a:ext>
          </a:extLst>
        </xdr:cNvPr>
        <xdr:cNvSpPr txBox="1"/>
      </xdr:nvSpPr>
      <xdr:spPr>
        <a:xfrm>
          <a:off x="12042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0</xdr:rowOff>
    </xdr:from>
    <xdr:to>
      <xdr:col>89</xdr:col>
      <xdr:colOff>177800</xdr:colOff>
      <xdr:row>60</xdr:row>
      <xdr:rowOff>0</xdr:rowOff>
    </xdr:to>
    <xdr:cxnSp macro="">
      <xdr:nvCxnSpPr>
        <xdr:cNvPr id="530" name="直線コネクタ 529">
          <a:extLst>
            <a:ext uri="{FF2B5EF4-FFF2-40B4-BE49-F238E27FC236}">
              <a16:creationId xmlns:a16="http://schemas.microsoft.com/office/drawing/2014/main" id="{0A7397E4-ADA6-438F-8EE6-A8F4122C5F51}"/>
            </a:ext>
          </a:extLst>
        </xdr:cNvPr>
        <xdr:cNvCxnSpPr/>
      </xdr:nvCxnSpPr>
      <xdr:spPr>
        <a:xfrm>
          <a:off x="12446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59</xdr:row>
      <xdr:rowOff>29227</xdr:rowOff>
    </xdr:from>
    <xdr:ext cx="403059" cy="259045"/>
    <xdr:sp macro="" textlink="">
      <xdr:nvSpPr>
        <xdr:cNvPr id="531" name="テキスト ボックス 530">
          <a:extLst>
            <a:ext uri="{FF2B5EF4-FFF2-40B4-BE49-F238E27FC236}">
              <a16:creationId xmlns:a16="http://schemas.microsoft.com/office/drawing/2014/main" id="{5650FC41-1FFD-4FD7-807D-E09BA8F5699B}"/>
            </a:ext>
          </a:extLst>
        </xdr:cNvPr>
        <xdr:cNvSpPr txBox="1"/>
      </xdr:nvSpPr>
      <xdr:spPr>
        <a:xfrm>
          <a:off x="12042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133350</xdr:rowOff>
    </xdr:from>
    <xdr:to>
      <xdr:col>89</xdr:col>
      <xdr:colOff>177800</xdr:colOff>
      <xdr:row>57</xdr:row>
      <xdr:rowOff>133350</xdr:rowOff>
    </xdr:to>
    <xdr:cxnSp macro="">
      <xdr:nvCxnSpPr>
        <xdr:cNvPr id="532" name="直線コネクタ 531">
          <a:extLst>
            <a:ext uri="{FF2B5EF4-FFF2-40B4-BE49-F238E27FC236}">
              <a16:creationId xmlns:a16="http://schemas.microsoft.com/office/drawing/2014/main" id="{27498C4C-A230-4509-9201-FEB80A56947A}"/>
            </a:ext>
          </a:extLst>
        </xdr:cNvPr>
        <xdr:cNvCxnSpPr/>
      </xdr:nvCxnSpPr>
      <xdr:spPr>
        <a:xfrm>
          <a:off x="12446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162577</xdr:rowOff>
    </xdr:from>
    <xdr:ext cx="403059" cy="259045"/>
    <xdr:sp macro="" textlink="">
      <xdr:nvSpPr>
        <xdr:cNvPr id="533" name="テキスト ボックス 532">
          <a:extLst>
            <a:ext uri="{FF2B5EF4-FFF2-40B4-BE49-F238E27FC236}">
              <a16:creationId xmlns:a16="http://schemas.microsoft.com/office/drawing/2014/main" id="{AFAAC3BC-048F-4909-B47B-2E7F1E51275E}"/>
            </a:ext>
          </a:extLst>
        </xdr:cNvPr>
        <xdr:cNvSpPr txBox="1"/>
      </xdr:nvSpPr>
      <xdr:spPr>
        <a:xfrm>
          <a:off x="12042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95250</xdr:rowOff>
    </xdr:from>
    <xdr:to>
      <xdr:col>89</xdr:col>
      <xdr:colOff>177800</xdr:colOff>
      <xdr:row>55</xdr:row>
      <xdr:rowOff>95250</xdr:rowOff>
    </xdr:to>
    <xdr:cxnSp macro="">
      <xdr:nvCxnSpPr>
        <xdr:cNvPr id="534" name="直線コネクタ 533">
          <a:extLst>
            <a:ext uri="{FF2B5EF4-FFF2-40B4-BE49-F238E27FC236}">
              <a16:creationId xmlns:a16="http://schemas.microsoft.com/office/drawing/2014/main" id="{5D4EDF54-99E1-4D3B-84EA-F58884CA38B2}"/>
            </a:ext>
          </a:extLst>
        </xdr:cNvPr>
        <xdr:cNvCxnSpPr/>
      </xdr:nvCxnSpPr>
      <xdr:spPr>
        <a:xfrm>
          <a:off x="12446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124477</xdr:rowOff>
    </xdr:from>
    <xdr:ext cx="403059" cy="259045"/>
    <xdr:sp macro="" textlink="">
      <xdr:nvSpPr>
        <xdr:cNvPr id="535" name="テキスト ボックス 534">
          <a:extLst>
            <a:ext uri="{FF2B5EF4-FFF2-40B4-BE49-F238E27FC236}">
              <a16:creationId xmlns:a16="http://schemas.microsoft.com/office/drawing/2014/main" id="{3B81EDDF-8DCB-495C-AB87-C6DB997F53AB}"/>
            </a:ext>
          </a:extLst>
        </xdr:cNvPr>
        <xdr:cNvSpPr txBox="1"/>
      </xdr:nvSpPr>
      <xdr:spPr>
        <a:xfrm>
          <a:off x="12042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36" name="直線コネクタ 535">
          <a:extLst>
            <a:ext uri="{FF2B5EF4-FFF2-40B4-BE49-F238E27FC236}">
              <a16:creationId xmlns:a16="http://schemas.microsoft.com/office/drawing/2014/main" id="{46890DF3-91E1-4502-82F1-6E928D0C51C3}"/>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52</xdr:row>
      <xdr:rowOff>86377</xdr:rowOff>
    </xdr:from>
    <xdr:ext cx="338939" cy="259045"/>
    <xdr:sp macro="" textlink="">
      <xdr:nvSpPr>
        <xdr:cNvPr id="537" name="テキスト ボックス 536">
          <a:extLst>
            <a:ext uri="{FF2B5EF4-FFF2-40B4-BE49-F238E27FC236}">
              <a16:creationId xmlns:a16="http://schemas.microsoft.com/office/drawing/2014/main" id="{66D76413-470B-4D9B-BF93-06FDD381841C}"/>
            </a:ext>
          </a:extLst>
        </xdr:cNvPr>
        <xdr:cNvSpPr txBox="1"/>
      </xdr:nvSpPr>
      <xdr:spPr>
        <a:xfrm>
          <a:off x="12107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38" name="【学校施設】&#10;有形固定資産減価償却率グラフ枠">
          <a:extLst>
            <a:ext uri="{FF2B5EF4-FFF2-40B4-BE49-F238E27FC236}">
              <a16:creationId xmlns:a16="http://schemas.microsoft.com/office/drawing/2014/main" id="{5670FBDA-F267-4797-A0C1-884831521C5F}"/>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142875</xdr:rowOff>
    </xdr:from>
    <xdr:to>
      <xdr:col>85</xdr:col>
      <xdr:colOff>126364</xdr:colOff>
      <xdr:row>63</xdr:row>
      <xdr:rowOff>142875</xdr:rowOff>
    </xdr:to>
    <xdr:cxnSp macro="">
      <xdr:nvCxnSpPr>
        <xdr:cNvPr id="539" name="直線コネクタ 538">
          <a:extLst>
            <a:ext uri="{FF2B5EF4-FFF2-40B4-BE49-F238E27FC236}">
              <a16:creationId xmlns:a16="http://schemas.microsoft.com/office/drawing/2014/main" id="{12624547-99F9-4FE8-B4D7-5FDFC5B0D089}"/>
            </a:ext>
          </a:extLst>
        </xdr:cNvPr>
        <xdr:cNvCxnSpPr/>
      </xdr:nvCxnSpPr>
      <xdr:spPr>
        <a:xfrm flipV="1">
          <a:off x="16318864" y="9572625"/>
          <a:ext cx="0" cy="13716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63</xdr:row>
      <xdr:rowOff>146702</xdr:rowOff>
    </xdr:from>
    <xdr:ext cx="405111" cy="259045"/>
    <xdr:sp macro="" textlink="">
      <xdr:nvSpPr>
        <xdr:cNvPr id="540" name="【学校施設】&#10;有形固定資産減価償却率最小値テキスト">
          <a:extLst>
            <a:ext uri="{FF2B5EF4-FFF2-40B4-BE49-F238E27FC236}">
              <a16:creationId xmlns:a16="http://schemas.microsoft.com/office/drawing/2014/main" id="{3E7BB741-F1F9-4867-A707-82FD66EF9ED0}"/>
            </a:ext>
          </a:extLst>
        </xdr:cNvPr>
        <xdr:cNvSpPr txBox="1"/>
      </xdr:nvSpPr>
      <xdr:spPr>
        <a:xfrm>
          <a:off x="16357600" y="109480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63</xdr:row>
      <xdr:rowOff>142875</xdr:rowOff>
    </xdr:from>
    <xdr:to>
      <xdr:col>86</xdr:col>
      <xdr:colOff>25400</xdr:colOff>
      <xdr:row>63</xdr:row>
      <xdr:rowOff>142875</xdr:rowOff>
    </xdr:to>
    <xdr:cxnSp macro="">
      <xdr:nvCxnSpPr>
        <xdr:cNvPr id="541" name="直線コネクタ 540">
          <a:extLst>
            <a:ext uri="{FF2B5EF4-FFF2-40B4-BE49-F238E27FC236}">
              <a16:creationId xmlns:a16="http://schemas.microsoft.com/office/drawing/2014/main" id="{9757DFBB-8B3E-402B-B0AE-938BAA43C4E2}"/>
            </a:ext>
          </a:extLst>
        </xdr:cNvPr>
        <xdr:cNvCxnSpPr/>
      </xdr:nvCxnSpPr>
      <xdr:spPr>
        <a:xfrm>
          <a:off x="16230600" y="109442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89552</xdr:rowOff>
    </xdr:from>
    <xdr:ext cx="405111" cy="259045"/>
    <xdr:sp macro="" textlink="">
      <xdr:nvSpPr>
        <xdr:cNvPr id="542" name="【学校施設】&#10;有形固定資産減価償却率最大値テキスト">
          <a:extLst>
            <a:ext uri="{FF2B5EF4-FFF2-40B4-BE49-F238E27FC236}">
              <a16:creationId xmlns:a16="http://schemas.microsoft.com/office/drawing/2014/main" id="{CCA207BE-4F2D-41D2-BF46-41468829148A}"/>
            </a:ext>
          </a:extLst>
        </xdr:cNvPr>
        <xdr:cNvSpPr txBox="1"/>
      </xdr:nvSpPr>
      <xdr:spPr>
        <a:xfrm>
          <a:off x="16357600" y="93478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142875</xdr:rowOff>
    </xdr:from>
    <xdr:to>
      <xdr:col>86</xdr:col>
      <xdr:colOff>25400</xdr:colOff>
      <xdr:row>55</xdr:row>
      <xdr:rowOff>142875</xdr:rowOff>
    </xdr:to>
    <xdr:cxnSp macro="">
      <xdr:nvCxnSpPr>
        <xdr:cNvPr id="543" name="直線コネクタ 542">
          <a:extLst>
            <a:ext uri="{FF2B5EF4-FFF2-40B4-BE49-F238E27FC236}">
              <a16:creationId xmlns:a16="http://schemas.microsoft.com/office/drawing/2014/main" id="{1A0E1D22-382D-4BF1-9712-DCC848FC9DA3}"/>
            </a:ext>
          </a:extLst>
        </xdr:cNvPr>
        <xdr:cNvCxnSpPr/>
      </xdr:nvCxnSpPr>
      <xdr:spPr>
        <a:xfrm>
          <a:off x="16230600" y="95726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60</xdr:row>
      <xdr:rowOff>26687</xdr:rowOff>
    </xdr:from>
    <xdr:ext cx="405111" cy="259045"/>
    <xdr:sp macro="" textlink="">
      <xdr:nvSpPr>
        <xdr:cNvPr id="544" name="【学校施設】&#10;有形固定資産減価償却率平均値テキスト">
          <a:extLst>
            <a:ext uri="{FF2B5EF4-FFF2-40B4-BE49-F238E27FC236}">
              <a16:creationId xmlns:a16="http://schemas.microsoft.com/office/drawing/2014/main" id="{07A24971-0ED1-4D2B-94D1-97FAA6D8E453}"/>
            </a:ext>
          </a:extLst>
        </xdr:cNvPr>
        <xdr:cNvSpPr txBox="1"/>
      </xdr:nvSpPr>
      <xdr:spPr>
        <a:xfrm>
          <a:off x="16357600" y="1031368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48260</xdr:rowOff>
    </xdr:from>
    <xdr:to>
      <xdr:col>85</xdr:col>
      <xdr:colOff>177800</xdr:colOff>
      <xdr:row>60</xdr:row>
      <xdr:rowOff>149860</xdr:rowOff>
    </xdr:to>
    <xdr:sp macro="" textlink="">
      <xdr:nvSpPr>
        <xdr:cNvPr id="545" name="フローチャート: 判断 544">
          <a:extLst>
            <a:ext uri="{FF2B5EF4-FFF2-40B4-BE49-F238E27FC236}">
              <a16:creationId xmlns:a16="http://schemas.microsoft.com/office/drawing/2014/main" id="{68EA70BD-C6D9-41F8-B4D2-6EF0DAEF56EA}"/>
            </a:ext>
          </a:extLst>
        </xdr:cNvPr>
        <xdr:cNvSpPr/>
      </xdr:nvSpPr>
      <xdr:spPr>
        <a:xfrm>
          <a:off x="16268700" y="10335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21590</xdr:rowOff>
    </xdr:from>
    <xdr:to>
      <xdr:col>81</xdr:col>
      <xdr:colOff>101600</xdr:colOff>
      <xdr:row>60</xdr:row>
      <xdr:rowOff>123190</xdr:rowOff>
    </xdr:to>
    <xdr:sp macro="" textlink="">
      <xdr:nvSpPr>
        <xdr:cNvPr id="546" name="フローチャート: 判断 545">
          <a:extLst>
            <a:ext uri="{FF2B5EF4-FFF2-40B4-BE49-F238E27FC236}">
              <a16:creationId xmlns:a16="http://schemas.microsoft.com/office/drawing/2014/main" id="{C6FEF921-714C-458D-ACF5-BE7BFD8A9139}"/>
            </a:ext>
          </a:extLst>
        </xdr:cNvPr>
        <xdr:cNvSpPr/>
      </xdr:nvSpPr>
      <xdr:spPr>
        <a:xfrm>
          <a:off x="15430500" y="10308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170180</xdr:rowOff>
    </xdr:from>
    <xdr:to>
      <xdr:col>76</xdr:col>
      <xdr:colOff>165100</xdr:colOff>
      <xdr:row>60</xdr:row>
      <xdr:rowOff>100330</xdr:rowOff>
    </xdr:to>
    <xdr:sp macro="" textlink="">
      <xdr:nvSpPr>
        <xdr:cNvPr id="547" name="フローチャート: 判断 546">
          <a:extLst>
            <a:ext uri="{FF2B5EF4-FFF2-40B4-BE49-F238E27FC236}">
              <a16:creationId xmlns:a16="http://schemas.microsoft.com/office/drawing/2014/main" id="{C75085E6-105B-4C8A-8BB2-3AA0C7A648BA}"/>
            </a:ext>
          </a:extLst>
        </xdr:cNvPr>
        <xdr:cNvSpPr/>
      </xdr:nvSpPr>
      <xdr:spPr>
        <a:xfrm>
          <a:off x="14541500" y="10285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143510</xdr:rowOff>
    </xdr:from>
    <xdr:to>
      <xdr:col>72</xdr:col>
      <xdr:colOff>38100</xdr:colOff>
      <xdr:row>60</xdr:row>
      <xdr:rowOff>73660</xdr:rowOff>
    </xdr:to>
    <xdr:sp macro="" textlink="">
      <xdr:nvSpPr>
        <xdr:cNvPr id="548" name="フローチャート: 判断 547">
          <a:extLst>
            <a:ext uri="{FF2B5EF4-FFF2-40B4-BE49-F238E27FC236}">
              <a16:creationId xmlns:a16="http://schemas.microsoft.com/office/drawing/2014/main" id="{3F6C2B14-2C17-4B13-A84C-132B22DCFFB1}"/>
            </a:ext>
          </a:extLst>
        </xdr:cNvPr>
        <xdr:cNvSpPr/>
      </xdr:nvSpPr>
      <xdr:spPr>
        <a:xfrm>
          <a:off x="13652500" y="10259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114935</xdr:rowOff>
    </xdr:from>
    <xdr:to>
      <xdr:col>67</xdr:col>
      <xdr:colOff>101600</xdr:colOff>
      <xdr:row>60</xdr:row>
      <xdr:rowOff>45085</xdr:rowOff>
    </xdr:to>
    <xdr:sp macro="" textlink="">
      <xdr:nvSpPr>
        <xdr:cNvPr id="549" name="フローチャート: 判断 548">
          <a:extLst>
            <a:ext uri="{FF2B5EF4-FFF2-40B4-BE49-F238E27FC236}">
              <a16:creationId xmlns:a16="http://schemas.microsoft.com/office/drawing/2014/main" id="{94CF10DE-705C-4D6C-8E5A-153D66E4EF11}"/>
            </a:ext>
          </a:extLst>
        </xdr:cNvPr>
        <xdr:cNvSpPr/>
      </xdr:nvSpPr>
      <xdr:spPr>
        <a:xfrm>
          <a:off x="12763500" y="102304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50" name="テキスト ボックス 549">
          <a:extLst>
            <a:ext uri="{FF2B5EF4-FFF2-40B4-BE49-F238E27FC236}">
              <a16:creationId xmlns:a16="http://schemas.microsoft.com/office/drawing/2014/main" id="{39151580-0363-4F00-B454-BA6CA15AC654}"/>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51" name="テキスト ボックス 550">
          <a:extLst>
            <a:ext uri="{FF2B5EF4-FFF2-40B4-BE49-F238E27FC236}">
              <a16:creationId xmlns:a16="http://schemas.microsoft.com/office/drawing/2014/main" id="{F33A9A36-63FF-40FB-A3CB-40D5CF0858DB}"/>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52" name="テキスト ボックス 551">
          <a:extLst>
            <a:ext uri="{FF2B5EF4-FFF2-40B4-BE49-F238E27FC236}">
              <a16:creationId xmlns:a16="http://schemas.microsoft.com/office/drawing/2014/main" id="{7D816E08-66DA-43C7-A955-D4E4C0674926}"/>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53" name="テキスト ボックス 552">
          <a:extLst>
            <a:ext uri="{FF2B5EF4-FFF2-40B4-BE49-F238E27FC236}">
              <a16:creationId xmlns:a16="http://schemas.microsoft.com/office/drawing/2014/main" id="{4932B090-1197-4A9A-8AAF-50FBBB16894A}"/>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54" name="テキスト ボックス 553">
          <a:extLst>
            <a:ext uri="{FF2B5EF4-FFF2-40B4-BE49-F238E27FC236}">
              <a16:creationId xmlns:a16="http://schemas.microsoft.com/office/drawing/2014/main" id="{EE255B11-413D-4765-B4E3-01994D7A673C}"/>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19685</xdr:rowOff>
    </xdr:from>
    <xdr:to>
      <xdr:col>85</xdr:col>
      <xdr:colOff>177800</xdr:colOff>
      <xdr:row>59</xdr:row>
      <xdr:rowOff>121285</xdr:rowOff>
    </xdr:to>
    <xdr:sp macro="" textlink="">
      <xdr:nvSpPr>
        <xdr:cNvPr id="555" name="楕円 554">
          <a:extLst>
            <a:ext uri="{FF2B5EF4-FFF2-40B4-BE49-F238E27FC236}">
              <a16:creationId xmlns:a16="http://schemas.microsoft.com/office/drawing/2014/main" id="{A61FA946-3FCE-40DD-82E2-751FC6BDEAAA}"/>
            </a:ext>
          </a:extLst>
        </xdr:cNvPr>
        <xdr:cNvSpPr/>
      </xdr:nvSpPr>
      <xdr:spPr>
        <a:xfrm>
          <a:off x="16268700" y="10135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58</xdr:row>
      <xdr:rowOff>42562</xdr:rowOff>
    </xdr:from>
    <xdr:ext cx="405111" cy="259045"/>
    <xdr:sp macro="" textlink="">
      <xdr:nvSpPr>
        <xdr:cNvPr id="556" name="【学校施設】&#10;有形固定資産減価償却率該当値テキスト">
          <a:extLst>
            <a:ext uri="{FF2B5EF4-FFF2-40B4-BE49-F238E27FC236}">
              <a16:creationId xmlns:a16="http://schemas.microsoft.com/office/drawing/2014/main" id="{70A30FD1-5B1A-4F70-9C71-B1F37A2D7AB8}"/>
            </a:ext>
          </a:extLst>
        </xdr:cNvPr>
        <xdr:cNvSpPr txBox="1"/>
      </xdr:nvSpPr>
      <xdr:spPr>
        <a:xfrm>
          <a:off x="16357600" y="99866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143510</xdr:rowOff>
    </xdr:from>
    <xdr:to>
      <xdr:col>81</xdr:col>
      <xdr:colOff>101600</xdr:colOff>
      <xdr:row>59</xdr:row>
      <xdr:rowOff>73660</xdr:rowOff>
    </xdr:to>
    <xdr:sp macro="" textlink="">
      <xdr:nvSpPr>
        <xdr:cNvPr id="557" name="楕円 556">
          <a:extLst>
            <a:ext uri="{FF2B5EF4-FFF2-40B4-BE49-F238E27FC236}">
              <a16:creationId xmlns:a16="http://schemas.microsoft.com/office/drawing/2014/main" id="{9DBBAD6F-735F-4547-A22D-033291658F72}"/>
            </a:ext>
          </a:extLst>
        </xdr:cNvPr>
        <xdr:cNvSpPr/>
      </xdr:nvSpPr>
      <xdr:spPr>
        <a:xfrm>
          <a:off x="15430500" y="100876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59</xdr:row>
      <xdr:rowOff>22860</xdr:rowOff>
    </xdr:from>
    <xdr:to>
      <xdr:col>85</xdr:col>
      <xdr:colOff>127000</xdr:colOff>
      <xdr:row>59</xdr:row>
      <xdr:rowOff>70485</xdr:rowOff>
    </xdr:to>
    <xdr:cxnSp macro="">
      <xdr:nvCxnSpPr>
        <xdr:cNvPr id="558" name="直線コネクタ 557">
          <a:extLst>
            <a:ext uri="{FF2B5EF4-FFF2-40B4-BE49-F238E27FC236}">
              <a16:creationId xmlns:a16="http://schemas.microsoft.com/office/drawing/2014/main" id="{62079C06-2009-4DC5-828F-DE382C3BEDE4}"/>
            </a:ext>
          </a:extLst>
        </xdr:cNvPr>
        <xdr:cNvCxnSpPr/>
      </xdr:nvCxnSpPr>
      <xdr:spPr>
        <a:xfrm>
          <a:off x="15481300" y="10138410"/>
          <a:ext cx="838200" cy="47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58</xdr:row>
      <xdr:rowOff>99695</xdr:rowOff>
    </xdr:from>
    <xdr:to>
      <xdr:col>76</xdr:col>
      <xdr:colOff>165100</xdr:colOff>
      <xdr:row>59</xdr:row>
      <xdr:rowOff>29845</xdr:rowOff>
    </xdr:to>
    <xdr:sp macro="" textlink="">
      <xdr:nvSpPr>
        <xdr:cNvPr id="559" name="楕円 558">
          <a:extLst>
            <a:ext uri="{FF2B5EF4-FFF2-40B4-BE49-F238E27FC236}">
              <a16:creationId xmlns:a16="http://schemas.microsoft.com/office/drawing/2014/main" id="{6A6AE83F-819E-4B62-9AAA-101CB429084F}"/>
            </a:ext>
          </a:extLst>
        </xdr:cNvPr>
        <xdr:cNvSpPr/>
      </xdr:nvSpPr>
      <xdr:spPr>
        <a:xfrm>
          <a:off x="14541500" y="10043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150495</xdr:rowOff>
    </xdr:from>
    <xdr:to>
      <xdr:col>81</xdr:col>
      <xdr:colOff>50800</xdr:colOff>
      <xdr:row>59</xdr:row>
      <xdr:rowOff>22860</xdr:rowOff>
    </xdr:to>
    <xdr:cxnSp macro="">
      <xdr:nvCxnSpPr>
        <xdr:cNvPr id="560" name="直線コネクタ 559">
          <a:extLst>
            <a:ext uri="{FF2B5EF4-FFF2-40B4-BE49-F238E27FC236}">
              <a16:creationId xmlns:a16="http://schemas.microsoft.com/office/drawing/2014/main" id="{20A74B13-DE96-4045-BF43-0F03D7863638}"/>
            </a:ext>
          </a:extLst>
        </xdr:cNvPr>
        <xdr:cNvCxnSpPr/>
      </xdr:nvCxnSpPr>
      <xdr:spPr>
        <a:xfrm>
          <a:off x="14592300" y="10094595"/>
          <a:ext cx="889000"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58</xdr:row>
      <xdr:rowOff>65405</xdr:rowOff>
    </xdr:from>
    <xdr:to>
      <xdr:col>72</xdr:col>
      <xdr:colOff>38100</xdr:colOff>
      <xdr:row>58</xdr:row>
      <xdr:rowOff>167005</xdr:rowOff>
    </xdr:to>
    <xdr:sp macro="" textlink="">
      <xdr:nvSpPr>
        <xdr:cNvPr id="561" name="楕円 560">
          <a:extLst>
            <a:ext uri="{FF2B5EF4-FFF2-40B4-BE49-F238E27FC236}">
              <a16:creationId xmlns:a16="http://schemas.microsoft.com/office/drawing/2014/main" id="{7DFE2A04-E4C8-4DC0-8582-A869DE3DD543}"/>
            </a:ext>
          </a:extLst>
        </xdr:cNvPr>
        <xdr:cNvSpPr/>
      </xdr:nvSpPr>
      <xdr:spPr>
        <a:xfrm>
          <a:off x="13652500" y="100095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58</xdr:row>
      <xdr:rowOff>116205</xdr:rowOff>
    </xdr:from>
    <xdr:to>
      <xdr:col>76</xdr:col>
      <xdr:colOff>114300</xdr:colOff>
      <xdr:row>58</xdr:row>
      <xdr:rowOff>150495</xdr:rowOff>
    </xdr:to>
    <xdr:cxnSp macro="">
      <xdr:nvCxnSpPr>
        <xdr:cNvPr id="562" name="直線コネクタ 561">
          <a:extLst>
            <a:ext uri="{FF2B5EF4-FFF2-40B4-BE49-F238E27FC236}">
              <a16:creationId xmlns:a16="http://schemas.microsoft.com/office/drawing/2014/main" id="{8263B130-5CC1-416B-B946-E4E33115A875}"/>
            </a:ext>
          </a:extLst>
        </xdr:cNvPr>
        <xdr:cNvCxnSpPr/>
      </xdr:nvCxnSpPr>
      <xdr:spPr>
        <a:xfrm>
          <a:off x="13703300" y="10060305"/>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58</xdr:row>
      <xdr:rowOff>10160</xdr:rowOff>
    </xdr:from>
    <xdr:to>
      <xdr:col>67</xdr:col>
      <xdr:colOff>101600</xdr:colOff>
      <xdr:row>58</xdr:row>
      <xdr:rowOff>111760</xdr:rowOff>
    </xdr:to>
    <xdr:sp macro="" textlink="">
      <xdr:nvSpPr>
        <xdr:cNvPr id="563" name="楕円 562">
          <a:extLst>
            <a:ext uri="{FF2B5EF4-FFF2-40B4-BE49-F238E27FC236}">
              <a16:creationId xmlns:a16="http://schemas.microsoft.com/office/drawing/2014/main" id="{5BB9C1CA-5032-428B-B461-89E7203BBB3C}"/>
            </a:ext>
          </a:extLst>
        </xdr:cNvPr>
        <xdr:cNvSpPr/>
      </xdr:nvSpPr>
      <xdr:spPr>
        <a:xfrm>
          <a:off x="12763500" y="9954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58</xdr:row>
      <xdr:rowOff>60960</xdr:rowOff>
    </xdr:from>
    <xdr:to>
      <xdr:col>71</xdr:col>
      <xdr:colOff>177800</xdr:colOff>
      <xdr:row>58</xdr:row>
      <xdr:rowOff>116205</xdr:rowOff>
    </xdr:to>
    <xdr:cxnSp macro="">
      <xdr:nvCxnSpPr>
        <xdr:cNvPr id="564" name="直線コネクタ 563">
          <a:extLst>
            <a:ext uri="{FF2B5EF4-FFF2-40B4-BE49-F238E27FC236}">
              <a16:creationId xmlns:a16="http://schemas.microsoft.com/office/drawing/2014/main" id="{C34340B4-968C-414B-9EFD-23901F6B7683}"/>
            </a:ext>
          </a:extLst>
        </xdr:cNvPr>
        <xdr:cNvCxnSpPr/>
      </xdr:nvCxnSpPr>
      <xdr:spPr>
        <a:xfrm>
          <a:off x="12814300" y="10005060"/>
          <a:ext cx="889000" cy="55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60</xdr:row>
      <xdr:rowOff>114317</xdr:rowOff>
    </xdr:from>
    <xdr:ext cx="405111" cy="259045"/>
    <xdr:sp macro="" textlink="">
      <xdr:nvSpPr>
        <xdr:cNvPr id="565" name="n_1aveValue【学校施設】&#10;有形固定資産減価償却率">
          <a:extLst>
            <a:ext uri="{FF2B5EF4-FFF2-40B4-BE49-F238E27FC236}">
              <a16:creationId xmlns:a16="http://schemas.microsoft.com/office/drawing/2014/main" id="{2758A55D-E1AC-4BF0-A94A-3BB73664340C}"/>
            </a:ext>
          </a:extLst>
        </xdr:cNvPr>
        <xdr:cNvSpPr txBox="1"/>
      </xdr:nvSpPr>
      <xdr:spPr>
        <a:xfrm>
          <a:off x="15266044" y="104013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60</xdr:row>
      <xdr:rowOff>91457</xdr:rowOff>
    </xdr:from>
    <xdr:ext cx="405111" cy="259045"/>
    <xdr:sp macro="" textlink="">
      <xdr:nvSpPr>
        <xdr:cNvPr id="566" name="n_2aveValue【学校施設】&#10;有形固定資産減価償却率">
          <a:extLst>
            <a:ext uri="{FF2B5EF4-FFF2-40B4-BE49-F238E27FC236}">
              <a16:creationId xmlns:a16="http://schemas.microsoft.com/office/drawing/2014/main" id="{BD18EAA1-2465-4703-9715-56145E4AEA50}"/>
            </a:ext>
          </a:extLst>
        </xdr:cNvPr>
        <xdr:cNvSpPr txBox="1"/>
      </xdr:nvSpPr>
      <xdr:spPr>
        <a:xfrm>
          <a:off x="14389744" y="103784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60</xdr:row>
      <xdr:rowOff>64787</xdr:rowOff>
    </xdr:from>
    <xdr:ext cx="405111" cy="259045"/>
    <xdr:sp macro="" textlink="">
      <xdr:nvSpPr>
        <xdr:cNvPr id="567" name="n_3aveValue【学校施設】&#10;有形固定資産減価償却率">
          <a:extLst>
            <a:ext uri="{FF2B5EF4-FFF2-40B4-BE49-F238E27FC236}">
              <a16:creationId xmlns:a16="http://schemas.microsoft.com/office/drawing/2014/main" id="{E4FB3486-7904-4832-9F96-96B1B5A750F1}"/>
            </a:ext>
          </a:extLst>
        </xdr:cNvPr>
        <xdr:cNvSpPr txBox="1"/>
      </xdr:nvSpPr>
      <xdr:spPr>
        <a:xfrm>
          <a:off x="13500744" y="103517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60</xdr:row>
      <xdr:rowOff>36212</xdr:rowOff>
    </xdr:from>
    <xdr:ext cx="405111" cy="259045"/>
    <xdr:sp macro="" textlink="">
      <xdr:nvSpPr>
        <xdr:cNvPr id="568" name="n_4aveValue【学校施設】&#10;有形固定資産減価償却率">
          <a:extLst>
            <a:ext uri="{FF2B5EF4-FFF2-40B4-BE49-F238E27FC236}">
              <a16:creationId xmlns:a16="http://schemas.microsoft.com/office/drawing/2014/main" id="{7B3B8D27-0E53-4358-BCC7-DAAEE9C59022}"/>
            </a:ext>
          </a:extLst>
        </xdr:cNvPr>
        <xdr:cNvSpPr txBox="1"/>
      </xdr:nvSpPr>
      <xdr:spPr>
        <a:xfrm>
          <a:off x="12611744" y="103232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57</xdr:row>
      <xdr:rowOff>90187</xdr:rowOff>
    </xdr:from>
    <xdr:ext cx="405111" cy="259045"/>
    <xdr:sp macro="" textlink="">
      <xdr:nvSpPr>
        <xdr:cNvPr id="569" name="n_1mainValue【学校施設】&#10;有形固定資産減価償却率">
          <a:extLst>
            <a:ext uri="{FF2B5EF4-FFF2-40B4-BE49-F238E27FC236}">
              <a16:creationId xmlns:a16="http://schemas.microsoft.com/office/drawing/2014/main" id="{B4554F96-2C67-4493-9BA4-2E0BFEEC41EF}"/>
            </a:ext>
          </a:extLst>
        </xdr:cNvPr>
        <xdr:cNvSpPr txBox="1"/>
      </xdr:nvSpPr>
      <xdr:spPr>
        <a:xfrm>
          <a:off x="15266044" y="98628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57</xdr:row>
      <xdr:rowOff>46372</xdr:rowOff>
    </xdr:from>
    <xdr:ext cx="405111" cy="259045"/>
    <xdr:sp macro="" textlink="">
      <xdr:nvSpPr>
        <xdr:cNvPr id="570" name="n_2mainValue【学校施設】&#10;有形固定資産減価償却率">
          <a:extLst>
            <a:ext uri="{FF2B5EF4-FFF2-40B4-BE49-F238E27FC236}">
              <a16:creationId xmlns:a16="http://schemas.microsoft.com/office/drawing/2014/main" id="{249294F3-9689-46E2-AA54-E3546BA3320E}"/>
            </a:ext>
          </a:extLst>
        </xdr:cNvPr>
        <xdr:cNvSpPr txBox="1"/>
      </xdr:nvSpPr>
      <xdr:spPr>
        <a:xfrm>
          <a:off x="14389744" y="98190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57</xdr:row>
      <xdr:rowOff>12082</xdr:rowOff>
    </xdr:from>
    <xdr:ext cx="405111" cy="259045"/>
    <xdr:sp macro="" textlink="">
      <xdr:nvSpPr>
        <xdr:cNvPr id="571" name="n_3mainValue【学校施設】&#10;有形固定資産減価償却率">
          <a:extLst>
            <a:ext uri="{FF2B5EF4-FFF2-40B4-BE49-F238E27FC236}">
              <a16:creationId xmlns:a16="http://schemas.microsoft.com/office/drawing/2014/main" id="{96F3A077-31F1-4450-89E9-FB18269209D6}"/>
            </a:ext>
          </a:extLst>
        </xdr:cNvPr>
        <xdr:cNvSpPr txBox="1"/>
      </xdr:nvSpPr>
      <xdr:spPr>
        <a:xfrm>
          <a:off x="13500744" y="97847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56</xdr:row>
      <xdr:rowOff>128287</xdr:rowOff>
    </xdr:from>
    <xdr:ext cx="405111" cy="259045"/>
    <xdr:sp macro="" textlink="">
      <xdr:nvSpPr>
        <xdr:cNvPr id="572" name="n_4mainValue【学校施設】&#10;有形固定資産減価償却率">
          <a:extLst>
            <a:ext uri="{FF2B5EF4-FFF2-40B4-BE49-F238E27FC236}">
              <a16:creationId xmlns:a16="http://schemas.microsoft.com/office/drawing/2014/main" id="{B8DBB492-DF68-46E7-9CB7-0482AD80E00C}"/>
            </a:ext>
          </a:extLst>
        </xdr:cNvPr>
        <xdr:cNvSpPr txBox="1"/>
      </xdr:nvSpPr>
      <xdr:spPr>
        <a:xfrm>
          <a:off x="12611744" y="97294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73" name="正方形/長方形 572">
          <a:extLst>
            <a:ext uri="{FF2B5EF4-FFF2-40B4-BE49-F238E27FC236}">
              <a16:creationId xmlns:a16="http://schemas.microsoft.com/office/drawing/2014/main" id="{5A78270D-E000-46C3-9A0B-DD87935E08C5}"/>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74" name="正方形/長方形 573">
          <a:extLst>
            <a:ext uri="{FF2B5EF4-FFF2-40B4-BE49-F238E27FC236}">
              <a16:creationId xmlns:a16="http://schemas.microsoft.com/office/drawing/2014/main" id="{5C97C052-94A8-4FEF-B76E-D0938CB9D31B}"/>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75" name="正方形/長方形 574">
          <a:extLst>
            <a:ext uri="{FF2B5EF4-FFF2-40B4-BE49-F238E27FC236}">
              <a16:creationId xmlns:a16="http://schemas.microsoft.com/office/drawing/2014/main" id="{F3AB0996-1485-4993-9FEF-2E4AEC0BA459}"/>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76" name="正方形/長方形 575">
          <a:extLst>
            <a:ext uri="{FF2B5EF4-FFF2-40B4-BE49-F238E27FC236}">
              <a16:creationId xmlns:a16="http://schemas.microsoft.com/office/drawing/2014/main" id="{14CB5271-D46D-4AB5-B182-D8B13BB5DD4F}"/>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77" name="正方形/長方形 576">
          <a:extLst>
            <a:ext uri="{FF2B5EF4-FFF2-40B4-BE49-F238E27FC236}">
              <a16:creationId xmlns:a16="http://schemas.microsoft.com/office/drawing/2014/main" id="{7FFD0DBB-3CBB-490B-BEF5-7B7772DAE5D6}"/>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8" name="正方形/長方形 577">
          <a:extLst>
            <a:ext uri="{FF2B5EF4-FFF2-40B4-BE49-F238E27FC236}">
              <a16:creationId xmlns:a16="http://schemas.microsoft.com/office/drawing/2014/main" id="{1B85B1FE-8FF7-477E-AB54-9AD64EBBED32}"/>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9" name="正方形/長方形 578">
          <a:extLst>
            <a:ext uri="{FF2B5EF4-FFF2-40B4-BE49-F238E27FC236}">
              <a16:creationId xmlns:a16="http://schemas.microsoft.com/office/drawing/2014/main" id="{E7E3729C-178F-4D64-9673-0D62653B3DA5}"/>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80" name="正方形/長方形 579">
          <a:extLst>
            <a:ext uri="{FF2B5EF4-FFF2-40B4-BE49-F238E27FC236}">
              <a16:creationId xmlns:a16="http://schemas.microsoft.com/office/drawing/2014/main" id="{5E342183-B158-4A83-80B3-755271A8B7A7}"/>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81" name="テキスト ボックス 580">
          <a:extLst>
            <a:ext uri="{FF2B5EF4-FFF2-40B4-BE49-F238E27FC236}">
              <a16:creationId xmlns:a16="http://schemas.microsoft.com/office/drawing/2014/main" id="{00C373FA-D256-4597-8560-4B964F2EB68B}"/>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82" name="直線コネクタ 581">
          <a:extLst>
            <a:ext uri="{FF2B5EF4-FFF2-40B4-BE49-F238E27FC236}">
              <a16:creationId xmlns:a16="http://schemas.microsoft.com/office/drawing/2014/main" id="{703F7F1A-2C51-47F2-A904-30590BB212E2}"/>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83" name="テキスト ボックス 582">
          <a:extLst>
            <a:ext uri="{FF2B5EF4-FFF2-40B4-BE49-F238E27FC236}">
              <a16:creationId xmlns:a16="http://schemas.microsoft.com/office/drawing/2014/main" id="{A08847CD-1822-4E3C-A46C-1E3B03ACF4B2}"/>
            </a:ext>
          </a:extLst>
        </xdr:cNvPr>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76200</xdr:rowOff>
    </xdr:from>
    <xdr:to>
      <xdr:col>120</xdr:col>
      <xdr:colOff>114300</xdr:colOff>
      <xdr:row>64</xdr:row>
      <xdr:rowOff>76200</xdr:rowOff>
    </xdr:to>
    <xdr:cxnSp macro="">
      <xdr:nvCxnSpPr>
        <xdr:cNvPr id="584" name="直線コネクタ 583">
          <a:extLst>
            <a:ext uri="{FF2B5EF4-FFF2-40B4-BE49-F238E27FC236}">
              <a16:creationId xmlns:a16="http://schemas.microsoft.com/office/drawing/2014/main" id="{B7C9F7D4-565B-4D15-8816-206E4DDE2F35}"/>
            </a:ext>
          </a:extLst>
        </xdr:cNvPr>
        <xdr:cNvCxnSpPr/>
      </xdr:nvCxnSpPr>
      <xdr:spPr>
        <a:xfrm>
          <a:off x="18288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105427</xdr:rowOff>
    </xdr:from>
    <xdr:ext cx="467179" cy="259045"/>
    <xdr:sp macro="" textlink="">
      <xdr:nvSpPr>
        <xdr:cNvPr id="585" name="テキスト ボックス 584">
          <a:extLst>
            <a:ext uri="{FF2B5EF4-FFF2-40B4-BE49-F238E27FC236}">
              <a16:creationId xmlns:a16="http://schemas.microsoft.com/office/drawing/2014/main" id="{0BF35CB1-DDB0-451B-964A-C51C691B8045}"/>
            </a:ext>
          </a:extLst>
        </xdr:cNvPr>
        <xdr:cNvSpPr txBox="1"/>
      </xdr:nvSpPr>
      <xdr:spPr>
        <a:xfrm>
          <a:off x="17820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38100</xdr:rowOff>
    </xdr:from>
    <xdr:to>
      <xdr:col>120</xdr:col>
      <xdr:colOff>114300</xdr:colOff>
      <xdr:row>62</xdr:row>
      <xdr:rowOff>38100</xdr:rowOff>
    </xdr:to>
    <xdr:cxnSp macro="">
      <xdr:nvCxnSpPr>
        <xdr:cNvPr id="586" name="直線コネクタ 585">
          <a:extLst>
            <a:ext uri="{FF2B5EF4-FFF2-40B4-BE49-F238E27FC236}">
              <a16:creationId xmlns:a16="http://schemas.microsoft.com/office/drawing/2014/main" id="{C97DE8B1-7EC2-437B-955D-AA994FAB84A8}"/>
            </a:ext>
          </a:extLst>
        </xdr:cNvPr>
        <xdr:cNvCxnSpPr/>
      </xdr:nvCxnSpPr>
      <xdr:spPr>
        <a:xfrm>
          <a:off x="18288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61</xdr:row>
      <xdr:rowOff>67327</xdr:rowOff>
    </xdr:from>
    <xdr:ext cx="467179" cy="259045"/>
    <xdr:sp macro="" textlink="">
      <xdr:nvSpPr>
        <xdr:cNvPr id="587" name="テキスト ボックス 586">
          <a:extLst>
            <a:ext uri="{FF2B5EF4-FFF2-40B4-BE49-F238E27FC236}">
              <a16:creationId xmlns:a16="http://schemas.microsoft.com/office/drawing/2014/main" id="{AD945890-982E-4897-A7F6-1364A5483D42}"/>
            </a:ext>
          </a:extLst>
        </xdr:cNvPr>
        <xdr:cNvSpPr txBox="1"/>
      </xdr:nvSpPr>
      <xdr:spPr>
        <a:xfrm>
          <a:off x="17820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588" name="直線コネクタ 587">
          <a:extLst>
            <a:ext uri="{FF2B5EF4-FFF2-40B4-BE49-F238E27FC236}">
              <a16:creationId xmlns:a16="http://schemas.microsoft.com/office/drawing/2014/main" id="{F5FF1156-339F-4011-BDBA-A72A4DF66155}"/>
            </a:ext>
          </a:extLst>
        </xdr:cNvPr>
        <xdr:cNvCxnSpPr/>
      </xdr:nvCxnSpPr>
      <xdr:spPr>
        <a:xfrm>
          <a:off x="18288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macro="" textlink="">
      <xdr:nvSpPr>
        <xdr:cNvPr id="589" name="テキスト ボックス 588">
          <a:extLst>
            <a:ext uri="{FF2B5EF4-FFF2-40B4-BE49-F238E27FC236}">
              <a16:creationId xmlns:a16="http://schemas.microsoft.com/office/drawing/2014/main" id="{68DB4822-983C-4205-8CBA-1D24017EFBD2}"/>
            </a:ext>
          </a:extLst>
        </xdr:cNvPr>
        <xdr:cNvSpPr txBox="1"/>
      </xdr:nvSpPr>
      <xdr:spPr>
        <a:xfrm>
          <a:off x="17820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133350</xdr:rowOff>
    </xdr:from>
    <xdr:to>
      <xdr:col>120</xdr:col>
      <xdr:colOff>114300</xdr:colOff>
      <xdr:row>57</xdr:row>
      <xdr:rowOff>133350</xdr:rowOff>
    </xdr:to>
    <xdr:cxnSp macro="">
      <xdr:nvCxnSpPr>
        <xdr:cNvPr id="590" name="直線コネクタ 589">
          <a:extLst>
            <a:ext uri="{FF2B5EF4-FFF2-40B4-BE49-F238E27FC236}">
              <a16:creationId xmlns:a16="http://schemas.microsoft.com/office/drawing/2014/main" id="{374A882F-093B-4CBE-A1D7-E9209C95945D}"/>
            </a:ext>
          </a:extLst>
        </xdr:cNvPr>
        <xdr:cNvCxnSpPr/>
      </xdr:nvCxnSpPr>
      <xdr:spPr>
        <a:xfrm>
          <a:off x="18288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162577</xdr:rowOff>
    </xdr:from>
    <xdr:ext cx="467179" cy="259045"/>
    <xdr:sp macro="" textlink="">
      <xdr:nvSpPr>
        <xdr:cNvPr id="591" name="テキスト ボックス 590">
          <a:extLst>
            <a:ext uri="{FF2B5EF4-FFF2-40B4-BE49-F238E27FC236}">
              <a16:creationId xmlns:a16="http://schemas.microsoft.com/office/drawing/2014/main" id="{20E8B264-14D9-4E47-A657-1F6F3E51C916}"/>
            </a:ext>
          </a:extLst>
        </xdr:cNvPr>
        <xdr:cNvSpPr txBox="1"/>
      </xdr:nvSpPr>
      <xdr:spPr>
        <a:xfrm>
          <a:off x="17820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95250</xdr:rowOff>
    </xdr:from>
    <xdr:to>
      <xdr:col>120</xdr:col>
      <xdr:colOff>114300</xdr:colOff>
      <xdr:row>55</xdr:row>
      <xdr:rowOff>95250</xdr:rowOff>
    </xdr:to>
    <xdr:cxnSp macro="">
      <xdr:nvCxnSpPr>
        <xdr:cNvPr id="592" name="直線コネクタ 591">
          <a:extLst>
            <a:ext uri="{FF2B5EF4-FFF2-40B4-BE49-F238E27FC236}">
              <a16:creationId xmlns:a16="http://schemas.microsoft.com/office/drawing/2014/main" id="{E4AE242B-733D-474F-A764-B1BF49E69F3B}"/>
            </a:ext>
          </a:extLst>
        </xdr:cNvPr>
        <xdr:cNvCxnSpPr/>
      </xdr:nvCxnSpPr>
      <xdr:spPr>
        <a:xfrm>
          <a:off x="18288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124477</xdr:rowOff>
    </xdr:from>
    <xdr:ext cx="467179" cy="259045"/>
    <xdr:sp macro="" textlink="">
      <xdr:nvSpPr>
        <xdr:cNvPr id="593" name="テキスト ボックス 592">
          <a:extLst>
            <a:ext uri="{FF2B5EF4-FFF2-40B4-BE49-F238E27FC236}">
              <a16:creationId xmlns:a16="http://schemas.microsoft.com/office/drawing/2014/main" id="{A7D3C95E-4204-4164-AE3E-BB32DEB82DA7}"/>
            </a:ext>
          </a:extLst>
        </xdr:cNvPr>
        <xdr:cNvSpPr txBox="1"/>
      </xdr:nvSpPr>
      <xdr:spPr>
        <a:xfrm>
          <a:off x="17820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94" name="直線コネクタ 593">
          <a:extLst>
            <a:ext uri="{FF2B5EF4-FFF2-40B4-BE49-F238E27FC236}">
              <a16:creationId xmlns:a16="http://schemas.microsoft.com/office/drawing/2014/main" id="{8A265D10-E215-4F7E-B28F-BF421541C53C}"/>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95" name="テキスト ボックス 594">
          <a:extLst>
            <a:ext uri="{FF2B5EF4-FFF2-40B4-BE49-F238E27FC236}">
              <a16:creationId xmlns:a16="http://schemas.microsoft.com/office/drawing/2014/main" id="{5EB055F7-0507-4FF2-A53A-FE5739B3307A}"/>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96" name="【学校施設】&#10;一人当たり面積グラフ枠">
          <a:extLst>
            <a:ext uri="{FF2B5EF4-FFF2-40B4-BE49-F238E27FC236}">
              <a16:creationId xmlns:a16="http://schemas.microsoft.com/office/drawing/2014/main" id="{F73A6AF7-9BBD-4830-A7ED-7CBCEE837F1E}"/>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0</xdr:rowOff>
    </xdr:from>
    <xdr:to>
      <xdr:col>116</xdr:col>
      <xdr:colOff>62864</xdr:colOff>
      <xdr:row>63</xdr:row>
      <xdr:rowOff>160020</xdr:rowOff>
    </xdr:to>
    <xdr:cxnSp macro="">
      <xdr:nvCxnSpPr>
        <xdr:cNvPr id="597" name="直線コネクタ 596">
          <a:extLst>
            <a:ext uri="{FF2B5EF4-FFF2-40B4-BE49-F238E27FC236}">
              <a16:creationId xmlns:a16="http://schemas.microsoft.com/office/drawing/2014/main" id="{F1AFC86A-32CA-4211-B355-F9FE7C20AC0F}"/>
            </a:ext>
          </a:extLst>
        </xdr:cNvPr>
        <xdr:cNvCxnSpPr/>
      </xdr:nvCxnSpPr>
      <xdr:spPr>
        <a:xfrm flipV="1">
          <a:off x="22160864" y="9429750"/>
          <a:ext cx="0" cy="15316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163847</xdr:rowOff>
    </xdr:from>
    <xdr:ext cx="469744" cy="259045"/>
    <xdr:sp macro="" textlink="">
      <xdr:nvSpPr>
        <xdr:cNvPr id="598" name="【学校施設】&#10;一人当たり面積最小値テキスト">
          <a:extLst>
            <a:ext uri="{FF2B5EF4-FFF2-40B4-BE49-F238E27FC236}">
              <a16:creationId xmlns:a16="http://schemas.microsoft.com/office/drawing/2014/main" id="{5AF78965-84DA-47CA-9B26-4D73602FCC88}"/>
            </a:ext>
          </a:extLst>
        </xdr:cNvPr>
        <xdr:cNvSpPr txBox="1"/>
      </xdr:nvSpPr>
      <xdr:spPr>
        <a:xfrm>
          <a:off x="22199600" y="10965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160020</xdr:rowOff>
    </xdr:from>
    <xdr:to>
      <xdr:col>116</xdr:col>
      <xdr:colOff>152400</xdr:colOff>
      <xdr:row>63</xdr:row>
      <xdr:rowOff>160020</xdr:rowOff>
    </xdr:to>
    <xdr:cxnSp macro="">
      <xdr:nvCxnSpPr>
        <xdr:cNvPr id="599" name="直線コネクタ 598">
          <a:extLst>
            <a:ext uri="{FF2B5EF4-FFF2-40B4-BE49-F238E27FC236}">
              <a16:creationId xmlns:a16="http://schemas.microsoft.com/office/drawing/2014/main" id="{3D112BFB-F9A3-454F-A2E7-9552A59A678A}"/>
            </a:ext>
          </a:extLst>
        </xdr:cNvPr>
        <xdr:cNvCxnSpPr/>
      </xdr:nvCxnSpPr>
      <xdr:spPr>
        <a:xfrm>
          <a:off x="22072600" y="109613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53</xdr:row>
      <xdr:rowOff>118127</xdr:rowOff>
    </xdr:from>
    <xdr:ext cx="469744" cy="259045"/>
    <xdr:sp macro="" textlink="">
      <xdr:nvSpPr>
        <xdr:cNvPr id="600" name="【学校施設】&#10;一人当たり面積最大値テキスト">
          <a:extLst>
            <a:ext uri="{FF2B5EF4-FFF2-40B4-BE49-F238E27FC236}">
              <a16:creationId xmlns:a16="http://schemas.microsoft.com/office/drawing/2014/main" id="{1C8038A2-9DE0-4596-A0AB-F9898EF96107}"/>
            </a:ext>
          </a:extLst>
        </xdr:cNvPr>
        <xdr:cNvSpPr txBox="1"/>
      </xdr:nvSpPr>
      <xdr:spPr>
        <a:xfrm>
          <a:off x="22199600" y="92049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0</xdr:rowOff>
    </xdr:from>
    <xdr:to>
      <xdr:col>116</xdr:col>
      <xdr:colOff>152400</xdr:colOff>
      <xdr:row>55</xdr:row>
      <xdr:rowOff>0</xdr:rowOff>
    </xdr:to>
    <xdr:cxnSp macro="">
      <xdr:nvCxnSpPr>
        <xdr:cNvPr id="601" name="直線コネクタ 600">
          <a:extLst>
            <a:ext uri="{FF2B5EF4-FFF2-40B4-BE49-F238E27FC236}">
              <a16:creationId xmlns:a16="http://schemas.microsoft.com/office/drawing/2014/main" id="{38399457-BB43-4EA9-A974-3892B88344C2}"/>
            </a:ext>
          </a:extLst>
        </xdr:cNvPr>
        <xdr:cNvCxnSpPr/>
      </xdr:nvCxnSpPr>
      <xdr:spPr>
        <a:xfrm>
          <a:off x="22072600" y="94297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60</xdr:row>
      <xdr:rowOff>166895</xdr:rowOff>
    </xdr:from>
    <xdr:ext cx="469744" cy="259045"/>
    <xdr:sp macro="" textlink="">
      <xdr:nvSpPr>
        <xdr:cNvPr id="602" name="【学校施設】&#10;一人当たり面積平均値テキスト">
          <a:extLst>
            <a:ext uri="{FF2B5EF4-FFF2-40B4-BE49-F238E27FC236}">
              <a16:creationId xmlns:a16="http://schemas.microsoft.com/office/drawing/2014/main" id="{7736A30E-28D9-4715-9B33-AD645D38419B}"/>
            </a:ext>
          </a:extLst>
        </xdr:cNvPr>
        <xdr:cNvSpPr txBox="1"/>
      </xdr:nvSpPr>
      <xdr:spPr>
        <a:xfrm>
          <a:off x="22199600" y="1045389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17018</xdr:rowOff>
    </xdr:from>
    <xdr:to>
      <xdr:col>116</xdr:col>
      <xdr:colOff>114300</xdr:colOff>
      <xdr:row>61</xdr:row>
      <xdr:rowOff>118618</xdr:rowOff>
    </xdr:to>
    <xdr:sp macro="" textlink="">
      <xdr:nvSpPr>
        <xdr:cNvPr id="603" name="フローチャート: 判断 602">
          <a:extLst>
            <a:ext uri="{FF2B5EF4-FFF2-40B4-BE49-F238E27FC236}">
              <a16:creationId xmlns:a16="http://schemas.microsoft.com/office/drawing/2014/main" id="{B0A3FCCD-6DDF-40B7-9E5A-D541BE335D2B}"/>
            </a:ext>
          </a:extLst>
        </xdr:cNvPr>
        <xdr:cNvSpPr/>
      </xdr:nvSpPr>
      <xdr:spPr>
        <a:xfrm>
          <a:off x="22110700" y="104754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43688</xdr:rowOff>
    </xdr:from>
    <xdr:to>
      <xdr:col>112</xdr:col>
      <xdr:colOff>38100</xdr:colOff>
      <xdr:row>61</xdr:row>
      <xdr:rowOff>145288</xdr:rowOff>
    </xdr:to>
    <xdr:sp macro="" textlink="">
      <xdr:nvSpPr>
        <xdr:cNvPr id="604" name="フローチャート: 判断 603">
          <a:extLst>
            <a:ext uri="{FF2B5EF4-FFF2-40B4-BE49-F238E27FC236}">
              <a16:creationId xmlns:a16="http://schemas.microsoft.com/office/drawing/2014/main" id="{771A6A17-1FC7-483F-A27F-3BF43E44766C}"/>
            </a:ext>
          </a:extLst>
        </xdr:cNvPr>
        <xdr:cNvSpPr/>
      </xdr:nvSpPr>
      <xdr:spPr>
        <a:xfrm>
          <a:off x="21272500" y="105021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16637</xdr:rowOff>
    </xdr:from>
    <xdr:to>
      <xdr:col>107</xdr:col>
      <xdr:colOff>101600</xdr:colOff>
      <xdr:row>61</xdr:row>
      <xdr:rowOff>118237</xdr:rowOff>
    </xdr:to>
    <xdr:sp macro="" textlink="">
      <xdr:nvSpPr>
        <xdr:cNvPr id="605" name="フローチャート: 判断 604">
          <a:extLst>
            <a:ext uri="{FF2B5EF4-FFF2-40B4-BE49-F238E27FC236}">
              <a16:creationId xmlns:a16="http://schemas.microsoft.com/office/drawing/2014/main" id="{60788E4B-6E40-4E49-8F8B-72D6E893FD4A}"/>
            </a:ext>
          </a:extLst>
        </xdr:cNvPr>
        <xdr:cNvSpPr/>
      </xdr:nvSpPr>
      <xdr:spPr>
        <a:xfrm>
          <a:off x="20383500" y="104750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61</xdr:row>
      <xdr:rowOff>106172</xdr:rowOff>
    </xdr:from>
    <xdr:to>
      <xdr:col>102</xdr:col>
      <xdr:colOff>165100</xdr:colOff>
      <xdr:row>62</xdr:row>
      <xdr:rowOff>36322</xdr:rowOff>
    </xdr:to>
    <xdr:sp macro="" textlink="">
      <xdr:nvSpPr>
        <xdr:cNvPr id="606" name="フローチャート: 判断 605">
          <a:extLst>
            <a:ext uri="{FF2B5EF4-FFF2-40B4-BE49-F238E27FC236}">
              <a16:creationId xmlns:a16="http://schemas.microsoft.com/office/drawing/2014/main" id="{C4F94A60-31F1-4B86-BBF4-A223B50AD009}"/>
            </a:ext>
          </a:extLst>
        </xdr:cNvPr>
        <xdr:cNvSpPr/>
      </xdr:nvSpPr>
      <xdr:spPr>
        <a:xfrm>
          <a:off x="19494500" y="10564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61</xdr:row>
      <xdr:rowOff>49403</xdr:rowOff>
    </xdr:from>
    <xdr:to>
      <xdr:col>98</xdr:col>
      <xdr:colOff>38100</xdr:colOff>
      <xdr:row>61</xdr:row>
      <xdr:rowOff>151003</xdr:rowOff>
    </xdr:to>
    <xdr:sp macro="" textlink="">
      <xdr:nvSpPr>
        <xdr:cNvPr id="607" name="フローチャート: 判断 606">
          <a:extLst>
            <a:ext uri="{FF2B5EF4-FFF2-40B4-BE49-F238E27FC236}">
              <a16:creationId xmlns:a16="http://schemas.microsoft.com/office/drawing/2014/main" id="{6A3EE3BE-3170-40D0-953A-7DE4A8187A57}"/>
            </a:ext>
          </a:extLst>
        </xdr:cNvPr>
        <xdr:cNvSpPr/>
      </xdr:nvSpPr>
      <xdr:spPr>
        <a:xfrm>
          <a:off x="18605500" y="10507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08" name="テキスト ボックス 607">
          <a:extLst>
            <a:ext uri="{FF2B5EF4-FFF2-40B4-BE49-F238E27FC236}">
              <a16:creationId xmlns:a16="http://schemas.microsoft.com/office/drawing/2014/main" id="{D5BAA014-7DC3-4018-9F6F-24F4CF6768EE}"/>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9" name="テキスト ボックス 608">
          <a:extLst>
            <a:ext uri="{FF2B5EF4-FFF2-40B4-BE49-F238E27FC236}">
              <a16:creationId xmlns:a16="http://schemas.microsoft.com/office/drawing/2014/main" id="{066BA277-D179-4C7E-B3F6-8CD469E48D03}"/>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10" name="テキスト ボックス 609">
          <a:extLst>
            <a:ext uri="{FF2B5EF4-FFF2-40B4-BE49-F238E27FC236}">
              <a16:creationId xmlns:a16="http://schemas.microsoft.com/office/drawing/2014/main" id="{11D08090-F4D1-4E29-ADB8-DFCF8B0FA7F2}"/>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11" name="テキスト ボックス 610">
          <a:extLst>
            <a:ext uri="{FF2B5EF4-FFF2-40B4-BE49-F238E27FC236}">
              <a16:creationId xmlns:a16="http://schemas.microsoft.com/office/drawing/2014/main" id="{FADFFB8A-D411-47E8-9305-9046CF01182A}"/>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12" name="テキスト ボックス 611">
          <a:extLst>
            <a:ext uri="{FF2B5EF4-FFF2-40B4-BE49-F238E27FC236}">
              <a16:creationId xmlns:a16="http://schemas.microsoft.com/office/drawing/2014/main" id="{7490E74E-B981-45D5-A99A-3D38E132C209}"/>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60</xdr:row>
      <xdr:rowOff>128651</xdr:rowOff>
    </xdr:from>
    <xdr:to>
      <xdr:col>116</xdr:col>
      <xdr:colOff>114300</xdr:colOff>
      <xdr:row>61</xdr:row>
      <xdr:rowOff>58801</xdr:rowOff>
    </xdr:to>
    <xdr:sp macro="" textlink="">
      <xdr:nvSpPr>
        <xdr:cNvPr id="613" name="楕円 612">
          <a:extLst>
            <a:ext uri="{FF2B5EF4-FFF2-40B4-BE49-F238E27FC236}">
              <a16:creationId xmlns:a16="http://schemas.microsoft.com/office/drawing/2014/main" id="{68936C6E-27DC-44D4-99E7-9255391844F8}"/>
            </a:ext>
          </a:extLst>
        </xdr:cNvPr>
        <xdr:cNvSpPr/>
      </xdr:nvSpPr>
      <xdr:spPr>
        <a:xfrm>
          <a:off x="22110700" y="104156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59</xdr:row>
      <xdr:rowOff>151528</xdr:rowOff>
    </xdr:from>
    <xdr:ext cx="469744" cy="259045"/>
    <xdr:sp macro="" textlink="">
      <xdr:nvSpPr>
        <xdr:cNvPr id="614" name="【学校施設】&#10;一人当たり面積該当値テキスト">
          <a:extLst>
            <a:ext uri="{FF2B5EF4-FFF2-40B4-BE49-F238E27FC236}">
              <a16:creationId xmlns:a16="http://schemas.microsoft.com/office/drawing/2014/main" id="{D71A3940-FA90-4590-98DE-FA752D7C75DB}"/>
            </a:ext>
          </a:extLst>
        </xdr:cNvPr>
        <xdr:cNvSpPr txBox="1"/>
      </xdr:nvSpPr>
      <xdr:spPr>
        <a:xfrm>
          <a:off x="22199600" y="102670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62</xdr:row>
      <xdr:rowOff>86360</xdr:rowOff>
    </xdr:from>
    <xdr:to>
      <xdr:col>112</xdr:col>
      <xdr:colOff>38100</xdr:colOff>
      <xdr:row>63</xdr:row>
      <xdr:rowOff>16510</xdr:rowOff>
    </xdr:to>
    <xdr:sp macro="" textlink="">
      <xdr:nvSpPr>
        <xdr:cNvPr id="615" name="楕円 614">
          <a:extLst>
            <a:ext uri="{FF2B5EF4-FFF2-40B4-BE49-F238E27FC236}">
              <a16:creationId xmlns:a16="http://schemas.microsoft.com/office/drawing/2014/main" id="{10D1C84E-3A5E-4565-99F5-4524315BB4E1}"/>
            </a:ext>
          </a:extLst>
        </xdr:cNvPr>
        <xdr:cNvSpPr/>
      </xdr:nvSpPr>
      <xdr:spPr>
        <a:xfrm>
          <a:off x="21272500" y="10716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61</xdr:row>
      <xdr:rowOff>8001</xdr:rowOff>
    </xdr:from>
    <xdr:to>
      <xdr:col>116</xdr:col>
      <xdr:colOff>63500</xdr:colOff>
      <xdr:row>62</xdr:row>
      <xdr:rowOff>137160</xdr:rowOff>
    </xdr:to>
    <xdr:cxnSp macro="">
      <xdr:nvCxnSpPr>
        <xdr:cNvPr id="616" name="直線コネクタ 615">
          <a:extLst>
            <a:ext uri="{FF2B5EF4-FFF2-40B4-BE49-F238E27FC236}">
              <a16:creationId xmlns:a16="http://schemas.microsoft.com/office/drawing/2014/main" id="{7A953A25-D0D4-4244-9125-238F372A47E2}"/>
            </a:ext>
          </a:extLst>
        </xdr:cNvPr>
        <xdr:cNvCxnSpPr/>
      </xdr:nvCxnSpPr>
      <xdr:spPr>
        <a:xfrm flipV="1">
          <a:off x="21323300" y="10466451"/>
          <a:ext cx="838200" cy="3006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62</xdr:row>
      <xdr:rowOff>94742</xdr:rowOff>
    </xdr:from>
    <xdr:to>
      <xdr:col>107</xdr:col>
      <xdr:colOff>101600</xdr:colOff>
      <xdr:row>63</xdr:row>
      <xdr:rowOff>24892</xdr:rowOff>
    </xdr:to>
    <xdr:sp macro="" textlink="">
      <xdr:nvSpPr>
        <xdr:cNvPr id="617" name="楕円 616">
          <a:extLst>
            <a:ext uri="{FF2B5EF4-FFF2-40B4-BE49-F238E27FC236}">
              <a16:creationId xmlns:a16="http://schemas.microsoft.com/office/drawing/2014/main" id="{723EB3E7-C3F5-4F10-8FCC-6CC625F8DE02}"/>
            </a:ext>
          </a:extLst>
        </xdr:cNvPr>
        <xdr:cNvSpPr/>
      </xdr:nvSpPr>
      <xdr:spPr>
        <a:xfrm>
          <a:off x="20383500" y="107246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62</xdr:row>
      <xdr:rowOff>137160</xdr:rowOff>
    </xdr:from>
    <xdr:to>
      <xdr:col>111</xdr:col>
      <xdr:colOff>177800</xdr:colOff>
      <xdr:row>62</xdr:row>
      <xdr:rowOff>145542</xdr:rowOff>
    </xdr:to>
    <xdr:cxnSp macro="">
      <xdr:nvCxnSpPr>
        <xdr:cNvPr id="618" name="直線コネクタ 617">
          <a:extLst>
            <a:ext uri="{FF2B5EF4-FFF2-40B4-BE49-F238E27FC236}">
              <a16:creationId xmlns:a16="http://schemas.microsoft.com/office/drawing/2014/main" id="{3E9F6366-C602-4275-8248-A2B489A9C2B3}"/>
            </a:ext>
          </a:extLst>
        </xdr:cNvPr>
        <xdr:cNvCxnSpPr/>
      </xdr:nvCxnSpPr>
      <xdr:spPr>
        <a:xfrm flipV="1">
          <a:off x="20434300" y="10767060"/>
          <a:ext cx="889000" cy="83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62</xdr:row>
      <xdr:rowOff>103505</xdr:rowOff>
    </xdr:from>
    <xdr:to>
      <xdr:col>102</xdr:col>
      <xdr:colOff>165100</xdr:colOff>
      <xdr:row>63</xdr:row>
      <xdr:rowOff>33655</xdr:rowOff>
    </xdr:to>
    <xdr:sp macro="" textlink="">
      <xdr:nvSpPr>
        <xdr:cNvPr id="619" name="楕円 618">
          <a:extLst>
            <a:ext uri="{FF2B5EF4-FFF2-40B4-BE49-F238E27FC236}">
              <a16:creationId xmlns:a16="http://schemas.microsoft.com/office/drawing/2014/main" id="{2C567E98-DCEB-4C62-8112-FA3504177971}"/>
            </a:ext>
          </a:extLst>
        </xdr:cNvPr>
        <xdr:cNvSpPr/>
      </xdr:nvSpPr>
      <xdr:spPr>
        <a:xfrm>
          <a:off x="19494500" y="10733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62</xdr:row>
      <xdr:rowOff>145542</xdr:rowOff>
    </xdr:from>
    <xdr:to>
      <xdr:col>107</xdr:col>
      <xdr:colOff>50800</xdr:colOff>
      <xdr:row>62</xdr:row>
      <xdr:rowOff>154305</xdr:rowOff>
    </xdr:to>
    <xdr:cxnSp macro="">
      <xdr:nvCxnSpPr>
        <xdr:cNvPr id="620" name="直線コネクタ 619">
          <a:extLst>
            <a:ext uri="{FF2B5EF4-FFF2-40B4-BE49-F238E27FC236}">
              <a16:creationId xmlns:a16="http://schemas.microsoft.com/office/drawing/2014/main" id="{21346E12-955A-426B-A264-CBB07A89DD4B}"/>
            </a:ext>
          </a:extLst>
        </xdr:cNvPr>
        <xdr:cNvCxnSpPr/>
      </xdr:nvCxnSpPr>
      <xdr:spPr>
        <a:xfrm flipV="1">
          <a:off x="19545300" y="10775442"/>
          <a:ext cx="889000" cy="87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62</xdr:row>
      <xdr:rowOff>113411</xdr:rowOff>
    </xdr:from>
    <xdr:to>
      <xdr:col>98</xdr:col>
      <xdr:colOff>38100</xdr:colOff>
      <xdr:row>63</xdr:row>
      <xdr:rowOff>43561</xdr:rowOff>
    </xdr:to>
    <xdr:sp macro="" textlink="">
      <xdr:nvSpPr>
        <xdr:cNvPr id="621" name="楕円 620">
          <a:extLst>
            <a:ext uri="{FF2B5EF4-FFF2-40B4-BE49-F238E27FC236}">
              <a16:creationId xmlns:a16="http://schemas.microsoft.com/office/drawing/2014/main" id="{375470FB-C90C-4856-8013-1F763C3F24F5}"/>
            </a:ext>
          </a:extLst>
        </xdr:cNvPr>
        <xdr:cNvSpPr/>
      </xdr:nvSpPr>
      <xdr:spPr>
        <a:xfrm>
          <a:off x="18605500" y="107433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62</xdr:row>
      <xdr:rowOff>154305</xdr:rowOff>
    </xdr:from>
    <xdr:to>
      <xdr:col>102</xdr:col>
      <xdr:colOff>114300</xdr:colOff>
      <xdr:row>62</xdr:row>
      <xdr:rowOff>164211</xdr:rowOff>
    </xdr:to>
    <xdr:cxnSp macro="">
      <xdr:nvCxnSpPr>
        <xdr:cNvPr id="622" name="直線コネクタ 621">
          <a:extLst>
            <a:ext uri="{FF2B5EF4-FFF2-40B4-BE49-F238E27FC236}">
              <a16:creationId xmlns:a16="http://schemas.microsoft.com/office/drawing/2014/main" id="{DB97633D-26A9-43D4-A280-E4C013E9C567}"/>
            </a:ext>
          </a:extLst>
        </xdr:cNvPr>
        <xdr:cNvCxnSpPr/>
      </xdr:nvCxnSpPr>
      <xdr:spPr>
        <a:xfrm flipV="1">
          <a:off x="18656300" y="10784205"/>
          <a:ext cx="889000" cy="99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59</xdr:row>
      <xdr:rowOff>161815</xdr:rowOff>
    </xdr:from>
    <xdr:ext cx="469744" cy="259045"/>
    <xdr:sp macro="" textlink="">
      <xdr:nvSpPr>
        <xdr:cNvPr id="623" name="n_1aveValue【学校施設】&#10;一人当たり面積">
          <a:extLst>
            <a:ext uri="{FF2B5EF4-FFF2-40B4-BE49-F238E27FC236}">
              <a16:creationId xmlns:a16="http://schemas.microsoft.com/office/drawing/2014/main" id="{71E6FC48-320A-4112-BE3B-AB02DBD86291}"/>
            </a:ext>
          </a:extLst>
        </xdr:cNvPr>
        <xdr:cNvSpPr txBox="1"/>
      </xdr:nvSpPr>
      <xdr:spPr>
        <a:xfrm>
          <a:off x="21075727" y="102773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59</xdr:row>
      <xdr:rowOff>134764</xdr:rowOff>
    </xdr:from>
    <xdr:ext cx="469744" cy="259045"/>
    <xdr:sp macro="" textlink="">
      <xdr:nvSpPr>
        <xdr:cNvPr id="624" name="n_2aveValue【学校施設】&#10;一人当たり面積">
          <a:extLst>
            <a:ext uri="{FF2B5EF4-FFF2-40B4-BE49-F238E27FC236}">
              <a16:creationId xmlns:a16="http://schemas.microsoft.com/office/drawing/2014/main" id="{86501A35-A038-49A6-A45D-ADB81ADCF987}"/>
            </a:ext>
          </a:extLst>
        </xdr:cNvPr>
        <xdr:cNvSpPr txBox="1"/>
      </xdr:nvSpPr>
      <xdr:spPr>
        <a:xfrm>
          <a:off x="20199427" y="102503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52849</xdr:rowOff>
    </xdr:from>
    <xdr:ext cx="469744" cy="259045"/>
    <xdr:sp macro="" textlink="">
      <xdr:nvSpPr>
        <xdr:cNvPr id="625" name="n_3aveValue【学校施設】&#10;一人当たり面積">
          <a:extLst>
            <a:ext uri="{FF2B5EF4-FFF2-40B4-BE49-F238E27FC236}">
              <a16:creationId xmlns:a16="http://schemas.microsoft.com/office/drawing/2014/main" id="{B9719C80-68C9-4A7D-A737-B2CDA153586F}"/>
            </a:ext>
          </a:extLst>
        </xdr:cNvPr>
        <xdr:cNvSpPr txBox="1"/>
      </xdr:nvSpPr>
      <xdr:spPr>
        <a:xfrm>
          <a:off x="19310427" y="103398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59</xdr:row>
      <xdr:rowOff>167530</xdr:rowOff>
    </xdr:from>
    <xdr:ext cx="469744" cy="259045"/>
    <xdr:sp macro="" textlink="">
      <xdr:nvSpPr>
        <xdr:cNvPr id="626" name="n_4aveValue【学校施設】&#10;一人当たり面積">
          <a:extLst>
            <a:ext uri="{FF2B5EF4-FFF2-40B4-BE49-F238E27FC236}">
              <a16:creationId xmlns:a16="http://schemas.microsoft.com/office/drawing/2014/main" id="{6E3AD156-F4BA-4014-A121-BE5EBC00BB9D}"/>
            </a:ext>
          </a:extLst>
        </xdr:cNvPr>
        <xdr:cNvSpPr txBox="1"/>
      </xdr:nvSpPr>
      <xdr:spPr>
        <a:xfrm>
          <a:off x="18421427" y="102830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63</xdr:row>
      <xdr:rowOff>7637</xdr:rowOff>
    </xdr:from>
    <xdr:ext cx="469744" cy="259045"/>
    <xdr:sp macro="" textlink="">
      <xdr:nvSpPr>
        <xdr:cNvPr id="627" name="n_1mainValue【学校施設】&#10;一人当たり面積">
          <a:extLst>
            <a:ext uri="{FF2B5EF4-FFF2-40B4-BE49-F238E27FC236}">
              <a16:creationId xmlns:a16="http://schemas.microsoft.com/office/drawing/2014/main" id="{21CA236A-5B52-4161-B9DD-5DF9D34640B7}"/>
            </a:ext>
          </a:extLst>
        </xdr:cNvPr>
        <xdr:cNvSpPr txBox="1"/>
      </xdr:nvSpPr>
      <xdr:spPr>
        <a:xfrm>
          <a:off x="21075727" y="108089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63</xdr:row>
      <xdr:rowOff>16019</xdr:rowOff>
    </xdr:from>
    <xdr:ext cx="469744" cy="259045"/>
    <xdr:sp macro="" textlink="">
      <xdr:nvSpPr>
        <xdr:cNvPr id="628" name="n_2mainValue【学校施設】&#10;一人当たり面積">
          <a:extLst>
            <a:ext uri="{FF2B5EF4-FFF2-40B4-BE49-F238E27FC236}">
              <a16:creationId xmlns:a16="http://schemas.microsoft.com/office/drawing/2014/main" id="{9A299071-4148-4773-9BB6-9D92EC61FD7E}"/>
            </a:ext>
          </a:extLst>
        </xdr:cNvPr>
        <xdr:cNvSpPr txBox="1"/>
      </xdr:nvSpPr>
      <xdr:spPr>
        <a:xfrm>
          <a:off x="20199427" y="108173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63</xdr:row>
      <xdr:rowOff>24782</xdr:rowOff>
    </xdr:from>
    <xdr:ext cx="469744" cy="259045"/>
    <xdr:sp macro="" textlink="">
      <xdr:nvSpPr>
        <xdr:cNvPr id="629" name="n_3mainValue【学校施設】&#10;一人当たり面積">
          <a:extLst>
            <a:ext uri="{FF2B5EF4-FFF2-40B4-BE49-F238E27FC236}">
              <a16:creationId xmlns:a16="http://schemas.microsoft.com/office/drawing/2014/main" id="{F501C9C6-2182-4DD5-A2C5-5E7ACCFD9737}"/>
            </a:ext>
          </a:extLst>
        </xdr:cNvPr>
        <xdr:cNvSpPr txBox="1"/>
      </xdr:nvSpPr>
      <xdr:spPr>
        <a:xfrm>
          <a:off x="19310427" y="108261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63</xdr:row>
      <xdr:rowOff>34688</xdr:rowOff>
    </xdr:from>
    <xdr:ext cx="469744" cy="259045"/>
    <xdr:sp macro="" textlink="">
      <xdr:nvSpPr>
        <xdr:cNvPr id="630" name="n_4mainValue【学校施設】&#10;一人当たり面積">
          <a:extLst>
            <a:ext uri="{FF2B5EF4-FFF2-40B4-BE49-F238E27FC236}">
              <a16:creationId xmlns:a16="http://schemas.microsoft.com/office/drawing/2014/main" id="{52811EDD-A391-40BF-94AD-7ED8B435AB2E}"/>
            </a:ext>
          </a:extLst>
        </xdr:cNvPr>
        <xdr:cNvSpPr txBox="1"/>
      </xdr:nvSpPr>
      <xdr:spPr>
        <a:xfrm>
          <a:off x="18421427" y="108360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31" name="正方形/長方形 630">
          <a:extLst>
            <a:ext uri="{FF2B5EF4-FFF2-40B4-BE49-F238E27FC236}">
              <a16:creationId xmlns:a16="http://schemas.microsoft.com/office/drawing/2014/main" id="{DD6A46BE-AC13-41CA-BD53-ADB21417DE51}"/>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32" name="正方形/長方形 631">
          <a:extLst>
            <a:ext uri="{FF2B5EF4-FFF2-40B4-BE49-F238E27FC236}">
              <a16:creationId xmlns:a16="http://schemas.microsoft.com/office/drawing/2014/main" id="{722F34BB-718B-400E-A770-A2BBE13E217B}"/>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33" name="正方形/長方形 632">
          <a:extLst>
            <a:ext uri="{FF2B5EF4-FFF2-40B4-BE49-F238E27FC236}">
              <a16:creationId xmlns:a16="http://schemas.microsoft.com/office/drawing/2014/main" id="{DB75A639-8D69-4A27-AB50-73E4B06E9B2B}"/>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34" name="正方形/長方形 633">
          <a:extLst>
            <a:ext uri="{FF2B5EF4-FFF2-40B4-BE49-F238E27FC236}">
              <a16:creationId xmlns:a16="http://schemas.microsoft.com/office/drawing/2014/main" id="{63DE60F5-257B-45AE-8A71-4611BBA759AF}"/>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35" name="正方形/長方形 634">
          <a:extLst>
            <a:ext uri="{FF2B5EF4-FFF2-40B4-BE49-F238E27FC236}">
              <a16:creationId xmlns:a16="http://schemas.microsoft.com/office/drawing/2014/main" id="{FA63BCD7-BB47-4145-ACE3-4B36EDC12C9B}"/>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36" name="正方形/長方形 635">
          <a:extLst>
            <a:ext uri="{FF2B5EF4-FFF2-40B4-BE49-F238E27FC236}">
              <a16:creationId xmlns:a16="http://schemas.microsoft.com/office/drawing/2014/main" id="{04C3F6AC-4A89-4531-BE9E-B9A8FF4BB951}"/>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37" name="正方形/長方形 636">
          <a:extLst>
            <a:ext uri="{FF2B5EF4-FFF2-40B4-BE49-F238E27FC236}">
              <a16:creationId xmlns:a16="http://schemas.microsoft.com/office/drawing/2014/main" id="{DDCBCA38-1354-4346-B864-A42B0BEFE70B}"/>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8" name="正方形/長方形 637">
          <a:extLst>
            <a:ext uri="{FF2B5EF4-FFF2-40B4-BE49-F238E27FC236}">
              <a16:creationId xmlns:a16="http://schemas.microsoft.com/office/drawing/2014/main" id="{2E2A70E7-FB74-49F1-ACF8-124E1FBC66EC}"/>
            </a:ext>
          </a:extLst>
        </xdr:cNvPr>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639" name="正方形/長方形 638">
          <a:extLst>
            <a:ext uri="{FF2B5EF4-FFF2-40B4-BE49-F238E27FC236}">
              <a16:creationId xmlns:a16="http://schemas.microsoft.com/office/drawing/2014/main" id="{645AEEC8-6CFB-4A57-9107-8300499248E4}"/>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40" name="正方形/長方形 639">
          <a:extLst>
            <a:ext uri="{FF2B5EF4-FFF2-40B4-BE49-F238E27FC236}">
              <a16:creationId xmlns:a16="http://schemas.microsoft.com/office/drawing/2014/main" id="{9B922EF0-4818-480A-A6B7-A8E3C59288AB}"/>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41" name="正方形/長方形 640">
          <a:extLst>
            <a:ext uri="{FF2B5EF4-FFF2-40B4-BE49-F238E27FC236}">
              <a16:creationId xmlns:a16="http://schemas.microsoft.com/office/drawing/2014/main" id="{45DF64A0-30EF-4A85-99F3-276B55CB7747}"/>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42" name="正方形/長方形 641">
          <a:extLst>
            <a:ext uri="{FF2B5EF4-FFF2-40B4-BE49-F238E27FC236}">
              <a16:creationId xmlns:a16="http://schemas.microsoft.com/office/drawing/2014/main" id="{1D8F5F2B-0BAB-41A2-9570-EC098C114A49}"/>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43" name="正方形/長方形 642">
          <a:extLst>
            <a:ext uri="{FF2B5EF4-FFF2-40B4-BE49-F238E27FC236}">
              <a16:creationId xmlns:a16="http://schemas.microsoft.com/office/drawing/2014/main" id="{91CE65B6-5070-4B7C-BCC6-2E9CD05F43EA}"/>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44" name="正方形/長方形 643">
          <a:extLst>
            <a:ext uri="{FF2B5EF4-FFF2-40B4-BE49-F238E27FC236}">
              <a16:creationId xmlns:a16="http://schemas.microsoft.com/office/drawing/2014/main" id="{166719DC-8079-4312-AAE9-2D4C7DB7AEC4}"/>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45" name="正方形/長方形 644">
          <a:extLst>
            <a:ext uri="{FF2B5EF4-FFF2-40B4-BE49-F238E27FC236}">
              <a16:creationId xmlns:a16="http://schemas.microsoft.com/office/drawing/2014/main" id="{DEBC1C86-44F3-4667-8BB4-6A9F38CC8AE4}"/>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46" name="正方形/長方形 645">
          <a:extLst>
            <a:ext uri="{FF2B5EF4-FFF2-40B4-BE49-F238E27FC236}">
              <a16:creationId xmlns:a16="http://schemas.microsoft.com/office/drawing/2014/main" id="{ED5C0DD8-55F8-40A3-B41A-DEEB9990607A}"/>
            </a:ext>
          </a:extLst>
        </xdr:cNvPr>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647" name="正方形/長方形 646">
          <a:extLst>
            <a:ext uri="{FF2B5EF4-FFF2-40B4-BE49-F238E27FC236}">
              <a16:creationId xmlns:a16="http://schemas.microsoft.com/office/drawing/2014/main" id="{9DA27DC7-F0F0-4323-AFE2-53879076BDAC}"/>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8" name="正方形/長方形 647">
          <a:extLst>
            <a:ext uri="{FF2B5EF4-FFF2-40B4-BE49-F238E27FC236}">
              <a16:creationId xmlns:a16="http://schemas.microsoft.com/office/drawing/2014/main" id="{C80C6986-4BF1-4E6F-8419-C5F2C17F69B9}"/>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9" name="正方形/長方形 648">
          <a:extLst>
            <a:ext uri="{FF2B5EF4-FFF2-40B4-BE49-F238E27FC236}">
              <a16:creationId xmlns:a16="http://schemas.microsoft.com/office/drawing/2014/main" id="{C27A4912-834D-4001-8FA9-74A0DCF1BCB4}"/>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50" name="正方形/長方形 649">
          <a:extLst>
            <a:ext uri="{FF2B5EF4-FFF2-40B4-BE49-F238E27FC236}">
              <a16:creationId xmlns:a16="http://schemas.microsoft.com/office/drawing/2014/main" id="{C7E4E0F2-3BC4-47FF-822F-8322239B4052}"/>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51" name="正方形/長方形 650">
          <a:extLst>
            <a:ext uri="{FF2B5EF4-FFF2-40B4-BE49-F238E27FC236}">
              <a16:creationId xmlns:a16="http://schemas.microsoft.com/office/drawing/2014/main" id="{E7219440-B1D2-408B-8AEB-80EBB6B643D7}"/>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52" name="正方形/長方形 651">
          <a:extLst>
            <a:ext uri="{FF2B5EF4-FFF2-40B4-BE49-F238E27FC236}">
              <a16:creationId xmlns:a16="http://schemas.microsoft.com/office/drawing/2014/main" id="{3EBF6B18-EB5C-430A-A09A-275790B7AAB9}"/>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53" name="正方形/長方形 652">
          <a:extLst>
            <a:ext uri="{FF2B5EF4-FFF2-40B4-BE49-F238E27FC236}">
              <a16:creationId xmlns:a16="http://schemas.microsoft.com/office/drawing/2014/main" id="{64ADE035-E6EA-4508-93DE-31F218068C93}"/>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54" name="正方形/長方形 653">
          <a:extLst>
            <a:ext uri="{FF2B5EF4-FFF2-40B4-BE49-F238E27FC236}">
              <a16:creationId xmlns:a16="http://schemas.microsoft.com/office/drawing/2014/main" id="{7A983B14-A955-4FF9-81E3-F2F97A861B14}"/>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55" name="テキスト ボックス 654">
          <a:extLst>
            <a:ext uri="{FF2B5EF4-FFF2-40B4-BE49-F238E27FC236}">
              <a16:creationId xmlns:a16="http://schemas.microsoft.com/office/drawing/2014/main" id="{6CF24C33-2355-49A7-9FB6-924A43A8C487}"/>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56" name="直線コネクタ 655">
          <a:extLst>
            <a:ext uri="{FF2B5EF4-FFF2-40B4-BE49-F238E27FC236}">
              <a16:creationId xmlns:a16="http://schemas.microsoft.com/office/drawing/2014/main" id="{82C3C0D0-AEB2-4513-A766-BB2603E2A532}"/>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57" name="テキスト ボックス 656">
          <a:extLst>
            <a:ext uri="{FF2B5EF4-FFF2-40B4-BE49-F238E27FC236}">
              <a16:creationId xmlns:a16="http://schemas.microsoft.com/office/drawing/2014/main" id="{7B87EEF6-2F2E-4E5A-ABB2-4FCCDBA81FEA}"/>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658" name="直線コネクタ 657">
          <a:extLst>
            <a:ext uri="{FF2B5EF4-FFF2-40B4-BE49-F238E27FC236}">
              <a16:creationId xmlns:a16="http://schemas.microsoft.com/office/drawing/2014/main" id="{60327400-5897-4E83-AADB-27D9E36F1863}"/>
            </a:ext>
          </a:extLst>
        </xdr:cNvPr>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659" name="テキスト ボックス 658">
          <a:extLst>
            <a:ext uri="{FF2B5EF4-FFF2-40B4-BE49-F238E27FC236}">
              <a16:creationId xmlns:a16="http://schemas.microsoft.com/office/drawing/2014/main" id="{52521E94-D2E0-4645-891D-BF9D5D574BF7}"/>
            </a:ext>
          </a:extLst>
        </xdr:cNvPr>
        <xdr:cNvSpPr txBox="1"/>
      </xdr:nvSpPr>
      <xdr:spPr>
        <a:xfrm>
          <a:off x="11978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660" name="直線コネクタ 659">
          <a:extLst>
            <a:ext uri="{FF2B5EF4-FFF2-40B4-BE49-F238E27FC236}">
              <a16:creationId xmlns:a16="http://schemas.microsoft.com/office/drawing/2014/main" id="{C9C7C7B0-5B38-4733-8B21-01D83D449C54}"/>
            </a:ext>
          </a:extLst>
        </xdr:cNvPr>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661" name="テキスト ボックス 660">
          <a:extLst>
            <a:ext uri="{FF2B5EF4-FFF2-40B4-BE49-F238E27FC236}">
              <a16:creationId xmlns:a16="http://schemas.microsoft.com/office/drawing/2014/main" id="{526D0227-B251-4114-BA34-73591CC6B33E}"/>
            </a:ext>
          </a:extLst>
        </xdr:cNvPr>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662" name="直線コネクタ 661">
          <a:extLst>
            <a:ext uri="{FF2B5EF4-FFF2-40B4-BE49-F238E27FC236}">
              <a16:creationId xmlns:a16="http://schemas.microsoft.com/office/drawing/2014/main" id="{CB70444F-4CF8-43DB-A35D-C68F08D21332}"/>
            </a:ext>
          </a:extLst>
        </xdr:cNvPr>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663" name="テキスト ボックス 662">
          <a:extLst>
            <a:ext uri="{FF2B5EF4-FFF2-40B4-BE49-F238E27FC236}">
              <a16:creationId xmlns:a16="http://schemas.microsoft.com/office/drawing/2014/main" id="{68584D91-2677-4349-9B8F-C7D2E5036FD9}"/>
            </a:ext>
          </a:extLst>
        </xdr:cNvPr>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664" name="直線コネクタ 663">
          <a:extLst>
            <a:ext uri="{FF2B5EF4-FFF2-40B4-BE49-F238E27FC236}">
              <a16:creationId xmlns:a16="http://schemas.microsoft.com/office/drawing/2014/main" id="{60C189A8-B21A-400B-A29C-A0DA71D2B0A4}"/>
            </a:ext>
          </a:extLst>
        </xdr:cNvPr>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665" name="テキスト ボックス 664">
          <a:extLst>
            <a:ext uri="{FF2B5EF4-FFF2-40B4-BE49-F238E27FC236}">
              <a16:creationId xmlns:a16="http://schemas.microsoft.com/office/drawing/2014/main" id="{014880E0-F2E9-4007-8270-7E870DFECC0E}"/>
            </a:ext>
          </a:extLst>
        </xdr:cNvPr>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666" name="直線コネクタ 665">
          <a:extLst>
            <a:ext uri="{FF2B5EF4-FFF2-40B4-BE49-F238E27FC236}">
              <a16:creationId xmlns:a16="http://schemas.microsoft.com/office/drawing/2014/main" id="{975FA5EA-69DC-4820-9B93-CE0244AD373D}"/>
            </a:ext>
          </a:extLst>
        </xdr:cNvPr>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99</xdr:row>
      <xdr:rowOff>29227</xdr:rowOff>
    </xdr:from>
    <xdr:ext cx="403059" cy="259045"/>
    <xdr:sp macro="" textlink="">
      <xdr:nvSpPr>
        <xdr:cNvPr id="667" name="テキスト ボックス 666">
          <a:extLst>
            <a:ext uri="{FF2B5EF4-FFF2-40B4-BE49-F238E27FC236}">
              <a16:creationId xmlns:a16="http://schemas.microsoft.com/office/drawing/2014/main" id="{8791280D-59AB-4973-A084-862DDB79C37E}"/>
            </a:ext>
          </a:extLst>
        </xdr:cNvPr>
        <xdr:cNvSpPr txBox="1"/>
      </xdr:nvSpPr>
      <xdr:spPr>
        <a:xfrm>
          <a:off x="12042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8" name="直線コネクタ 667">
          <a:extLst>
            <a:ext uri="{FF2B5EF4-FFF2-40B4-BE49-F238E27FC236}">
              <a16:creationId xmlns:a16="http://schemas.microsoft.com/office/drawing/2014/main" id="{357CF568-6906-4F3C-98C4-58B5905E65CD}"/>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96</xdr:row>
      <xdr:rowOff>162577</xdr:rowOff>
    </xdr:from>
    <xdr:ext cx="338939" cy="259045"/>
    <xdr:sp macro="" textlink="">
      <xdr:nvSpPr>
        <xdr:cNvPr id="669" name="テキスト ボックス 668">
          <a:extLst>
            <a:ext uri="{FF2B5EF4-FFF2-40B4-BE49-F238E27FC236}">
              <a16:creationId xmlns:a16="http://schemas.microsoft.com/office/drawing/2014/main" id="{B156FA9B-6809-4B0A-B46E-80B2612B1445}"/>
            </a:ext>
          </a:extLst>
        </xdr:cNvPr>
        <xdr:cNvSpPr txBox="1"/>
      </xdr:nvSpPr>
      <xdr:spPr>
        <a:xfrm>
          <a:off x="12107061"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90</xdr:col>
      <xdr:colOff>25400</xdr:colOff>
      <xdr:row>111</xdr:row>
      <xdr:rowOff>19050</xdr:rowOff>
    </xdr:to>
    <xdr:sp macro="" textlink="">
      <xdr:nvSpPr>
        <xdr:cNvPr id="670" name="【公民館】&#10;有形固定資産減価償却率グラフ枠">
          <a:extLst>
            <a:ext uri="{FF2B5EF4-FFF2-40B4-BE49-F238E27FC236}">
              <a16:creationId xmlns:a16="http://schemas.microsoft.com/office/drawing/2014/main" id="{DAB3518E-849E-4258-935E-60AE980C54A8}"/>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106680</xdr:rowOff>
    </xdr:from>
    <xdr:to>
      <xdr:col>85</xdr:col>
      <xdr:colOff>126364</xdr:colOff>
      <xdr:row>108</xdr:row>
      <xdr:rowOff>152400</xdr:rowOff>
    </xdr:to>
    <xdr:cxnSp macro="">
      <xdr:nvCxnSpPr>
        <xdr:cNvPr id="671" name="直線コネクタ 670">
          <a:extLst>
            <a:ext uri="{FF2B5EF4-FFF2-40B4-BE49-F238E27FC236}">
              <a16:creationId xmlns:a16="http://schemas.microsoft.com/office/drawing/2014/main" id="{879791AD-A724-4EF0-8744-7CCE33D83CE4}"/>
            </a:ext>
          </a:extLst>
        </xdr:cNvPr>
        <xdr:cNvCxnSpPr/>
      </xdr:nvCxnSpPr>
      <xdr:spPr>
        <a:xfrm flipV="1">
          <a:off x="16318864" y="17080230"/>
          <a:ext cx="0" cy="15887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156227</xdr:rowOff>
    </xdr:from>
    <xdr:ext cx="469744" cy="259045"/>
    <xdr:sp macro="" textlink="">
      <xdr:nvSpPr>
        <xdr:cNvPr id="672" name="【公民館】&#10;有形固定資産減価償却率最小値テキスト">
          <a:extLst>
            <a:ext uri="{FF2B5EF4-FFF2-40B4-BE49-F238E27FC236}">
              <a16:creationId xmlns:a16="http://schemas.microsoft.com/office/drawing/2014/main" id="{F0D3E882-53F8-448F-823C-1F00D3F99476}"/>
            </a:ext>
          </a:extLst>
        </xdr:cNvPr>
        <xdr:cNvSpPr txBox="1"/>
      </xdr:nvSpPr>
      <xdr:spPr>
        <a:xfrm>
          <a:off x="16357600" y="1867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152400</xdr:rowOff>
    </xdr:from>
    <xdr:to>
      <xdr:col>86</xdr:col>
      <xdr:colOff>25400</xdr:colOff>
      <xdr:row>108</xdr:row>
      <xdr:rowOff>152400</xdr:rowOff>
    </xdr:to>
    <xdr:cxnSp macro="">
      <xdr:nvCxnSpPr>
        <xdr:cNvPr id="673" name="直線コネクタ 672">
          <a:extLst>
            <a:ext uri="{FF2B5EF4-FFF2-40B4-BE49-F238E27FC236}">
              <a16:creationId xmlns:a16="http://schemas.microsoft.com/office/drawing/2014/main" id="{82ABD894-798C-443D-95F7-6318748BA6A6}"/>
            </a:ext>
          </a:extLst>
        </xdr:cNvPr>
        <xdr:cNvCxnSpPr/>
      </xdr:nvCxnSpPr>
      <xdr:spPr>
        <a:xfrm>
          <a:off x="16230600" y="1866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53357</xdr:rowOff>
    </xdr:from>
    <xdr:ext cx="405111" cy="259045"/>
    <xdr:sp macro="" textlink="">
      <xdr:nvSpPr>
        <xdr:cNvPr id="674" name="【公民館】&#10;有形固定資産減価償却率最大値テキスト">
          <a:extLst>
            <a:ext uri="{FF2B5EF4-FFF2-40B4-BE49-F238E27FC236}">
              <a16:creationId xmlns:a16="http://schemas.microsoft.com/office/drawing/2014/main" id="{D9533A4F-712D-4A7A-AF07-C11E07EAAE4F}"/>
            </a:ext>
          </a:extLst>
        </xdr:cNvPr>
        <xdr:cNvSpPr txBox="1"/>
      </xdr:nvSpPr>
      <xdr:spPr>
        <a:xfrm>
          <a:off x="16357600" y="168554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106680</xdr:rowOff>
    </xdr:from>
    <xdr:to>
      <xdr:col>86</xdr:col>
      <xdr:colOff>25400</xdr:colOff>
      <xdr:row>99</xdr:row>
      <xdr:rowOff>106680</xdr:rowOff>
    </xdr:to>
    <xdr:cxnSp macro="">
      <xdr:nvCxnSpPr>
        <xdr:cNvPr id="675" name="直線コネクタ 674">
          <a:extLst>
            <a:ext uri="{FF2B5EF4-FFF2-40B4-BE49-F238E27FC236}">
              <a16:creationId xmlns:a16="http://schemas.microsoft.com/office/drawing/2014/main" id="{9A4C7ABA-0C29-4EE1-B560-5E6516FB7602}"/>
            </a:ext>
          </a:extLst>
        </xdr:cNvPr>
        <xdr:cNvCxnSpPr/>
      </xdr:nvCxnSpPr>
      <xdr:spPr>
        <a:xfrm>
          <a:off x="16230600" y="170802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124477</xdr:rowOff>
    </xdr:from>
    <xdr:ext cx="405111" cy="259045"/>
    <xdr:sp macro="" textlink="">
      <xdr:nvSpPr>
        <xdr:cNvPr id="676" name="【公民館】&#10;有形固定資産減価償却率平均値テキスト">
          <a:extLst>
            <a:ext uri="{FF2B5EF4-FFF2-40B4-BE49-F238E27FC236}">
              <a16:creationId xmlns:a16="http://schemas.microsoft.com/office/drawing/2014/main" id="{A668AA84-7CA4-4E12-9B2E-3008CAAAF20B}"/>
            </a:ext>
          </a:extLst>
        </xdr:cNvPr>
        <xdr:cNvSpPr txBox="1"/>
      </xdr:nvSpPr>
      <xdr:spPr>
        <a:xfrm>
          <a:off x="16357600" y="1795527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101600</xdr:rowOff>
    </xdr:from>
    <xdr:to>
      <xdr:col>85</xdr:col>
      <xdr:colOff>177800</xdr:colOff>
      <xdr:row>106</xdr:row>
      <xdr:rowOff>31750</xdr:rowOff>
    </xdr:to>
    <xdr:sp macro="" textlink="">
      <xdr:nvSpPr>
        <xdr:cNvPr id="677" name="フローチャート: 判断 676">
          <a:extLst>
            <a:ext uri="{FF2B5EF4-FFF2-40B4-BE49-F238E27FC236}">
              <a16:creationId xmlns:a16="http://schemas.microsoft.com/office/drawing/2014/main" id="{2820101C-A47A-41B7-9134-5A8EB081C4D8}"/>
            </a:ext>
          </a:extLst>
        </xdr:cNvPr>
        <xdr:cNvSpPr/>
      </xdr:nvSpPr>
      <xdr:spPr>
        <a:xfrm>
          <a:off x="16268700" y="18103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114936</xdr:rowOff>
    </xdr:from>
    <xdr:to>
      <xdr:col>81</xdr:col>
      <xdr:colOff>101600</xdr:colOff>
      <xdr:row>105</xdr:row>
      <xdr:rowOff>45086</xdr:rowOff>
    </xdr:to>
    <xdr:sp macro="" textlink="">
      <xdr:nvSpPr>
        <xdr:cNvPr id="678" name="フローチャート: 判断 677">
          <a:extLst>
            <a:ext uri="{FF2B5EF4-FFF2-40B4-BE49-F238E27FC236}">
              <a16:creationId xmlns:a16="http://schemas.microsoft.com/office/drawing/2014/main" id="{40D7AC33-D826-4919-A112-5DFCA6B34C0F}"/>
            </a:ext>
          </a:extLst>
        </xdr:cNvPr>
        <xdr:cNvSpPr/>
      </xdr:nvSpPr>
      <xdr:spPr>
        <a:xfrm>
          <a:off x="15430500" y="17945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29211</xdr:rowOff>
    </xdr:from>
    <xdr:to>
      <xdr:col>76</xdr:col>
      <xdr:colOff>165100</xdr:colOff>
      <xdr:row>105</xdr:row>
      <xdr:rowOff>130811</xdr:rowOff>
    </xdr:to>
    <xdr:sp macro="" textlink="">
      <xdr:nvSpPr>
        <xdr:cNvPr id="679" name="フローチャート: 判断 678">
          <a:extLst>
            <a:ext uri="{FF2B5EF4-FFF2-40B4-BE49-F238E27FC236}">
              <a16:creationId xmlns:a16="http://schemas.microsoft.com/office/drawing/2014/main" id="{B58D928C-F7D2-428D-84E6-9892E64C212B}"/>
            </a:ext>
          </a:extLst>
        </xdr:cNvPr>
        <xdr:cNvSpPr/>
      </xdr:nvSpPr>
      <xdr:spPr>
        <a:xfrm>
          <a:off x="14541500" y="180314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139700</xdr:rowOff>
    </xdr:from>
    <xdr:to>
      <xdr:col>72</xdr:col>
      <xdr:colOff>38100</xdr:colOff>
      <xdr:row>105</xdr:row>
      <xdr:rowOff>69850</xdr:rowOff>
    </xdr:to>
    <xdr:sp macro="" textlink="">
      <xdr:nvSpPr>
        <xdr:cNvPr id="680" name="フローチャート: 判断 679">
          <a:extLst>
            <a:ext uri="{FF2B5EF4-FFF2-40B4-BE49-F238E27FC236}">
              <a16:creationId xmlns:a16="http://schemas.microsoft.com/office/drawing/2014/main" id="{BD7E2908-CF2F-4150-A269-A2F8D339BFE0}"/>
            </a:ext>
          </a:extLst>
        </xdr:cNvPr>
        <xdr:cNvSpPr/>
      </xdr:nvSpPr>
      <xdr:spPr>
        <a:xfrm>
          <a:off x="13652500" y="17970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153036</xdr:rowOff>
    </xdr:from>
    <xdr:to>
      <xdr:col>67</xdr:col>
      <xdr:colOff>101600</xdr:colOff>
      <xdr:row>105</xdr:row>
      <xdr:rowOff>83186</xdr:rowOff>
    </xdr:to>
    <xdr:sp macro="" textlink="">
      <xdr:nvSpPr>
        <xdr:cNvPr id="681" name="フローチャート: 判断 680">
          <a:extLst>
            <a:ext uri="{FF2B5EF4-FFF2-40B4-BE49-F238E27FC236}">
              <a16:creationId xmlns:a16="http://schemas.microsoft.com/office/drawing/2014/main" id="{31555A67-42F0-4174-8D8F-31A457F0F62D}"/>
            </a:ext>
          </a:extLst>
        </xdr:cNvPr>
        <xdr:cNvSpPr/>
      </xdr:nvSpPr>
      <xdr:spPr>
        <a:xfrm>
          <a:off x="12763500" y="17983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82" name="テキスト ボックス 681">
          <a:extLst>
            <a:ext uri="{FF2B5EF4-FFF2-40B4-BE49-F238E27FC236}">
              <a16:creationId xmlns:a16="http://schemas.microsoft.com/office/drawing/2014/main" id="{1D3A17B2-0F90-4A75-92E2-C6413E4D430F}"/>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83" name="テキスト ボックス 682">
          <a:extLst>
            <a:ext uri="{FF2B5EF4-FFF2-40B4-BE49-F238E27FC236}">
              <a16:creationId xmlns:a16="http://schemas.microsoft.com/office/drawing/2014/main" id="{3B643C0E-39B7-45AC-A19F-E99404294D6F}"/>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84" name="テキスト ボックス 683">
          <a:extLst>
            <a:ext uri="{FF2B5EF4-FFF2-40B4-BE49-F238E27FC236}">
              <a16:creationId xmlns:a16="http://schemas.microsoft.com/office/drawing/2014/main" id="{276644F7-3B87-45E4-841B-6267739BDAAA}"/>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85" name="テキスト ボックス 684">
          <a:extLst>
            <a:ext uri="{FF2B5EF4-FFF2-40B4-BE49-F238E27FC236}">
              <a16:creationId xmlns:a16="http://schemas.microsoft.com/office/drawing/2014/main" id="{B8CA8CC4-813E-45EB-83B0-E8F63499892F}"/>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86" name="テキスト ボックス 685">
          <a:extLst>
            <a:ext uri="{FF2B5EF4-FFF2-40B4-BE49-F238E27FC236}">
              <a16:creationId xmlns:a16="http://schemas.microsoft.com/office/drawing/2014/main" id="{FBAC7BC7-7EF1-4732-8C39-9B67979F2DA3}"/>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73025</xdr:rowOff>
    </xdr:from>
    <xdr:to>
      <xdr:col>85</xdr:col>
      <xdr:colOff>177800</xdr:colOff>
      <xdr:row>107</xdr:row>
      <xdr:rowOff>3175</xdr:rowOff>
    </xdr:to>
    <xdr:sp macro="" textlink="">
      <xdr:nvSpPr>
        <xdr:cNvPr id="687" name="楕円 686">
          <a:extLst>
            <a:ext uri="{FF2B5EF4-FFF2-40B4-BE49-F238E27FC236}">
              <a16:creationId xmlns:a16="http://schemas.microsoft.com/office/drawing/2014/main" id="{DDB708D8-4FDB-465E-9822-C63892CFB8F4}"/>
            </a:ext>
          </a:extLst>
        </xdr:cNvPr>
        <xdr:cNvSpPr/>
      </xdr:nvSpPr>
      <xdr:spPr>
        <a:xfrm>
          <a:off x="16268700" y="18246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51452</xdr:rowOff>
    </xdr:from>
    <xdr:ext cx="405111" cy="259045"/>
    <xdr:sp macro="" textlink="">
      <xdr:nvSpPr>
        <xdr:cNvPr id="688" name="【公民館】&#10;有形固定資産減価償却率該当値テキスト">
          <a:extLst>
            <a:ext uri="{FF2B5EF4-FFF2-40B4-BE49-F238E27FC236}">
              <a16:creationId xmlns:a16="http://schemas.microsoft.com/office/drawing/2014/main" id="{E9747972-5185-4398-9F11-3646F5547A3E}"/>
            </a:ext>
          </a:extLst>
        </xdr:cNvPr>
        <xdr:cNvSpPr txBox="1"/>
      </xdr:nvSpPr>
      <xdr:spPr>
        <a:xfrm>
          <a:off x="16357600" y="182251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12064</xdr:rowOff>
    </xdr:from>
    <xdr:to>
      <xdr:col>81</xdr:col>
      <xdr:colOff>101600</xdr:colOff>
      <xdr:row>106</xdr:row>
      <xdr:rowOff>113664</xdr:rowOff>
    </xdr:to>
    <xdr:sp macro="" textlink="">
      <xdr:nvSpPr>
        <xdr:cNvPr id="689" name="楕円 688">
          <a:extLst>
            <a:ext uri="{FF2B5EF4-FFF2-40B4-BE49-F238E27FC236}">
              <a16:creationId xmlns:a16="http://schemas.microsoft.com/office/drawing/2014/main" id="{BF19A910-5DB7-42F8-A94B-A3E78B67C942}"/>
            </a:ext>
          </a:extLst>
        </xdr:cNvPr>
        <xdr:cNvSpPr/>
      </xdr:nvSpPr>
      <xdr:spPr>
        <a:xfrm>
          <a:off x="15430500" y="181857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62864</xdr:rowOff>
    </xdr:from>
    <xdr:to>
      <xdr:col>85</xdr:col>
      <xdr:colOff>127000</xdr:colOff>
      <xdr:row>106</xdr:row>
      <xdr:rowOff>123825</xdr:rowOff>
    </xdr:to>
    <xdr:cxnSp macro="">
      <xdr:nvCxnSpPr>
        <xdr:cNvPr id="690" name="直線コネクタ 689">
          <a:extLst>
            <a:ext uri="{FF2B5EF4-FFF2-40B4-BE49-F238E27FC236}">
              <a16:creationId xmlns:a16="http://schemas.microsoft.com/office/drawing/2014/main" id="{8043F4AE-9061-4AA4-B9D0-48116B5CF548}"/>
            </a:ext>
          </a:extLst>
        </xdr:cNvPr>
        <xdr:cNvCxnSpPr/>
      </xdr:nvCxnSpPr>
      <xdr:spPr>
        <a:xfrm>
          <a:off x="15481300" y="18236564"/>
          <a:ext cx="838200" cy="60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105</xdr:row>
      <xdr:rowOff>124461</xdr:rowOff>
    </xdr:from>
    <xdr:to>
      <xdr:col>76</xdr:col>
      <xdr:colOff>165100</xdr:colOff>
      <xdr:row>106</xdr:row>
      <xdr:rowOff>54611</xdr:rowOff>
    </xdr:to>
    <xdr:sp macro="" textlink="">
      <xdr:nvSpPr>
        <xdr:cNvPr id="691" name="楕円 690">
          <a:extLst>
            <a:ext uri="{FF2B5EF4-FFF2-40B4-BE49-F238E27FC236}">
              <a16:creationId xmlns:a16="http://schemas.microsoft.com/office/drawing/2014/main" id="{E0849770-22AE-4A57-BEAC-F062B95445C1}"/>
            </a:ext>
          </a:extLst>
        </xdr:cNvPr>
        <xdr:cNvSpPr/>
      </xdr:nvSpPr>
      <xdr:spPr>
        <a:xfrm>
          <a:off x="14541500" y="181267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3811</xdr:rowOff>
    </xdr:from>
    <xdr:to>
      <xdr:col>81</xdr:col>
      <xdr:colOff>50800</xdr:colOff>
      <xdr:row>106</xdr:row>
      <xdr:rowOff>62864</xdr:rowOff>
    </xdr:to>
    <xdr:cxnSp macro="">
      <xdr:nvCxnSpPr>
        <xdr:cNvPr id="692" name="直線コネクタ 691">
          <a:extLst>
            <a:ext uri="{FF2B5EF4-FFF2-40B4-BE49-F238E27FC236}">
              <a16:creationId xmlns:a16="http://schemas.microsoft.com/office/drawing/2014/main" id="{9967DE29-C163-400A-BF23-A29BF3D2CA42}"/>
            </a:ext>
          </a:extLst>
        </xdr:cNvPr>
        <xdr:cNvCxnSpPr/>
      </xdr:nvCxnSpPr>
      <xdr:spPr>
        <a:xfrm>
          <a:off x="14592300" y="18177511"/>
          <a:ext cx="889000" cy="590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61595</xdr:rowOff>
    </xdr:from>
    <xdr:to>
      <xdr:col>72</xdr:col>
      <xdr:colOff>38100</xdr:colOff>
      <xdr:row>105</xdr:row>
      <xdr:rowOff>163195</xdr:rowOff>
    </xdr:to>
    <xdr:sp macro="" textlink="">
      <xdr:nvSpPr>
        <xdr:cNvPr id="693" name="楕円 692">
          <a:extLst>
            <a:ext uri="{FF2B5EF4-FFF2-40B4-BE49-F238E27FC236}">
              <a16:creationId xmlns:a16="http://schemas.microsoft.com/office/drawing/2014/main" id="{78265159-01F6-4006-883C-8103640C971D}"/>
            </a:ext>
          </a:extLst>
        </xdr:cNvPr>
        <xdr:cNvSpPr/>
      </xdr:nvSpPr>
      <xdr:spPr>
        <a:xfrm>
          <a:off x="13652500" y="180638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105</xdr:row>
      <xdr:rowOff>112395</xdr:rowOff>
    </xdr:from>
    <xdr:to>
      <xdr:col>76</xdr:col>
      <xdr:colOff>114300</xdr:colOff>
      <xdr:row>106</xdr:row>
      <xdr:rowOff>3811</xdr:rowOff>
    </xdr:to>
    <xdr:cxnSp macro="">
      <xdr:nvCxnSpPr>
        <xdr:cNvPr id="694" name="直線コネクタ 693">
          <a:extLst>
            <a:ext uri="{FF2B5EF4-FFF2-40B4-BE49-F238E27FC236}">
              <a16:creationId xmlns:a16="http://schemas.microsoft.com/office/drawing/2014/main" id="{FEB2382C-AFB3-4CF6-A67E-526E4A5740B8}"/>
            </a:ext>
          </a:extLst>
        </xdr:cNvPr>
        <xdr:cNvCxnSpPr/>
      </xdr:nvCxnSpPr>
      <xdr:spPr>
        <a:xfrm>
          <a:off x="13703300" y="18114645"/>
          <a:ext cx="889000" cy="628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104</xdr:row>
      <xdr:rowOff>170180</xdr:rowOff>
    </xdr:from>
    <xdr:to>
      <xdr:col>67</xdr:col>
      <xdr:colOff>101600</xdr:colOff>
      <xdr:row>105</xdr:row>
      <xdr:rowOff>100330</xdr:rowOff>
    </xdr:to>
    <xdr:sp macro="" textlink="">
      <xdr:nvSpPr>
        <xdr:cNvPr id="695" name="楕円 694">
          <a:extLst>
            <a:ext uri="{FF2B5EF4-FFF2-40B4-BE49-F238E27FC236}">
              <a16:creationId xmlns:a16="http://schemas.microsoft.com/office/drawing/2014/main" id="{8C634E19-8E27-4AD6-A7AA-C40BA1627B7E}"/>
            </a:ext>
          </a:extLst>
        </xdr:cNvPr>
        <xdr:cNvSpPr/>
      </xdr:nvSpPr>
      <xdr:spPr>
        <a:xfrm>
          <a:off x="12763500" y="18000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105</xdr:row>
      <xdr:rowOff>49530</xdr:rowOff>
    </xdr:from>
    <xdr:to>
      <xdr:col>71</xdr:col>
      <xdr:colOff>177800</xdr:colOff>
      <xdr:row>105</xdr:row>
      <xdr:rowOff>112395</xdr:rowOff>
    </xdr:to>
    <xdr:cxnSp macro="">
      <xdr:nvCxnSpPr>
        <xdr:cNvPr id="696" name="直線コネクタ 695">
          <a:extLst>
            <a:ext uri="{FF2B5EF4-FFF2-40B4-BE49-F238E27FC236}">
              <a16:creationId xmlns:a16="http://schemas.microsoft.com/office/drawing/2014/main" id="{65ED974D-783F-4C8E-970B-0F29E1EFF55E}"/>
            </a:ext>
          </a:extLst>
        </xdr:cNvPr>
        <xdr:cNvCxnSpPr/>
      </xdr:nvCxnSpPr>
      <xdr:spPr>
        <a:xfrm>
          <a:off x="12814300" y="18051780"/>
          <a:ext cx="889000" cy="62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61613</xdr:rowOff>
    </xdr:from>
    <xdr:ext cx="405111" cy="259045"/>
    <xdr:sp macro="" textlink="">
      <xdr:nvSpPr>
        <xdr:cNvPr id="697" name="n_1aveValue【公民館】&#10;有形固定資産減価償却率">
          <a:extLst>
            <a:ext uri="{FF2B5EF4-FFF2-40B4-BE49-F238E27FC236}">
              <a16:creationId xmlns:a16="http://schemas.microsoft.com/office/drawing/2014/main" id="{B8525CB4-C1E7-484D-9C2D-1D48E7749751}"/>
            </a:ext>
          </a:extLst>
        </xdr:cNvPr>
        <xdr:cNvSpPr txBox="1"/>
      </xdr:nvSpPr>
      <xdr:spPr>
        <a:xfrm>
          <a:off x="15266044" y="177209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147338</xdr:rowOff>
    </xdr:from>
    <xdr:ext cx="405111" cy="259045"/>
    <xdr:sp macro="" textlink="">
      <xdr:nvSpPr>
        <xdr:cNvPr id="698" name="n_2aveValue【公民館】&#10;有形固定資産減価償却率">
          <a:extLst>
            <a:ext uri="{FF2B5EF4-FFF2-40B4-BE49-F238E27FC236}">
              <a16:creationId xmlns:a16="http://schemas.microsoft.com/office/drawing/2014/main" id="{916187BA-D5F5-4AE2-9689-447C68E109C6}"/>
            </a:ext>
          </a:extLst>
        </xdr:cNvPr>
        <xdr:cNvSpPr txBox="1"/>
      </xdr:nvSpPr>
      <xdr:spPr>
        <a:xfrm>
          <a:off x="14389744" y="178066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86377</xdr:rowOff>
    </xdr:from>
    <xdr:ext cx="405111" cy="259045"/>
    <xdr:sp macro="" textlink="">
      <xdr:nvSpPr>
        <xdr:cNvPr id="699" name="n_3aveValue【公民館】&#10;有形固定資産減価償却率">
          <a:extLst>
            <a:ext uri="{FF2B5EF4-FFF2-40B4-BE49-F238E27FC236}">
              <a16:creationId xmlns:a16="http://schemas.microsoft.com/office/drawing/2014/main" id="{6896EFA9-5419-43E2-8509-EC1D17741672}"/>
            </a:ext>
          </a:extLst>
        </xdr:cNvPr>
        <xdr:cNvSpPr txBox="1"/>
      </xdr:nvSpPr>
      <xdr:spPr>
        <a:xfrm>
          <a:off x="13500744" y="17745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99713</xdr:rowOff>
    </xdr:from>
    <xdr:ext cx="405111" cy="259045"/>
    <xdr:sp macro="" textlink="">
      <xdr:nvSpPr>
        <xdr:cNvPr id="700" name="n_4aveValue【公民館】&#10;有形固定資産減価償却率">
          <a:extLst>
            <a:ext uri="{FF2B5EF4-FFF2-40B4-BE49-F238E27FC236}">
              <a16:creationId xmlns:a16="http://schemas.microsoft.com/office/drawing/2014/main" id="{AC7BDE31-3AB0-42BA-8F6F-0B370C5EA233}"/>
            </a:ext>
          </a:extLst>
        </xdr:cNvPr>
        <xdr:cNvSpPr txBox="1"/>
      </xdr:nvSpPr>
      <xdr:spPr>
        <a:xfrm>
          <a:off x="12611744" y="177590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104791</xdr:rowOff>
    </xdr:from>
    <xdr:ext cx="405111" cy="259045"/>
    <xdr:sp macro="" textlink="">
      <xdr:nvSpPr>
        <xdr:cNvPr id="701" name="n_1mainValue【公民館】&#10;有形固定資産減価償却率">
          <a:extLst>
            <a:ext uri="{FF2B5EF4-FFF2-40B4-BE49-F238E27FC236}">
              <a16:creationId xmlns:a16="http://schemas.microsoft.com/office/drawing/2014/main" id="{8BCF10DD-43F4-4F3B-8A57-37B1F2B9A060}"/>
            </a:ext>
          </a:extLst>
        </xdr:cNvPr>
        <xdr:cNvSpPr txBox="1"/>
      </xdr:nvSpPr>
      <xdr:spPr>
        <a:xfrm>
          <a:off x="15266044" y="182784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45738</xdr:rowOff>
    </xdr:from>
    <xdr:ext cx="405111" cy="259045"/>
    <xdr:sp macro="" textlink="">
      <xdr:nvSpPr>
        <xdr:cNvPr id="702" name="n_2mainValue【公民館】&#10;有形固定資産減価償却率">
          <a:extLst>
            <a:ext uri="{FF2B5EF4-FFF2-40B4-BE49-F238E27FC236}">
              <a16:creationId xmlns:a16="http://schemas.microsoft.com/office/drawing/2014/main" id="{287F6F18-D223-4D72-956A-77D283A4708F}"/>
            </a:ext>
          </a:extLst>
        </xdr:cNvPr>
        <xdr:cNvSpPr txBox="1"/>
      </xdr:nvSpPr>
      <xdr:spPr>
        <a:xfrm>
          <a:off x="14389744" y="182194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105</xdr:row>
      <xdr:rowOff>154322</xdr:rowOff>
    </xdr:from>
    <xdr:ext cx="405111" cy="259045"/>
    <xdr:sp macro="" textlink="">
      <xdr:nvSpPr>
        <xdr:cNvPr id="703" name="n_3mainValue【公民館】&#10;有形固定資産減価償却率">
          <a:extLst>
            <a:ext uri="{FF2B5EF4-FFF2-40B4-BE49-F238E27FC236}">
              <a16:creationId xmlns:a16="http://schemas.microsoft.com/office/drawing/2014/main" id="{09EAB50A-8857-4003-ABE1-8E5565C38D9A}"/>
            </a:ext>
          </a:extLst>
        </xdr:cNvPr>
        <xdr:cNvSpPr txBox="1"/>
      </xdr:nvSpPr>
      <xdr:spPr>
        <a:xfrm>
          <a:off x="13500744" y="181565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105</xdr:row>
      <xdr:rowOff>91457</xdr:rowOff>
    </xdr:from>
    <xdr:ext cx="405111" cy="259045"/>
    <xdr:sp macro="" textlink="">
      <xdr:nvSpPr>
        <xdr:cNvPr id="704" name="n_4mainValue【公民館】&#10;有形固定資産減価償却率">
          <a:extLst>
            <a:ext uri="{FF2B5EF4-FFF2-40B4-BE49-F238E27FC236}">
              <a16:creationId xmlns:a16="http://schemas.microsoft.com/office/drawing/2014/main" id="{14B17B9F-6C0D-4910-82B4-3485A6C207C0}"/>
            </a:ext>
          </a:extLst>
        </xdr:cNvPr>
        <xdr:cNvSpPr txBox="1"/>
      </xdr:nvSpPr>
      <xdr:spPr>
        <a:xfrm>
          <a:off x="12611744" y="180937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05" name="正方形/長方形 704">
          <a:extLst>
            <a:ext uri="{FF2B5EF4-FFF2-40B4-BE49-F238E27FC236}">
              <a16:creationId xmlns:a16="http://schemas.microsoft.com/office/drawing/2014/main" id="{6759D539-933C-464D-AB3A-8E9AEA30FF58}"/>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06" name="正方形/長方形 705">
          <a:extLst>
            <a:ext uri="{FF2B5EF4-FFF2-40B4-BE49-F238E27FC236}">
              <a16:creationId xmlns:a16="http://schemas.microsoft.com/office/drawing/2014/main" id="{9CD3F50C-366A-47E8-9496-EB2B09A03803}"/>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7" name="正方形/長方形 706">
          <a:extLst>
            <a:ext uri="{FF2B5EF4-FFF2-40B4-BE49-F238E27FC236}">
              <a16:creationId xmlns:a16="http://schemas.microsoft.com/office/drawing/2014/main" id="{CBB9F799-4CB5-4583-860E-F2E073ADB919}"/>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8" name="正方形/長方形 707">
          <a:extLst>
            <a:ext uri="{FF2B5EF4-FFF2-40B4-BE49-F238E27FC236}">
              <a16:creationId xmlns:a16="http://schemas.microsoft.com/office/drawing/2014/main" id="{46F16570-1159-40EB-9CC5-C7AE1D9F2530}"/>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9" name="正方形/長方形 708">
          <a:extLst>
            <a:ext uri="{FF2B5EF4-FFF2-40B4-BE49-F238E27FC236}">
              <a16:creationId xmlns:a16="http://schemas.microsoft.com/office/drawing/2014/main" id="{D15DD4D0-33CA-4333-9ADF-EB4C6FC9D46B}"/>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10" name="正方形/長方形 709">
          <a:extLst>
            <a:ext uri="{FF2B5EF4-FFF2-40B4-BE49-F238E27FC236}">
              <a16:creationId xmlns:a16="http://schemas.microsoft.com/office/drawing/2014/main" id="{4FFD761C-3B92-48F9-9EF6-A6C40C0F9EC3}"/>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11" name="正方形/長方形 710">
          <a:extLst>
            <a:ext uri="{FF2B5EF4-FFF2-40B4-BE49-F238E27FC236}">
              <a16:creationId xmlns:a16="http://schemas.microsoft.com/office/drawing/2014/main" id="{6F149DD2-F3AE-4EC9-8758-5673073BE24F}"/>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12" name="正方形/長方形 711">
          <a:extLst>
            <a:ext uri="{FF2B5EF4-FFF2-40B4-BE49-F238E27FC236}">
              <a16:creationId xmlns:a16="http://schemas.microsoft.com/office/drawing/2014/main" id="{407341BA-99E2-4E32-A017-257CBFF3526D}"/>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13" name="テキスト ボックス 712">
          <a:extLst>
            <a:ext uri="{FF2B5EF4-FFF2-40B4-BE49-F238E27FC236}">
              <a16:creationId xmlns:a16="http://schemas.microsoft.com/office/drawing/2014/main" id="{D13CBF85-C21C-4DE1-8281-030A125D8107}"/>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14" name="直線コネクタ 713">
          <a:extLst>
            <a:ext uri="{FF2B5EF4-FFF2-40B4-BE49-F238E27FC236}">
              <a16:creationId xmlns:a16="http://schemas.microsoft.com/office/drawing/2014/main" id="{62A1BA32-D925-4C68-8320-E3AE057B3947}"/>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35379</xdr:rowOff>
    </xdr:from>
    <xdr:to>
      <xdr:col>120</xdr:col>
      <xdr:colOff>114300</xdr:colOff>
      <xdr:row>109</xdr:row>
      <xdr:rowOff>35379</xdr:rowOff>
    </xdr:to>
    <xdr:cxnSp macro="">
      <xdr:nvCxnSpPr>
        <xdr:cNvPr id="715" name="直線コネクタ 714">
          <a:extLst>
            <a:ext uri="{FF2B5EF4-FFF2-40B4-BE49-F238E27FC236}">
              <a16:creationId xmlns:a16="http://schemas.microsoft.com/office/drawing/2014/main" id="{23CBDE06-D8F5-4CBD-AA4C-858C855CFCE0}"/>
            </a:ext>
          </a:extLst>
        </xdr:cNvPr>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716" name="テキスト ボックス 715">
          <a:extLst>
            <a:ext uri="{FF2B5EF4-FFF2-40B4-BE49-F238E27FC236}">
              <a16:creationId xmlns:a16="http://schemas.microsoft.com/office/drawing/2014/main" id="{44B42D42-1D8B-4D0B-AF53-FB7223BBCDBE}"/>
            </a:ext>
          </a:extLst>
        </xdr:cNvPr>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717" name="直線コネクタ 716">
          <a:extLst>
            <a:ext uri="{FF2B5EF4-FFF2-40B4-BE49-F238E27FC236}">
              <a16:creationId xmlns:a16="http://schemas.microsoft.com/office/drawing/2014/main" id="{89894AE3-46DE-4F93-8A80-E4370D56555B}"/>
            </a:ext>
          </a:extLst>
        </xdr:cNvPr>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718" name="テキスト ボックス 717">
          <a:extLst>
            <a:ext uri="{FF2B5EF4-FFF2-40B4-BE49-F238E27FC236}">
              <a16:creationId xmlns:a16="http://schemas.microsoft.com/office/drawing/2014/main" id="{3AB713B4-64FB-4A7C-A85B-EC04D0B649C0}"/>
            </a:ext>
          </a:extLst>
        </xdr:cNvPr>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719" name="直線コネクタ 718">
          <a:extLst>
            <a:ext uri="{FF2B5EF4-FFF2-40B4-BE49-F238E27FC236}">
              <a16:creationId xmlns:a16="http://schemas.microsoft.com/office/drawing/2014/main" id="{BA4771D8-7907-46E1-908A-841EE36D3A3C}"/>
            </a:ext>
          </a:extLst>
        </xdr:cNvPr>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720" name="テキスト ボックス 719">
          <a:extLst>
            <a:ext uri="{FF2B5EF4-FFF2-40B4-BE49-F238E27FC236}">
              <a16:creationId xmlns:a16="http://schemas.microsoft.com/office/drawing/2014/main" id="{1104CF95-99B6-4FCF-830C-FD111DCE6ACD}"/>
            </a:ext>
          </a:extLst>
        </xdr:cNvPr>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721" name="直線コネクタ 720">
          <a:extLst>
            <a:ext uri="{FF2B5EF4-FFF2-40B4-BE49-F238E27FC236}">
              <a16:creationId xmlns:a16="http://schemas.microsoft.com/office/drawing/2014/main" id="{FECE7502-7C0B-4547-82CE-3731AF834B68}"/>
            </a:ext>
          </a:extLst>
        </xdr:cNvPr>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722" name="テキスト ボックス 721">
          <a:extLst>
            <a:ext uri="{FF2B5EF4-FFF2-40B4-BE49-F238E27FC236}">
              <a16:creationId xmlns:a16="http://schemas.microsoft.com/office/drawing/2014/main" id="{9E495F6A-B075-4AD3-B0DB-E119437B00F4}"/>
            </a:ext>
          </a:extLst>
        </xdr:cNvPr>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723" name="直線コネクタ 722">
          <a:extLst>
            <a:ext uri="{FF2B5EF4-FFF2-40B4-BE49-F238E27FC236}">
              <a16:creationId xmlns:a16="http://schemas.microsoft.com/office/drawing/2014/main" id="{ECF2592D-7F0B-4593-B9D6-A61D5FF8C8EE}"/>
            </a:ext>
          </a:extLst>
        </xdr:cNvPr>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724" name="テキスト ボックス 723">
          <a:extLst>
            <a:ext uri="{FF2B5EF4-FFF2-40B4-BE49-F238E27FC236}">
              <a16:creationId xmlns:a16="http://schemas.microsoft.com/office/drawing/2014/main" id="{0F82C5A2-7F15-4B51-BC3E-5255EA6715E7}"/>
            </a:ext>
          </a:extLst>
        </xdr:cNvPr>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725" name="直線コネクタ 724">
          <a:extLst>
            <a:ext uri="{FF2B5EF4-FFF2-40B4-BE49-F238E27FC236}">
              <a16:creationId xmlns:a16="http://schemas.microsoft.com/office/drawing/2014/main" id="{C97C1639-10BB-4D07-839E-5828F7A553FB}"/>
            </a:ext>
          </a:extLst>
        </xdr:cNvPr>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726" name="テキスト ボックス 725">
          <a:extLst>
            <a:ext uri="{FF2B5EF4-FFF2-40B4-BE49-F238E27FC236}">
              <a16:creationId xmlns:a16="http://schemas.microsoft.com/office/drawing/2014/main" id="{56D9B737-B111-4A77-9F07-4405582AC500}"/>
            </a:ext>
          </a:extLst>
        </xdr:cNvPr>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27" name="直線コネクタ 726">
          <a:extLst>
            <a:ext uri="{FF2B5EF4-FFF2-40B4-BE49-F238E27FC236}">
              <a16:creationId xmlns:a16="http://schemas.microsoft.com/office/drawing/2014/main" id="{60C3AE10-337B-4901-BB0A-76499AF7782A}"/>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28" name="テキスト ボックス 727">
          <a:extLst>
            <a:ext uri="{FF2B5EF4-FFF2-40B4-BE49-F238E27FC236}">
              <a16:creationId xmlns:a16="http://schemas.microsoft.com/office/drawing/2014/main" id="{49F5439C-EE7F-4810-B76A-636DAA820E1B}"/>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29" name="【公民館】&#10;一人当たり面積グラフ枠">
          <a:extLst>
            <a:ext uri="{FF2B5EF4-FFF2-40B4-BE49-F238E27FC236}">
              <a16:creationId xmlns:a16="http://schemas.microsoft.com/office/drawing/2014/main" id="{AF1062AC-07CD-421F-9E0E-45679A7CB13D}"/>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99</xdr:row>
      <xdr:rowOff>135527</xdr:rowOff>
    </xdr:from>
    <xdr:to>
      <xdr:col>116</xdr:col>
      <xdr:colOff>62864</xdr:colOff>
      <xdr:row>109</xdr:row>
      <xdr:rowOff>24493</xdr:rowOff>
    </xdr:to>
    <xdr:cxnSp macro="">
      <xdr:nvCxnSpPr>
        <xdr:cNvPr id="730" name="直線コネクタ 729">
          <a:extLst>
            <a:ext uri="{FF2B5EF4-FFF2-40B4-BE49-F238E27FC236}">
              <a16:creationId xmlns:a16="http://schemas.microsoft.com/office/drawing/2014/main" id="{6D934AD3-9D6F-4509-886F-766B787EAABC}"/>
            </a:ext>
          </a:extLst>
        </xdr:cNvPr>
        <xdr:cNvCxnSpPr/>
      </xdr:nvCxnSpPr>
      <xdr:spPr>
        <a:xfrm flipV="1">
          <a:off x="22160864" y="17109077"/>
          <a:ext cx="0" cy="16034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28320</xdr:rowOff>
    </xdr:from>
    <xdr:ext cx="469744" cy="259045"/>
    <xdr:sp macro="" textlink="">
      <xdr:nvSpPr>
        <xdr:cNvPr id="731" name="【公民館】&#10;一人当たり面積最小値テキスト">
          <a:extLst>
            <a:ext uri="{FF2B5EF4-FFF2-40B4-BE49-F238E27FC236}">
              <a16:creationId xmlns:a16="http://schemas.microsoft.com/office/drawing/2014/main" id="{8E4CAC7D-6EF3-4821-9F84-6E8C2CD2AF72}"/>
            </a:ext>
          </a:extLst>
        </xdr:cNvPr>
        <xdr:cNvSpPr txBox="1"/>
      </xdr:nvSpPr>
      <xdr:spPr>
        <a:xfrm>
          <a:off x="22199600" y="187163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24493</xdr:rowOff>
    </xdr:from>
    <xdr:to>
      <xdr:col>116</xdr:col>
      <xdr:colOff>152400</xdr:colOff>
      <xdr:row>109</xdr:row>
      <xdr:rowOff>24493</xdr:rowOff>
    </xdr:to>
    <xdr:cxnSp macro="">
      <xdr:nvCxnSpPr>
        <xdr:cNvPr id="732" name="直線コネクタ 731">
          <a:extLst>
            <a:ext uri="{FF2B5EF4-FFF2-40B4-BE49-F238E27FC236}">
              <a16:creationId xmlns:a16="http://schemas.microsoft.com/office/drawing/2014/main" id="{5ABED010-4F7B-4F15-BC81-8B3E29063A84}"/>
            </a:ext>
          </a:extLst>
        </xdr:cNvPr>
        <xdr:cNvCxnSpPr/>
      </xdr:nvCxnSpPr>
      <xdr:spPr>
        <a:xfrm>
          <a:off x="22072600" y="187125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82204</xdr:rowOff>
    </xdr:from>
    <xdr:ext cx="469744" cy="259045"/>
    <xdr:sp macro="" textlink="">
      <xdr:nvSpPr>
        <xdr:cNvPr id="733" name="【公民館】&#10;一人当たり面積最大値テキスト">
          <a:extLst>
            <a:ext uri="{FF2B5EF4-FFF2-40B4-BE49-F238E27FC236}">
              <a16:creationId xmlns:a16="http://schemas.microsoft.com/office/drawing/2014/main" id="{15C332FD-C29B-4AAA-8004-91DF27EF8686}"/>
            </a:ext>
          </a:extLst>
        </xdr:cNvPr>
        <xdr:cNvSpPr txBox="1"/>
      </xdr:nvSpPr>
      <xdr:spPr>
        <a:xfrm>
          <a:off x="22199600" y="168843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99</xdr:row>
      <xdr:rowOff>135527</xdr:rowOff>
    </xdr:from>
    <xdr:to>
      <xdr:col>116</xdr:col>
      <xdr:colOff>152400</xdr:colOff>
      <xdr:row>99</xdr:row>
      <xdr:rowOff>135527</xdr:rowOff>
    </xdr:to>
    <xdr:cxnSp macro="">
      <xdr:nvCxnSpPr>
        <xdr:cNvPr id="734" name="直線コネクタ 733">
          <a:extLst>
            <a:ext uri="{FF2B5EF4-FFF2-40B4-BE49-F238E27FC236}">
              <a16:creationId xmlns:a16="http://schemas.microsoft.com/office/drawing/2014/main" id="{40D8EA2E-86BF-4CAB-8404-60CDE4951EBC}"/>
            </a:ext>
          </a:extLst>
        </xdr:cNvPr>
        <xdr:cNvCxnSpPr/>
      </xdr:nvCxnSpPr>
      <xdr:spPr>
        <a:xfrm>
          <a:off x="22072600" y="171090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158222</xdr:rowOff>
    </xdr:from>
    <xdr:ext cx="469744" cy="259045"/>
    <xdr:sp macro="" textlink="">
      <xdr:nvSpPr>
        <xdr:cNvPr id="735" name="【公民館】&#10;一人当たり面積平均値テキスト">
          <a:extLst>
            <a:ext uri="{FF2B5EF4-FFF2-40B4-BE49-F238E27FC236}">
              <a16:creationId xmlns:a16="http://schemas.microsoft.com/office/drawing/2014/main" id="{E1218FE2-4029-4E32-B1F1-CC617644FEA1}"/>
            </a:ext>
          </a:extLst>
        </xdr:cNvPr>
        <xdr:cNvSpPr txBox="1"/>
      </xdr:nvSpPr>
      <xdr:spPr>
        <a:xfrm>
          <a:off x="22199600" y="1816047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135345</xdr:rowOff>
    </xdr:from>
    <xdr:to>
      <xdr:col>116</xdr:col>
      <xdr:colOff>114300</xdr:colOff>
      <xdr:row>107</xdr:row>
      <xdr:rowOff>65495</xdr:rowOff>
    </xdr:to>
    <xdr:sp macro="" textlink="">
      <xdr:nvSpPr>
        <xdr:cNvPr id="736" name="フローチャート: 判断 735">
          <a:extLst>
            <a:ext uri="{FF2B5EF4-FFF2-40B4-BE49-F238E27FC236}">
              <a16:creationId xmlns:a16="http://schemas.microsoft.com/office/drawing/2014/main" id="{0D6A5082-E0BF-4801-A09F-AE1E8C2CF1CF}"/>
            </a:ext>
          </a:extLst>
        </xdr:cNvPr>
        <xdr:cNvSpPr/>
      </xdr:nvSpPr>
      <xdr:spPr>
        <a:xfrm>
          <a:off x="22110700" y="18309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152763</xdr:rowOff>
    </xdr:from>
    <xdr:to>
      <xdr:col>112</xdr:col>
      <xdr:colOff>38100</xdr:colOff>
      <xdr:row>107</xdr:row>
      <xdr:rowOff>82913</xdr:rowOff>
    </xdr:to>
    <xdr:sp macro="" textlink="">
      <xdr:nvSpPr>
        <xdr:cNvPr id="737" name="フローチャート: 判断 736">
          <a:extLst>
            <a:ext uri="{FF2B5EF4-FFF2-40B4-BE49-F238E27FC236}">
              <a16:creationId xmlns:a16="http://schemas.microsoft.com/office/drawing/2014/main" id="{7F4FB14D-C2CC-4495-8D8F-9308EA6A0EE5}"/>
            </a:ext>
          </a:extLst>
        </xdr:cNvPr>
        <xdr:cNvSpPr/>
      </xdr:nvSpPr>
      <xdr:spPr>
        <a:xfrm>
          <a:off x="21272500" y="18326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107</xdr:row>
      <xdr:rowOff>1995</xdr:rowOff>
    </xdr:from>
    <xdr:to>
      <xdr:col>107</xdr:col>
      <xdr:colOff>101600</xdr:colOff>
      <xdr:row>107</xdr:row>
      <xdr:rowOff>103595</xdr:rowOff>
    </xdr:to>
    <xdr:sp macro="" textlink="">
      <xdr:nvSpPr>
        <xdr:cNvPr id="738" name="フローチャート: 判断 737">
          <a:extLst>
            <a:ext uri="{FF2B5EF4-FFF2-40B4-BE49-F238E27FC236}">
              <a16:creationId xmlns:a16="http://schemas.microsoft.com/office/drawing/2014/main" id="{BDF3B030-A2DE-4CBA-A4B9-B9505A9ED7DF}"/>
            </a:ext>
          </a:extLst>
        </xdr:cNvPr>
        <xdr:cNvSpPr/>
      </xdr:nvSpPr>
      <xdr:spPr>
        <a:xfrm>
          <a:off x="20383500" y="183471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107</xdr:row>
      <xdr:rowOff>23768</xdr:rowOff>
    </xdr:from>
    <xdr:to>
      <xdr:col>102</xdr:col>
      <xdr:colOff>165100</xdr:colOff>
      <xdr:row>107</xdr:row>
      <xdr:rowOff>125368</xdr:rowOff>
    </xdr:to>
    <xdr:sp macro="" textlink="">
      <xdr:nvSpPr>
        <xdr:cNvPr id="739" name="フローチャート: 判断 738">
          <a:extLst>
            <a:ext uri="{FF2B5EF4-FFF2-40B4-BE49-F238E27FC236}">
              <a16:creationId xmlns:a16="http://schemas.microsoft.com/office/drawing/2014/main" id="{D7813D92-D2D2-45FD-93A9-B0FB3EA1E76C}"/>
            </a:ext>
          </a:extLst>
        </xdr:cNvPr>
        <xdr:cNvSpPr/>
      </xdr:nvSpPr>
      <xdr:spPr>
        <a:xfrm>
          <a:off x="19494500" y="18368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169092</xdr:rowOff>
    </xdr:from>
    <xdr:to>
      <xdr:col>98</xdr:col>
      <xdr:colOff>38100</xdr:colOff>
      <xdr:row>107</xdr:row>
      <xdr:rowOff>99242</xdr:rowOff>
    </xdr:to>
    <xdr:sp macro="" textlink="">
      <xdr:nvSpPr>
        <xdr:cNvPr id="740" name="フローチャート: 判断 739">
          <a:extLst>
            <a:ext uri="{FF2B5EF4-FFF2-40B4-BE49-F238E27FC236}">
              <a16:creationId xmlns:a16="http://schemas.microsoft.com/office/drawing/2014/main" id="{EB2FE884-64F0-4E72-9F94-90478BE19F30}"/>
            </a:ext>
          </a:extLst>
        </xdr:cNvPr>
        <xdr:cNvSpPr/>
      </xdr:nvSpPr>
      <xdr:spPr>
        <a:xfrm>
          <a:off x="18605500" y="183427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41" name="テキスト ボックス 740">
          <a:extLst>
            <a:ext uri="{FF2B5EF4-FFF2-40B4-BE49-F238E27FC236}">
              <a16:creationId xmlns:a16="http://schemas.microsoft.com/office/drawing/2014/main" id="{1B0D011E-1B8E-4E6D-857D-D7A557F7FB33}"/>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42" name="テキスト ボックス 741">
          <a:extLst>
            <a:ext uri="{FF2B5EF4-FFF2-40B4-BE49-F238E27FC236}">
              <a16:creationId xmlns:a16="http://schemas.microsoft.com/office/drawing/2014/main" id="{45AC04E2-7AF3-40DB-A55B-E23AB2B5F855}"/>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43" name="テキスト ボックス 742">
          <a:extLst>
            <a:ext uri="{FF2B5EF4-FFF2-40B4-BE49-F238E27FC236}">
              <a16:creationId xmlns:a16="http://schemas.microsoft.com/office/drawing/2014/main" id="{1038AC99-98D9-48D6-BB74-D4C1221622CE}"/>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44" name="テキスト ボックス 743">
          <a:extLst>
            <a:ext uri="{FF2B5EF4-FFF2-40B4-BE49-F238E27FC236}">
              <a16:creationId xmlns:a16="http://schemas.microsoft.com/office/drawing/2014/main" id="{030297C5-34AB-44D1-9D5C-20DD2C1C68CE}"/>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45" name="テキスト ボックス 744">
          <a:extLst>
            <a:ext uri="{FF2B5EF4-FFF2-40B4-BE49-F238E27FC236}">
              <a16:creationId xmlns:a16="http://schemas.microsoft.com/office/drawing/2014/main" id="{E626F6B0-7343-4481-9E36-CA4BFC0129E1}"/>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79829</xdr:rowOff>
    </xdr:from>
    <xdr:to>
      <xdr:col>116</xdr:col>
      <xdr:colOff>114300</xdr:colOff>
      <xdr:row>109</xdr:row>
      <xdr:rowOff>9979</xdr:rowOff>
    </xdr:to>
    <xdr:sp macro="" textlink="">
      <xdr:nvSpPr>
        <xdr:cNvPr id="746" name="楕円 745">
          <a:extLst>
            <a:ext uri="{FF2B5EF4-FFF2-40B4-BE49-F238E27FC236}">
              <a16:creationId xmlns:a16="http://schemas.microsoft.com/office/drawing/2014/main" id="{D919E7F4-EDE3-4DF0-9B0D-B91A0A37D480}"/>
            </a:ext>
          </a:extLst>
        </xdr:cNvPr>
        <xdr:cNvSpPr/>
      </xdr:nvSpPr>
      <xdr:spPr>
        <a:xfrm>
          <a:off x="22110700" y="185964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166206</xdr:rowOff>
    </xdr:from>
    <xdr:ext cx="469744" cy="259045"/>
    <xdr:sp macro="" textlink="">
      <xdr:nvSpPr>
        <xdr:cNvPr id="747" name="【公民館】&#10;一人当たり面積該当値テキスト">
          <a:extLst>
            <a:ext uri="{FF2B5EF4-FFF2-40B4-BE49-F238E27FC236}">
              <a16:creationId xmlns:a16="http://schemas.microsoft.com/office/drawing/2014/main" id="{339D02E0-49C5-4393-BF21-9A801F4CD404}"/>
            </a:ext>
          </a:extLst>
        </xdr:cNvPr>
        <xdr:cNvSpPr txBox="1"/>
      </xdr:nvSpPr>
      <xdr:spPr>
        <a:xfrm>
          <a:off x="22199600" y="185113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80918</xdr:rowOff>
    </xdr:from>
    <xdr:to>
      <xdr:col>112</xdr:col>
      <xdr:colOff>38100</xdr:colOff>
      <xdr:row>109</xdr:row>
      <xdr:rowOff>11068</xdr:rowOff>
    </xdr:to>
    <xdr:sp macro="" textlink="">
      <xdr:nvSpPr>
        <xdr:cNvPr id="748" name="楕円 747">
          <a:extLst>
            <a:ext uri="{FF2B5EF4-FFF2-40B4-BE49-F238E27FC236}">
              <a16:creationId xmlns:a16="http://schemas.microsoft.com/office/drawing/2014/main" id="{8C3E27DF-C100-41E7-8D23-DEE799C42FCB}"/>
            </a:ext>
          </a:extLst>
        </xdr:cNvPr>
        <xdr:cNvSpPr/>
      </xdr:nvSpPr>
      <xdr:spPr>
        <a:xfrm>
          <a:off x="21272500" y="185975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130629</xdr:rowOff>
    </xdr:from>
    <xdr:to>
      <xdr:col>116</xdr:col>
      <xdr:colOff>63500</xdr:colOff>
      <xdr:row>108</xdr:row>
      <xdr:rowOff>131718</xdr:rowOff>
    </xdr:to>
    <xdr:cxnSp macro="">
      <xdr:nvCxnSpPr>
        <xdr:cNvPr id="749" name="直線コネクタ 748">
          <a:extLst>
            <a:ext uri="{FF2B5EF4-FFF2-40B4-BE49-F238E27FC236}">
              <a16:creationId xmlns:a16="http://schemas.microsoft.com/office/drawing/2014/main" id="{F2435CB3-6F2D-43E7-8306-D6D7D8489878}"/>
            </a:ext>
          </a:extLst>
        </xdr:cNvPr>
        <xdr:cNvCxnSpPr/>
      </xdr:nvCxnSpPr>
      <xdr:spPr>
        <a:xfrm flipV="1">
          <a:off x="21323300" y="18647229"/>
          <a:ext cx="838200" cy="10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82006</xdr:rowOff>
    </xdr:from>
    <xdr:to>
      <xdr:col>107</xdr:col>
      <xdr:colOff>101600</xdr:colOff>
      <xdr:row>109</xdr:row>
      <xdr:rowOff>12156</xdr:rowOff>
    </xdr:to>
    <xdr:sp macro="" textlink="">
      <xdr:nvSpPr>
        <xdr:cNvPr id="750" name="楕円 749">
          <a:extLst>
            <a:ext uri="{FF2B5EF4-FFF2-40B4-BE49-F238E27FC236}">
              <a16:creationId xmlns:a16="http://schemas.microsoft.com/office/drawing/2014/main" id="{7025C208-8046-4725-84B9-06C215926F1F}"/>
            </a:ext>
          </a:extLst>
        </xdr:cNvPr>
        <xdr:cNvSpPr/>
      </xdr:nvSpPr>
      <xdr:spPr>
        <a:xfrm>
          <a:off x="20383500" y="185986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131718</xdr:rowOff>
    </xdr:from>
    <xdr:to>
      <xdr:col>111</xdr:col>
      <xdr:colOff>177800</xdr:colOff>
      <xdr:row>108</xdr:row>
      <xdr:rowOff>132806</xdr:rowOff>
    </xdr:to>
    <xdr:cxnSp macro="">
      <xdr:nvCxnSpPr>
        <xdr:cNvPr id="751" name="直線コネクタ 750">
          <a:extLst>
            <a:ext uri="{FF2B5EF4-FFF2-40B4-BE49-F238E27FC236}">
              <a16:creationId xmlns:a16="http://schemas.microsoft.com/office/drawing/2014/main" id="{F72DF5C9-A714-4109-84F9-8A835CA61ABC}"/>
            </a:ext>
          </a:extLst>
        </xdr:cNvPr>
        <xdr:cNvCxnSpPr/>
      </xdr:nvCxnSpPr>
      <xdr:spPr>
        <a:xfrm flipV="1">
          <a:off x="20434300" y="18648318"/>
          <a:ext cx="889000" cy="1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83094</xdr:rowOff>
    </xdr:from>
    <xdr:to>
      <xdr:col>102</xdr:col>
      <xdr:colOff>165100</xdr:colOff>
      <xdr:row>109</xdr:row>
      <xdr:rowOff>13244</xdr:rowOff>
    </xdr:to>
    <xdr:sp macro="" textlink="">
      <xdr:nvSpPr>
        <xdr:cNvPr id="752" name="楕円 751">
          <a:extLst>
            <a:ext uri="{FF2B5EF4-FFF2-40B4-BE49-F238E27FC236}">
              <a16:creationId xmlns:a16="http://schemas.microsoft.com/office/drawing/2014/main" id="{A8F5943D-74FC-493C-9B61-A828E63B44E3}"/>
            </a:ext>
          </a:extLst>
        </xdr:cNvPr>
        <xdr:cNvSpPr/>
      </xdr:nvSpPr>
      <xdr:spPr>
        <a:xfrm>
          <a:off x="19494500" y="185996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132806</xdr:rowOff>
    </xdr:from>
    <xdr:to>
      <xdr:col>107</xdr:col>
      <xdr:colOff>50800</xdr:colOff>
      <xdr:row>108</xdr:row>
      <xdr:rowOff>133894</xdr:rowOff>
    </xdr:to>
    <xdr:cxnSp macro="">
      <xdr:nvCxnSpPr>
        <xdr:cNvPr id="753" name="直線コネクタ 752">
          <a:extLst>
            <a:ext uri="{FF2B5EF4-FFF2-40B4-BE49-F238E27FC236}">
              <a16:creationId xmlns:a16="http://schemas.microsoft.com/office/drawing/2014/main" id="{231822BA-0EB2-43E5-ACDD-0D0844E10069}"/>
            </a:ext>
          </a:extLst>
        </xdr:cNvPr>
        <xdr:cNvCxnSpPr/>
      </xdr:nvCxnSpPr>
      <xdr:spPr>
        <a:xfrm flipV="1">
          <a:off x="19545300" y="18649406"/>
          <a:ext cx="889000" cy="1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84182</xdr:rowOff>
    </xdr:from>
    <xdr:to>
      <xdr:col>98</xdr:col>
      <xdr:colOff>38100</xdr:colOff>
      <xdr:row>109</xdr:row>
      <xdr:rowOff>14332</xdr:rowOff>
    </xdr:to>
    <xdr:sp macro="" textlink="">
      <xdr:nvSpPr>
        <xdr:cNvPr id="754" name="楕円 753">
          <a:extLst>
            <a:ext uri="{FF2B5EF4-FFF2-40B4-BE49-F238E27FC236}">
              <a16:creationId xmlns:a16="http://schemas.microsoft.com/office/drawing/2014/main" id="{5ECB59A0-0526-4E94-AB0E-FA87FBF23FF1}"/>
            </a:ext>
          </a:extLst>
        </xdr:cNvPr>
        <xdr:cNvSpPr/>
      </xdr:nvSpPr>
      <xdr:spPr>
        <a:xfrm>
          <a:off x="18605500" y="186007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133894</xdr:rowOff>
    </xdr:from>
    <xdr:to>
      <xdr:col>102</xdr:col>
      <xdr:colOff>114300</xdr:colOff>
      <xdr:row>108</xdr:row>
      <xdr:rowOff>134982</xdr:rowOff>
    </xdr:to>
    <xdr:cxnSp macro="">
      <xdr:nvCxnSpPr>
        <xdr:cNvPr id="755" name="直線コネクタ 754">
          <a:extLst>
            <a:ext uri="{FF2B5EF4-FFF2-40B4-BE49-F238E27FC236}">
              <a16:creationId xmlns:a16="http://schemas.microsoft.com/office/drawing/2014/main" id="{7DA38C4E-C9BB-4639-93D6-416B6A2DF7C3}"/>
            </a:ext>
          </a:extLst>
        </xdr:cNvPr>
        <xdr:cNvCxnSpPr/>
      </xdr:nvCxnSpPr>
      <xdr:spPr>
        <a:xfrm flipV="1">
          <a:off x="18656300" y="18650494"/>
          <a:ext cx="889000" cy="1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99440</xdr:rowOff>
    </xdr:from>
    <xdr:ext cx="469744" cy="259045"/>
    <xdr:sp macro="" textlink="">
      <xdr:nvSpPr>
        <xdr:cNvPr id="756" name="n_1aveValue【公民館】&#10;一人当たり面積">
          <a:extLst>
            <a:ext uri="{FF2B5EF4-FFF2-40B4-BE49-F238E27FC236}">
              <a16:creationId xmlns:a16="http://schemas.microsoft.com/office/drawing/2014/main" id="{E46DC633-3779-4801-8EE0-35F100C5074B}"/>
            </a:ext>
          </a:extLst>
        </xdr:cNvPr>
        <xdr:cNvSpPr txBox="1"/>
      </xdr:nvSpPr>
      <xdr:spPr>
        <a:xfrm>
          <a:off x="21075727" y="181016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120122</xdr:rowOff>
    </xdr:from>
    <xdr:ext cx="469744" cy="259045"/>
    <xdr:sp macro="" textlink="">
      <xdr:nvSpPr>
        <xdr:cNvPr id="757" name="n_2aveValue【公民館】&#10;一人当たり面積">
          <a:extLst>
            <a:ext uri="{FF2B5EF4-FFF2-40B4-BE49-F238E27FC236}">
              <a16:creationId xmlns:a16="http://schemas.microsoft.com/office/drawing/2014/main" id="{9CE3F618-932D-45E4-AB52-A37C91B63736}"/>
            </a:ext>
          </a:extLst>
        </xdr:cNvPr>
        <xdr:cNvSpPr txBox="1"/>
      </xdr:nvSpPr>
      <xdr:spPr>
        <a:xfrm>
          <a:off x="20199427" y="181223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141895</xdr:rowOff>
    </xdr:from>
    <xdr:ext cx="469744" cy="259045"/>
    <xdr:sp macro="" textlink="">
      <xdr:nvSpPr>
        <xdr:cNvPr id="758" name="n_3aveValue【公民館】&#10;一人当たり面積">
          <a:extLst>
            <a:ext uri="{FF2B5EF4-FFF2-40B4-BE49-F238E27FC236}">
              <a16:creationId xmlns:a16="http://schemas.microsoft.com/office/drawing/2014/main" id="{832DC3B9-CD99-4BDB-954D-84FB7C9EBA7F}"/>
            </a:ext>
          </a:extLst>
        </xdr:cNvPr>
        <xdr:cNvSpPr txBox="1"/>
      </xdr:nvSpPr>
      <xdr:spPr>
        <a:xfrm>
          <a:off x="19310427" y="181441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115769</xdr:rowOff>
    </xdr:from>
    <xdr:ext cx="469744" cy="259045"/>
    <xdr:sp macro="" textlink="">
      <xdr:nvSpPr>
        <xdr:cNvPr id="759" name="n_4aveValue【公民館】&#10;一人当たり面積">
          <a:extLst>
            <a:ext uri="{FF2B5EF4-FFF2-40B4-BE49-F238E27FC236}">
              <a16:creationId xmlns:a16="http://schemas.microsoft.com/office/drawing/2014/main" id="{40AD1487-C8D6-41BD-9D2C-CB7276BAB045}"/>
            </a:ext>
          </a:extLst>
        </xdr:cNvPr>
        <xdr:cNvSpPr txBox="1"/>
      </xdr:nvSpPr>
      <xdr:spPr>
        <a:xfrm>
          <a:off x="18421427" y="181180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109</xdr:row>
      <xdr:rowOff>2195</xdr:rowOff>
    </xdr:from>
    <xdr:ext cx="469744" cy="259045"/>
    <xdr:sp macro="" textlink="">
      <xdr:nvSpPr>
        <xdr:cNvPr id="760" name="n_1mainValue【公民館】&#10;一人当たり面積">
          <a:extLst>
            <a:ext uri="{FF2B5EF4-FFF2-40B4-BE49-F238E27FC236}">
              <a16:creationId xmlns:a16="http://schemas.microsoft.com/office/drawing/2014/main" id="{0DC1BC88-BF60-49D6-98FA-231F7828A929}"/>
            </a:ext>
          </a:extLst>
        </xdr:cNvPr>
        <xdr:cNvSpPr txBox="1"/>
      </xdr:nvSpPr>
      <xdr:spPr>
        <a:xfrm>
          <a:off x="21075727" y="186902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109</xdr:row>
      <xdr:rowOff>3283</xdr:rowOff>
    </xdr:from>
    <xdr:ext cx="469744" cy="259045"/>
    <xdr:sp macro="" textlink="">
      <xdr:nvSpPr>
        <xdr:cNvPr id="761" name="n_2mainValue【公民館】&#10;一人当たり面積">
          <a:extLst>
            <a:ext uri="{FF2B5EF4-FFF2-40B4-BE49-F238E27FC236}">
              <a16:creationId xmlns:a16="http://schemas.microsoft.com/office/drawing/2014/main" id="{D843FA03-75EE-4BC8-9227-AA1570A68CA5}"/>
            </a:ext>
          </a:extLst>
        </xdr:cNvPr>
        <xdr:cNvSpPr txBox="1"/>
      </xdr:nvSpPr>
      <xdr:spPr>
        <a:xfrm>
          <a:off x="20199427" y="186913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109</xdr:row>
      <xdr:rowOff>4371</xdr:rowOff>
    </xdr:from>
    <xdr:ext cx="469744" cy="259045"/>
    <xdr:sp macro="" textlink="">
      <xdr:nvSpPr>
        <xdr:cNvPr id="762" name="n_3mainValue【公民館】&#10;一人当たり面積">
          <a:extLst>
            <a:ext uri="{FF2B5EF4-FFF2-40B4-BE49-F238E27FC236}">
              <a16:creationId xmlns:a16="http://schemas.microsoft.com/office/drawing/2014/main" id="{0FEDCEB6-626B-4FBD-99A3-9199DEACD57C}"/>
            </a:ext>
          </a:extLst>
        </xdr:cNvPr>
        <xdr:cNvSpPr txBox="1"/>
      </xdr:nvSpPr>
      <xdr:spPr>
        <a:xfrm>
          <a:off x="19310427" y="186924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109</xdr:row>
      <xdr:rowOff>5459</xdr:rowOff>
    </xdr:from>
    <xdr:ext cx="469744" cy="259045"/>
    <xdr:sp macro="" textlink="">
      <xdr:nvSpPr>
        <xdr:cNvPr id="763" name="n_4mainValue【公民館】&#10;一人当たり面積">
          <a:extLst>
            <a:ext uri="{FF2B5EF4-FFF2-40B4-BE49-F238E27FC236}">
              <a16:creationId xmlns:a16="http://schemas.microsoft.com/office/drawing/2014/main" id="{A7811AEE-E318-4BF2-AAA3-0023A62A2E46}"/>
            </a:ext>
          </a:extLst>
        </xdr:cNvPr>
        <xdr:cNvSpPr txBox="1"/>
      </xdr:nvSpPr>
      <xdr:spPr>
        <a:xfrm>
          <a:off x="18421427" y="186935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64" name="正方形/長方形 763">
          <a:extLst>
            <a:ext uri="{FF2B5EF4-FFF2-40B4-BE49-F238E27FC236}">
              <a16:creationId xmlns:a16="http://schemas.microsoft.com/office/drawing/2014/main" id="{67F9E09F-7F30-424C-AFC4-15263E4C5F7F}"/>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65" name="正方形/長方形 764">
          <a:extLst>
            <a:ext uri="{FF2B5EF4-FFF2-40B4-BE49-F238E27FC236}">
              <a16:creationId xmlns:a16="http://schemas.microsoft.com/office/drawing/2014/main" id="{BE52089D-F98E-4699-8976-142667A7D5C4}"/>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66" name="テキスト ボックス 765">
          <a:extLst>
            <a:ext uri="{FF2B5EF4-FFF2-40B4-BE49-F238E27FC236}">
              <a16:creationId xmlns:a16="http://schemas.microsoft.com/office/drawing/2014/main" id="{17A92852-8911-43E3-A659-06C8E2B4E16D}"/>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類似団体と比較して特に有形固定資産減価償却率が高くなっている施設は、「公営住宅」と「認定こども園・幼稚園・保育所」で、施設の老朽化が進んでいる。</a:t>
          </a:r>
        </a:p>
        <a:p>
          <a:r>
            <a:rPr kumimoji="1" lang="ja-JP" altLang="en-US" sz="1300">
              <a:latin typeface="ＭＳ Ｐゴシック" panose="020B0600070205080204" pitchFamily="50" charset="-128"/>
              <a:ea typeface="ＭＳ Ｐゴシック" panose="020B0600070205080204" pitchFamily="50" charset="-128"/>
            </a:rPr>
            <a:t>　「公営住宅」については、町内３団地のうち２団地が建築後</a:t>
          </a:r>
          <a:r>
            <a:rPr kumimoji="1" lang="en-US" altLang="ja-JP" sz="1300">
              <a:latin typeface="ＭＳ Ｐゴシック" panose="020B0600070205080204" pitchFamily="50" charset="-128"/>
              <a:ea typeface="ＭＳ Ｐゴシック" panose="020B0600070205080204" pitchFamily="50" charset="-128"/>
            </a:rPr>
            <a:t>50</a:t>
          </a:r>
          <a:r>
            <a:rPr kumimoji="1" lang="ja-JP" altLang="en-US" sz="1300">
              <a:latin typeface="ＭＳ Ｐゴシック" panose="020B0600070205080204" pitchFamily="50" charset="-128"/>
              <a:ea typeface="ＭＳ Ｐゴシック" panose="020B0600070205080204" pitchFamily="50" charset="-128"/>
            </a:rPr>
            <a:t>年を経過しており、耐用年数の</a:t>
          </a:r>
          <a:r>
            <a:rPr kumimoji="1" lang="en-US" altLang="ja-JP" sz="1300">
              <a:latin typeface="ＭＳ Ｐゴシック" panose="020B0600070205080204" pitchFamily="50" charset="-128"/>
              <a:ea typeface="ＭＳ Ｐゴシック" panose="020B0600070205080204" pitchFamily="50" charset="-128"/>
            </a:rPr>
            <a:t>30</a:t>
          </a:r>
          <a:r>
            <a:rPr kumimoji="1" lang="ja-JP" altLang="en-US" sz="1300">
              <a:latin typeface="ＭＳ Ｐゴシック" panose="020B0600070205080204" pitchFamily="50" charset="-128"/>
              <a:ea typeface="ＭＳ Ｐゴシック" panose="020B0600070205080204" pitchFamily="50" charset="-128"/>
            </a:rPr>
            <a:t>年を大きく上回っている状況である。甘楽町公営住宅等長寿命化計画では「退去状況を鑑みて解体を予定」となっている。建物を除去した公営住宅跡地は、住宅用地として活用していく予定である。「認定こども園・幼稚園・保育所」については、令和４年度から町立幼稚園３園を統合・民営化した認定こども園が開園した。廃園となった３つの園舎のうち１園を学童保育所に転用し、他は除却を進めている。「学校施設」は類似団体と比較して有形固定資産減価償却率が低くなっている。これは、平成</a:t>
          </a:r>
          <a:r>
            <a:rPr kumimoji="1" lang="en-US" altLang="ja-JP" sz="1300">
              <a:latin typeface="ＭＳ Ｐゴシック" panose="020B0600070205080204" pitchFamily="50" charset="-128"/>
              <a:ea typeface="ＭＳ Ｐゴシック" panose="020B0600070205080204" pitchFamily="50" charset="-128"/>
            </a:rPr>
            <a:t>26</a:t>
          </a:r>
          <a:r>
            <a:rPr kumimoji="1" lang="ja-JP" altLang="en-US" sz="1300">
              <a:latin typeface="ＭＳ Ｐゴシック" panose="020B0600070205080204" pitchFamily="50" charset="-128"/>
              <a:ea typeface="ＭＳ Ｐゴシック" panose="020B0600070205080204" pitchFamily="50" charset="-128"/>
            </a:rPr>
            <a:t>年・</a:t>
          </a:r>
          <a:r>
            <a:rPr kumimoji="1" lang="en-US" altLang="ja-JP" sz="1300">
              <a:latin typeface="ＭＳ Ｐゴシック" panose="020B0600070205080204" pitchFamily="50" charset="-128"/>
              <a:ea typeface="ＭＳ Ｐゴシック" panose="020B0600070205080204" pitchFamily="50" charset="-128"/>
            </a:rPr>
            <a:t>27</a:t>
          </a:r>
          <a:r>
            <a:rPr kumimoji="1" lang="ja-JP" altLang="en-US" sz="1300">
              <a:latin typeface="ＭＳ Ｐゴシック" panose="020B0600070205080204" pitchFamily="50" charset="-128"/>
              <a:ea typeface="ＭＳ Ｐゴシック" panose="020B0600070205080204" pitchFamily="50" charset="-128"/>
            </a:rPr>
            <a:t>年に２校あった中学校を統合して校舎を新設するとともに、給食センターを移転改築したためである。小学校校舎については、老朽化が進んでおり、校舎の屋上防水改修や外壁改修等の大規模改造事業を進めている。</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2C96565B-B161-41F6-B6C6-105BDD737366}"/>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02FF999C-E9F9-4328-BAB8-3D1A3CD81673}"/>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25737F03-A8EA-4389-97DF-5A710C18F072}"/>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582B4758-412B-4EA0-9643-16C58200EA01}"/>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1DA724A0-03B4-492D-98AA-13DEEFC7D814}"/>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6CAD20D7-DC78-4124-84D1-F9544FC7C2F1}"/>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410C34E8-4218-4F68-A3F0-5A27494164A1}"/>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BCAA211E-8E12-4377-827E-985902F807DF}"/>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3EA8FD74-7176-460E-8CD8-18EAC6FC785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A907C7D4-C753-48EB-B28C-CE42C9D361E1}"/>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12,494
12,286
58.61
7,333,427
6,971,184
344,563
3,790,630
4,853,182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AC677DC4-A0AA-4CC8-B1B0-BCB4FE088CB9}"/>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B623F3F-6CC8-4F3D-8B8B-E8F1639B0E1A}"/>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61D8A7FA-6FAD-4474-A9E8-EC0516ECBDA2}"/>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8.3
11.2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E870E359-D1FC-4983-9C10-F85BADC66CAC}"/>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F8C1AF99-9EE0-4FD9-9640-48C5E7F6C0B7}"/>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52DF6BB4-806E-4382-B3BD-A40D0EFA0DDD}"/>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3B66E391-6F24-4005-B074-E03B043305CD}"/>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625BAA36-070C-429B-8D10-9FFA882D3108}"/>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E8B9B272-30AF-4984-963C-DF2A1DC1F457}"/>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817A1BAA-F98A-4297-BF06-E247BA2303D5}"/>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759E8E94-0A1F-4139-ABC1-8719037BC0CB}"/>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1B925A36-C4DA-46D8-B469-BF78B047EEE1}"/>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058270E1-AB27-428D-B000-6247DAE7FEC7}"/>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E9C8964B-8A3F-475F-9D22-3F7725ED0DC8}"/>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9A47697-AFAC-4061-B496-2C391F1F32CD}"/>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170003DA-C764-4BEE-8E75-4A80AA941D4C}"/>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C5CACC9-3F8E-44C3-8248-D2612AF391D8}"/>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E316C054-4097-4A4C-92DD-4D4363585F40}"/>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4613EFDC-0870-4F15-A1CF-3D7FB51C8EDD}"/>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BE5DB674-DD73-406E-82EE-F64B47AFB5E7}"/>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CDE97767-429E-4398-967A-4C2427C2B54A}"/>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D02ADBF6-BA6E-45CB-96E9-1136775E67FE}"/>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A7278CE5-BDA6-4277-88F0-F17E373CAB0B}"/>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0B4C61AD-9E6C-4282-BC4D-A92931C5FC43}"/>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541345D0-BDC1-4C42-96D6-8B0BC30C7160}"/>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1402AB0B-8F1E-478E-A94B-DB11243C1E39}"/>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0C3EBD56-5C58-42CE-AA1C-1DF14DB6196B}"/>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F6725240-CC02-47E3-AB17-F4F9F3C985F1}"/>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7F81CCB8-1D44-46AD-B21D-EF128496F138}"/>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B56A1B08-9472-43AE-A211-A1FC6C9CB5F2}"/>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4F5D2E09-53BC-4D35-BCAE-5D5505252B30}"/>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C180EB8A-D30B-4C2D-96A5-137E1D568218}"/>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92528</xdr:rowOff>
    </xdr:from>
    <xdr:to>
      <xdr:col>28</xdr:col>
      <xdr:colOff>114300</xdr:colOff>
      <xdr:row>42</xdr:row>
      <xdr:rowOff>92528</xdr:rowOff>
    </xdr:to>
    <xdr:cxnSp macro="">
      <xdr:nvCxnSpPr>
        <xdr:cNvPr id="44" name="直線コネクタ 43">
          <a:extLst>
            <a:ext uri="{FF2B5EF4-FFF2-40B4-BE49-F238E27FC236}">
              <a16:creationId xmlns:a16="http://schemas.microsoft.com/office/drawing/2014/main" id="{A3ED37D9-ACC4-4D3A-8906-223FA97471A1}"/>
            </a:ext>
          </a:extLst>
        </xdr:cNvPr>
        <xdr:cNvCxnSpPr/>
      </xdr:nvCxnSpPr>
      <xdr:spPr>
        <a:xfrm>
          <a:off x="762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121755</xdr:rowOff>
    </xdr:from>
    <xdr:ext cx="467179" cy="259045"/>
    <xdr:sp macro="" textlink="">
      <xdr:nvSpPr>
        <xdr:cNvPr id="45" name="テキスト ボックス 44">
          <a:extLst>
            <a:ext uri="{FF2B5EF4-FFF2-40B4-BE49-F238E27FC236}">
              <a16:creationId xmlns:a16="http://schemas.microsoft.com/office/drawing/2014/main" id="{E8C1F07F-02AB-4B39-972E-F39C8141F23F}"/>
            </a:ext>
          </a:extLst>
        </xdr:cNvPr>
        <xdr:cNvSpPr txBox="1"/>
      </xdr:nvSpPr>
      <xdr:spPr>
        <a:xfrm>
          <a:off x="294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108857</xdr:rowOff>
    </xdr:from>
    <xdr:to>
      <xdr:col>28</xdr:col>
      <xdr:colOff>114300</xdr:colOff>
      <xdr:row>40</xdr:row>
      <xdr:rowOff>108857</xdr:rowOff>
    </xdr:to>
    <xdr:cxnSp macro="">
      <xdr:nvCxnSpPr>
        <xdr:cNvPr id="46" name="直線コネクタ 45">
          <a:extLst>
            <a:ext uri="{FF2B5EF4-FFF2-40B4-BE49-F238E27FC236}">
              <a16:creationId xmlns:a16="http://schemas.microsoft.com/office/drawing/2014/main" id="{1237D299-9DAE-43E2-A6D1-B967C75CD42D}"/>
            </a:ext>
          </a:extLst>
        </xdr:cNvPr>
        <xdr:cNvCxnSpPr/>
      </xdr:nvCxnSpPr>
      <xdr:spPr>
        <a:xfrm>
          <a:off x="762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138084</xdr:rowOff>
    </xdr:from>
    <xdr:ext cx="403059" cy="259045"/>
    <xdr:sp macro="" textlink="">
      <xdr:nvSpPr>
        <xdr:cNvPr id="47" name="テキスト ボックス 46">
          <a:extLst>
            <a:ext uri="{FF2B5EF4-FFF2-40B4-BE49-F238E27FC236}">
              <a16:creationId xmlns:a16="http://schemas.microsoft.com/office/drawing/2014/main" id="{4CAA3A78-59A9-4879-BA5B-04469B232E70}"/>
            </a:ext>
          </a:extLst>
        </xdr:cNvPr>
        <xdr:cNvSpPr txBox="1"/>
      </xdr:nvSpPr>
      <xdr:spPr>
        <a:xfrm>
          <a:off x="358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125185</xdr:rowOff>
    </xdr:from>
    <xdr:to>
      <xdr:col>28</xdr:col>
      <xdr:colOff>114300</xdr:colOff>
      <xdr:row>38</xdr:row>
      <xdr:rowOff>125185</xdr:rowOff>
    </xdr:to>
    <xdr:cxnSp macro="">
      <xdr:nvCxnSpPr>
        <xdr:cNvPr id="48" name="直線コネクタ 47">
          <a:extLst>
            <a:ext uri="{FF2B5EF4-FFF2-40B4-BE49-F238E27FC236}">
              <a16:creationId xmlns:a16="http://schemas.microsoft.com/office/drawing/2014/main" id="{6D1C36F5-C5B7-4617-A587-8A85AC41CE07}"/>
            </a:ext>
          </a:extLst>
        </xdr:cNvPr>
        <xdr:cNvCxnSpPr/>
      </xdr:nvCxnSpPr>
      <xdr:spPr>
        <a:xfrm>
          <a:off x="762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37</xdr:row>
      <xdr:rowOff>154412</xdr:rowOff>
    </xdr:from>
    <xdr:ext cx="403059" cy="259045"/>
    <xdr:sp macro="" textlink="">
      <xdr:nvSpPr>
        <xdr:cNvPr id="49" name="テキスト ボックス 48">
          <a:extLst>
            <a:ext uri="{FF2B5EF4-FFF2-40B4-BE49-F238E27FC236}">
              <a16:creationId xmlns:a16="http://schemas.microsoft.com/office/drawing/2014/main" id="{FD867C9B-B33C-42B0-9D1D-88CDE38CE73A}"/>
            </a:ext>
          </a:extLst>
        </xdr:cNvPr>
        <xdr:cNvSpPr txBox="1"/>
      </xdr:nvSpPr>
      <xdr:spPr>
        <a:xfrm>
          <a:off x="358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141514</xdr:rowOff>
    </xdr:from>
    <xdr:to>
      <xdr:col>28</xdr:col>
      <xdr:colOff>114300</xdr:colOff>
      <xdr:row>36</xdr:row>
      <xdr:rowOff>141514</xdr:rowOff>
    </xdr:to>
    <xdr:cxnSp macro="">
      <xdr:nvCxnSpPr>
        <xdr:cNvPr id="50" name="直線コネクタ 49">
          <a:extLst>
            <a:ext uri="{FF2B5EF4-FFF2-40B4-BE49-F238E27FC236}">
              <a16:creationId xmlns:a16="http://schemas.microsoft.com/office/drawing/2014/main" id="{A3682F05-CFF1-4461-B9AC-49BCA357F30A}"/>
            </a:ext>
          </a:extLst>
        </xdr:cNvPr>
        <xdr:cNvCxnSpPr/>
      </xdr:nvCxnSpPr>
      <xdr:spPr>
        <a:xfrm>
          <a:off x="762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170741</xdr:rowOff>
    </xdr:from>
    <xdr:ext cx="403059" cy="259045"/>
    <xdr:sp macro="" textlink="">
      <xdr:nvSpPr>
        <xdr:cNvPr id="51" name="テキスト ボックス 50">
          <a:extLst>
            <a:ext uri="{FF2B5EF4-FFF2-40B4-BE49-F238E27FC236}">
              <a16:creationId xmlns:a16="http://schemas.microsoft.com/office/drawing/2014/main" id="{F99E1900-20B0-48E7-95FC-4BF4B1146D45}"/>
            </a:ext>
          </a:extLst>
        </xdr:cNvPr>
        <xdr:cNvSpPr txBox="1"/>
      </xdr:nvSpPr>
      <xdr:spPr>
        <a:xfrm>
          <a:off x="358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157843</xdr:rowOff>
    </xdr:from>
    <xdr:to>
      <xdr:col>28</xdr:col>
      <xdr:colOff>114300</xdr:colOff>
      <xdr:row>34</xdr:row>
      <xdr:rowOff>157843</xdr:rowOff>
    </xdr:to>
    <xdr:cxnSp macro="">
      <xdr:nvCxnSpPr>
        <xdr:cNvPr id="52" name="直線コネクタ 51">
          <a:extLst>
            <a:ext uri="{FF2B5EF4-FFF2-40B4-BE49-F238E27FC236}">
              <a16:creationId xmlns:a16="http://schemas.microsoft.com/office/drawing/2014/main" id="{B80C5834-D406-4725-8327-AB7BBE25C043}"/>
            </a:ext>
          </a:extLst>
        </xdr:cNvPr>
        <xdr:cNvCxnSpPr/>
      </xdr:nvCxnSpPr>
      <xdr:spPr>
        <a:xfrm>
          <a:off x="762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15620</xdr:rowOff>
    </xdr:from>
    <xdr:ext cx="403059" cy="259045"/>
    <xdr:sp macro="" textlink="">
      <xdr:nvSpPr>
        <xdr:cNvPr id="53" name="テキスト ボックス 52">
          <a:extLst>
            <a:ext uri="{FF2B5EF4-FFF2-40B4-BE49-F238E27FC236}">
              <a16:creationId xmlns:a16="http://schemas.microsoft.com/office/drawing/2014/main" id="{79D357CA-8FD8-43F5-985F-ED30F108D4CF}"/>
            </a:ext>
          </a:extLst>
        </xdr:cNvPr>
        <xdr:cNvSpPr txBox="1"/>
      </xdr:nvSpPr>
      <xdr:spPr>
        <a:xfrm>
          <a:off x="358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2722</xdr:rowOff>
    </xdr:from>
    <xdr:to>
      <xdr:col>28</xdr:col>
      <xdr:colOff>114300</xdr:colOff>
      <xdr:row>33</xdr:row>
      <xdr:rowOff>2722</xdr:rowOff>
    </xdr:to>
    <xdr:cxnSp macro="">
      <xdr:nvCxnSpPr>
        <xdr:cNvPr id="54" name="直線コネクタ 53">
          <a:extLst>
            <a:ext uri="{FF2B5EF4-FFF2-40B4-BE49-F238E27FC236}">
              <a16:creationId xmlns:a16="http://schemas.microsoft.com/office/drawing/2014/main" id="{0E31F332-8FD1-466D-AE8A-D0BEEB9D3657}"/>
            </a:ext>
          </a:extLst>
        </xdr:cNvPr>
        <xdr:cNvCxnSpPr/>
      </xdr:nvCxnSpPr>
      <xdr:spPr>
        <a:xfrm>
          <a:off x="762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31949</xdr:rowOff>
    </xdr:from>
    <xdr:ext cx="338939" cy="259045"/>
    <xdr:sp macro="" textlink="">
      <xdr:nvSpPr>
        <xdr:cNvPr id="55" name="テキスト ボックス 54">
          <a:extLst>
            <a:ext uri="{FF2B5EF4-FFF2-40B4-BE49-F238E27FC236}">
              <a16:creationId xmlns:a16="http://schemas.microsoft.com/office/drawing/2014/main" id="{A8B6F555-698B-47C4-AFB2-36718E5CD8B8}"/>
            </a:ext>
          </a:extLst>
        </xdr:cNvPr>
        <xdr:cNvSpPr txBox="1"/>
      </xdr:nvSpPr>
      <xdr:spPr>
        <a:xfrm>
          <a:off x="423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6" name="直線コネクタ 55">
          <a:extLst>
            <a:ext uri="{FF2B5EF4-FFF2-40B4-BE49-F238E27FC236}">
              <a16:creationId xmlns:a16="http://schemas.microsoft.com/office/drawing/2014/main" id="{31850A3F-3DBB-434D-A3C8-9899A605AEA6}"/>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macro="" textlink="">
      <xdr:nvSpPr>
        <xdr:cNvPr id="57" name="【図書館】&#10;有形固定資産減価償却率グラフ枠">
          <a:extLst>
            <a:ext uri="{FF2B5EF4-FFF2-40B4-BE49-F238E27FC236}">
              <a16:creationId xmlns:a16="http://schemas.microsoft.com/office/drawing/2014/main" id="{2086E1BF-9F41-42C0-840C-2F34FCAA3059}"/>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138249</xdr:rowOff>
    </xdr:from>
    <xdr:to>
      <xdr:col>24</xdr:col>
      <xdr:colOff>62865</xdr:colOff>
      <xdr:row>42</xdr:row>
      <xdr:rowOff>68035</xdr:rowOff>
    </xdr:to>
    <xdr:cxnSp macro="">
      <xdr:nvCxnSpPr>
        <xdr:cNvPr id="58" name="直線コネクタ 57">
          <a:extLst>
            <a:ext uri="{FF2B5EF4-FFF2-40B4-BE49-F238E27FC236}">
              <a16:creationId xmlns:a16="http://schemas.microsoft.com/office/drawing/2014/main" id="{CA14A631-51C4-402C-B03B-D3D82354AC7B}"/>
            </a:ext>
          </a:extLst>
        </xdr:cNvPr>
        <xdr:cNvCxnSpPr/>
      </xdr:nvCxnSpPr>
      <xdr:spPr>
        <a:xfrm flipV="1">
          <a:off x="4634865" y="5796099"/>
          <a:ext cx="0" cy="14728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71862</xdr:rowOff>
    </xdr:from>
    <xdr:ext cx="405111" cy="259045"/>
    <xdr:sp macro="" textlink="">
      <xdr:nvSpPr>
        <xdr:cNvPr id="59" name="【図書館】&#10;有形固定資産減価償却率最小値テキスト">
          <a:extLst>
            <a:ext uri="{FF2B5EF4-FFF2-40B4-BE49-F238E27FC236}">
              <a16:creationId xmlns:a16="http://schemas.microsoft.com/office/drawing/2014/main" id="{BA7CBF9D-7FEA-465E-AC0A-0FC17DEFB106}"/>
            </a:ext>
          </a:extLst>
        </xdr:cNvPr>
        <xdr:cNvSpPr txBox="1"/>
      </xdr:nvSpPr>
      <xdr:spPr>
        <a:xfrm>
          <a:off x="4673600" y="72727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68035</xdr:rowOff>
    </xdr:from>
    <xdr:to>
      <xdr:col>24</xdr:col>
      <xdr:colOff>152400</xdr:colOff>
      <xdr:row>42</xdr:row>
      <xdr:rowOff>68035</xdr:rowOff>
    </xdr:to>
    <xdr:cxnSp macro="">
      <xdr:nvCxnSpPr>
        <xdr:cNvPr id="60" name="直線コネクタ 59">
          <a:extLst>
            <a:ext uri="{FF2B5EF4-FFF2-40B4-BE49-F238E27FC236}">
              <a16:creationId xmlns:a16="http://schemas.microsoft.com/office/drawing/2014/main" id="{43BC72E2-5B2A-4AA1-8E37-5C742CA1D32F}"/>
            </a:ext>
          </a:extLst>
        </xdr:cNvPr>
        <xdr:cNvCxnSpPr/>
      </xdr:nvCxnSpPr>
      <xdr:spPr>
        <a:xfrm>
          <a:off x="4546600" y="72689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84926</xdr:rowOff>
    </xdr:from>
    <xdr:ext cx="340478" cy="259045"/>
    <xdr:sp macro="" textlink="">
      <xdr:nvSpPr>
        <xdr:cNvPr id="61" name="【図書館】&#10;有形固定資産減価償却率最大値テキスト">
          <a:extLst>
            <a:ext uri="{FF2B5EF4-FFF2-40B4-BE49-F238E27FC236}">
              <a16:creationId xmlns:a16="http://schemas.microsoft.com/office/drawing/2014/main" id="{E065CD9B-4750-41CD-8D70-9ACDEEC141DD}"/>
            </a:ext>
          </a:extLst>
        </xdr:cNvPr>
        <xdr:cNvSpPr txBox="1"/>
      </xdr:nvSpPr>
      <xdr:spPr>
        <a:xfrm>
          <a:off x="4673600" y="5571326"/>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138249</xdr:rowOff>
    </xdr:from>
    <xdr:to>
      <xdr:col>24</xdr:col>
      <xdr:colOff>152400</xdr:colOff>
      <xdr:row>33</xdr:row>
      <xdr:rowOff>138249</xdr:rowOff>
    </xdr:to>
    <xdr:cxnSp macro="">
      <xdr:nvCxnSpPr>
        <xdr:cNvPr id="62" name="直線コネクタ 61">
          <a:extLst>
            <a:ext uri="{FF2B5EF4-FFF2-40B4-BE49-F238E27FC236}">
              <a16:creationId xmlns:a16="http://schemas.microsoft.com/office/drawing/2014/main" id="{9DA7D1A1-A55D-4C0F-9576-816444D2F74E}"/>
            </a:ext>
          </a:extLst>
        </xdr:cNvPr>
        <xdr:cNvCxnSpPr/>
      </xdr:nvCxnSpPr>
      <xdr:spPr>
        <a:xfrm>
          <a:off x="4546600" y="57960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36</xdr:row>
      <xdr:rowOff>89099</xdr:rowOff>
    </xdr:from>
    <xdr:ext cx="405111" cy="259045"/>
    <xdr:sp macro="" textlink="">
      <xdr:nvSpPr>
        <xdr:cNvPr id="63" name="【図書館】&#10;有形固定資産減価償却率平均値テキスト">
          <a:extLst>
            <a:ext uri="{FF2B5EF4-FFF2-40B4-BE49-F238E27FC236}">
              <a16:creationId xmlns:a16="http://schemas.microsoft.com/office/drawing/2014/main" id="{2CF0459A-187C-4FA8-A263-5A93EA2985B4}"/>
            </a:ext>
          </a:extLst>
        </xdr:cNvPr>
        <xdr:cNvSpPr txBox="1"/>
      </xdr:nvSpPr>
      <xdr:spPr>
        <a:xfrm>
          <a:off x="4673600" y="6261299"/>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66222</xdr:rowOff>
    </xdr:from>
    <xdr:to>
      <xdr:col>24</xdr:col>
      <xdr:colOff>114300</xdr:colOff>
      <xdr:row>37</xdr:row>
      <xdr:rowOff>167822</xdr:rowOff>
    </xdr:to>
    <xdr:sp macro="" textlink="">
      <xdr:nvSpPr>
        <xdr:cNvPr id="64" name="フローチャート: 判断 63">
          <a:extLst>
            <a:ext uri="{FF2B5EF4-FFF2-40B4-BE49-F238E27FC236}">
              <a16:creationId xmlns:a16="http://schemas.microsoft.com/office/drawing/2014/main" id="{979FEDB7-33BC-4E6B-8C1A-32A8472E0518}"/>
            </a:ext>
          </a:extLst>
        </xdr:cNvPr>
        <xdr:cNvSpPr/>
      </xdr:nvSpPr>
      <xdr:spPr>
        <a:xfrm>
          <a:off x="4584700" y="64098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36</xdr:row>
      <xdr:rowOff>165826</xdr:rowOff>
    </xdr:from>
    <xdr:to>
      <xdr:col>20</xdr:col>
      <xdr:colOff>38100</xdr:colOff>
      <xdr:row>37</xdr:row>
      <xdr:rowOff>95976</xdr:rowOff>
    </xdr:to>
    <xdr:sp macro="" textlink="">
      <xdr:nvSpPr>
        <xdr:cNvPr id="65" name="フローチャート: 判断 64">
          <a:extLst>
            <a:ext uri="{FF2B5EF4-FFF2-40B4-BE49-F238E27FC236}">
              <a16:creationId xmlns:a16="http://schemas.microsoft.com/office/drawing/2014/main" id="{63D54572-FAF4-4865-B348-CE377D4E54B9}"/>
            </a:ext>
          </a:extLst>
        </xdr:cNvPr>
        <xdr:cNvSpPr/>
      </xdr:nvSpPr>
      <xdr:spPr>
        <a:xfrm>
          <a:off x="3746500" y="6338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36</xdr:row>
      <xdr:rowOff>110308</xdr:rowOff>
    </xdr:from>
    <xdr:to>
      <xdr:col>15</xdr:col>
      <xdr:colOff>101600</xdr:colOff>
      <xdr:row>37</xdr:row>
      <xdr:rowOff>40458</xdr:rowOff>
    </xdr:to>
    <xdr:sp macro="" textlink="">
      <xdr:nvSpPr>
        <xdr:cNvPr id="66" name="フローチャート: 判断 65">
          <a:extLst>
            <a:ext uri="{FF2B5EF4-FFF2-40B4-BE49-F238E27FC236}">
              <a16:creationId xmlns:a16="http://schemas.microsoft.com/office/drawing/2014/main" id="{1B14EE72-F57E-41AB-83A4-21420C4046A9}"/>
            </a:ext>
          </a:extLst>
        </xdr:cNvPr>
        <xdr:cNvSpPr/>
      </xdr:nvSpPr>
      <xdr:spPr>
        <a:xfrm>
          <a:off x="2857500" y="62825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79284</xdr:rowOff>
    </xdr:from>
    <xdr:to>
      <xdr:col>10</xdr:col>
      <xdr:colOff>165100</xdr:colOff>
      <xdr:row>37</xdr:row>
      <xdr:rowOff>9434</xdr:rowOff>
    </xdr:to>
    <xdr:sp macro="" textlink="">
      <xdr:nvSpPr>
        <xdr:cNvPr id="67" name="フローチャート: 判断 66">
          <a:extLst>
            <a:ext uri="{FF2B5EF4-FFF2-40B4-BE49-F238E27FC236}">
              <a16:creationId xmlns:a16="http://schemas.microsoft.com/office/drawing/2014/main" id="{ACABB297-42FC-4B29-97A3-FED9E656EB7A}"/>
            </a:ext>
          </a:extLst>
        </xdr:cNvPr>
        <xdr:cNvSpPr/>
      </xdr:nvSpPr>
      <xdr:spPr>
        <a:xfrm>
          <a:off x="1968500" y="62514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123372</xdr:rowOff>
    </xdr:from>
    <xdr:to>
      <xdr:col>6</xdr:col>
      <xdr:colOff>38100</xdr:colOff>
      <xdr:row>37</xdr:row>
      <xdr:rowOff>53522</xdr:rowOff>
    </xdr:to>
    <xdr:sp macro="" textlink="">
      <xdr:nvSpPr>
        <xdr:cNvPr id="68" name="フローチャート: 判断 67">
          <a:extLst>
            <a:ext uri="{FF2B5EF4-FFF2-40B4-BE49-F238E27FC236}">
              <a16:creationId xmlns:a16="http://schemas.microsoft.com/office/drawing/2014/main" id="{768D4838-8FDA-421E-9FEE-AAC4DABBCB7A}"/>
            </a:ext>
          </a:extLst>
        </xdr:cNvPr>
        <xdr:cNvSpPr/>
      </xdr:nvSpPr>
      <xdr:spPr>
        <a:xfrm>
          <a:off x="1079500" y="6295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457E9E68-8FBF-41CD-ABCF-08C64FBC3068}"/>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834E6BE5-B172-491B-94FF-93DBCCEC1C04}"/>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B405473C-EAFC-4DF4-A224-62C17ED424A8}"/>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33282E87-5F13-4AAB-9767-6B973838776D}"/>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3" name="テキスト ボックス 72">
          <a:extLst>
            <a:ext uri="{FF2B5EF4-FFF2-40B4-BE49-F238E27FC236}">
              <a16:creationId xmlns:a16="http://schemas.microsoft.com/office/drawing/2014/main" id="{7548A569-6EB6-4FB7-B34D-32A3C20F3727}"/>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53159</xdr:rowOff>
    </xdr:from>
    <xdr:to>
      <xdr:col>24</xdr:col>
      <xdr:colOff>114300</xdr:colOff>
      <xdr:row>38</xdr:row>
      <xdr:rowOff>154759</xdr:rowOff>
    </xdr:to>
    <xdr:sp macro="" textlink="">
      <xdr:nvSpPr>
        <xdr:cNvPr id="74" name="楕円 73">
          <a:extLst>
            <a:ext uri="{FF2B5EF4-FFF2-40B4-BE49-F238E27FC236}">
              <a16:creationId xmlns:a16="http://schemas.microsoft.com/office/drawing/2014/main" id="{CA5963CF-8DEE-4DEE-A858-756AC6E0429C}"/>
            </a:ext>
          </a:extLst>
        </xdr:cNvPr>
        <xdr:cNvSpPr/>
      </xdr:nvSpPr>
      <xdr:spPr>
        <a:xfrm>
          <a:off x="4584700" y="6568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38</xdr:row>
      <xdr:rowOff>31586</xdr:rowOff>
    </xdr:from>
    <xdr:ext cx="405111" cy="259045"/>
    <xdr:sp macro="" textlink="">
      <xdr:nvSpPr>
        <xdr:cNvPr id="75" name="【図書館】&#10;有形固定資産減価償却率該当値テキスト">
          <a:extLst>
            <a:ext uri="{FF2B5EF4-FFF2-40B4-BE49-F238E27FC236}">
              <a16:creationId xmlns:a16="http://schemas.microsoft.com/office/drawing/2014/main" id="{470436AF-0DF9-43FB-AB91-54326F5C5CEF}"/>
            </a:ext>
          </a:extLst>
        </xdr:cNvPr>
        <xdr:cNvSpPr txBox="1"/>
      </xdr:nvSpPr>
      <xdr:spPr>
        <a:xfrm>
          <a:off x="4673600" y="65466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165826</xdr:rowOff>
    </xdr:from>
    <xdr:to>
      <xdr:col>20</xdr:col>
      <xdr:colOff>38100</xdr:colOff>
      <xdr:row>39</xdr:row>
      <xdr:rowOff>95976</xdr:rowOff>
    </xdr:to>
    <xdr:sp macro="" textlink="">
      <xdr:nvSpPr>
        <xdr:cNvPr id="76" name="楕円 75">
          <a:extLst>
            <a:ext uri="{FF2B5EF4-FFF2-40B4-BE49-F238E27FC236}">
              <a16:creationId xmlns:a16="http://schemas.microsoft.com/office/drawing/2014/main" id="{1E11B6B8-048D-46E0-BC67-9F91D2D94872}"/>
            </a:ext>
          </a:extLst>
        </xdr:cNvPr>
        <xdr:cNvSpPr/>
      </xdr:nvSpPr>
      <xdr:spPr>
        <a:xfrm>
          <a:off x="3746500" y="66809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38</xdr:row>
      <xdr:rowOff>103959</xdr:rowOff>
    </xdr:from>
    <xdr:to>
      <xdr:col>24</xdr:col>
      <xdr:colOff>63500</xdr:colOff>
      <xdr:row>39</xdr:row>
      <xdr:rowOff>45176</xdr:rowOff>
    </xdr:to>
    <xdr:cxnSp macro="">
      <xdr:nvCxnSpPr>
        <xdr:cNvPr id="77" name="直線コネクタ 76">
          <a:extLst>
            <a:ext uri="{FF2B5EF4-FFF2-40B4-BE49-F238E27FC236}">
              <a16:creationId xmlns:a16="http://schemas.microsoft.com/office/drawing/2014/main" id="{3FFEE39F-402D-4E47-906D-EB7AA64BE127}"/>
            </a:ext>
          </a:extLst>
        </xdr:cNvPr>
        <xdr:cNvCxnSpPr/>
      </xdr:nvCxnSpPr>
      <xdr:spPr>
        <a:xfrm flipV="1">
          <a:off x="3797300" y="6619059"/>
          <a:ext cx="838200" cy="1126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38</xdr:row>
      <xdr:rowOff>147865</xdr:rowOff>
    </xdr:from>
    <xdr:to>
      <xdr:col>15</xdr:col>
      <xdr:colOff>101600</xdr:colOff>
      <xdr:row>39</xdr:row>
      <xdr:rowOff>78015</xdr:rowOff>
    </xdr:to>
    <xdr:sp macro="" textlink="">
      <xdr:nvSpPr>
        <xdr:cNvPr id="78" name="楕円 77">
          <a:extLst>
            <a:ext uri="{FF2B5EF4-FFF2-40B4-BE49-F238E27FC236}">
              <a16:creationId xmlns:a16="http://schemas.microsoft.com/office/drawing/2014/main" id="{B42C7E4D-15BC-487D-B328-129F62A4A688}"/>
            </a:ext>
          </a:extLst>
        </xdr:cNvPr>
        <xdr:cNvSpPr/>
      </xdr:nvSpPr>
      <xdr:spPr>
        <a:xfrm>
          <a:off x="2857500" y="6662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39</xdr:row>
      <xdr:rowOff>27215</xdr:rowOff>
    </xdr:from>
    <xdr:to>
      <xdr:col>19</xdr:col>
      <xdr:colOff>177800</xdr:colOff>
      <xdr:row>39</xdr:row>
      <xdr:rowOff>45176</xdr:rowOff>
    </xdr:to>
    <xdr:cxnSp macro="">
      <xdr:nvCxnSpPr>
        <xdr:cNvPr id="79" name="直線コネクタ 78">
          <a:extLst>
            <a:ext uri="{FF2B5EF4-FFF2-40B4-BE49-F238E27FC236}">
              <a16:creationId xmlns:a16="http://schemas.microsoft.com/office/drawing/2014/main" id="{B2F638F2-D6A6-4DB8-9E81-900C20AC964A}"/>
            </a:ext>
          </a:extLst>
        </xdr:cNvPr>
        <xdr:cNvCxnSpPr/>
      </xdr:nvCxnSpPr>
      <xdr:spPr>
        <a:xfrm>
          <a:off x="2908300" y="6713765"/>
          <a:ext cx="889000" cy="17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38</xdr:row>
      <xdr:rowOff>128270</xdr:rowOff>
    </xdr:from>
    <xdr:to>
      <xdr:col>10</xdr:col>
      <xdr:colOff>165100</xdr:colOff>
      <xdr:row>39</xdr:row>
      <xdr:rowOff>58420</xdr:rowOff>
    </xdr:to>
    <xdr:sp macro="" textlink="">
      <xdr:nvSpPr>
        <xdr:cNvPr id="80" name="楕円 79">
          <a:extLst>
            <a:ext uri="{FF2B5EF4-FFF2-40B4-BE49-F238E27FC236}">
              <a16:creationId xmlns:a16="http://schemas.microsoft.com/office/drawing/2014/main" id="{8915E6ED-60D5-47FD-B7A8-D9846BFD3E16}"/>
            </a:ext>
          </a:extLst>
        </xdr:cNvPr>
        <xdr:cNvSpPr/>
      </xdr:nvSpPr>
      <xdr:spPr>
        <a:xfrm>
          <a:off x="1968500" y="6643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39</xdr:row>
      <xdr:rowOff>7620</xdr:rowOff>
    </xdr:from>
    <xdr:to>
      <xdr:col>15</xdr:col>
      <xdr:colOff>50800</xdr:colOff>
      <xdr:row>39</xdr:row>
      <xdr:rowOff>27215</xdr:rowOff>
    </xdr:to>
    <xdr:cxnSp macro="">
      <xdr:nvCxnSpPr>
        <xdr:cNvPr id="81" name="直線コネクタ 80">
          <a:extLst>
            <a:ext uri="{FF2B5EF4-FFF2-40B4-BE49-F238E27FC236}">
              <a16:creationId xmlns:a16="http://schemas.microsoft.com/office/drawing/2014/main" id="{38446BC4-A8BE-4308-813B-A5C72E0336D3}"/>
            </a:ext>
          </a:extLst>
        </xdr:cNvPr>
        <xdr:cNvCxnSpPr/>
      </xdr:nvCxnSpPr>
      <xdr:spPr>
        <a:xfrm>
          <a:off x="2019300" y="6694170"/>
          <a:ext cx="889000" cy="195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38</xdr:row>
      <xdr:rowOff>108676</xdr:rowOff>
    </xdr:from>
    <xdr:to>
      <xdr:col>6</xdr:col>
      <xdr:colOff>38100</xdr:colOff>
      <xdr:row>39</xdr:row>
      <xdr:rowOff>38826</xdr:rowOff>
    </xdr:to>
    <xdr:sp macro="" textlink="">
      <xdr:nvSpPr>
        <xdr:cNvPr id="82" name="楕円 81">
          <a:extLst>
            <a:ext uri="{FF2B5EF4-FFF2-40B4-BE49-F238E27FC236}">
              <a16:creationId xmlns:a16="http://schemas.microsoft.com/office/drawing/2014/main" id="{EBDA7A87-BB55-483F-A890-1627F8252EA3}"/>
            </a:ext>
          </a:extLst>
        </xdr:cNvPr>
        <xdr:cNvSpPr/>
      </xdr:nvSpPr>
      <xdr:spPr>
        <a:xfrm>
          <a:off x="1079500" y="66237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38</xdr:row>
      <xdr:rowOff>159476</xdr:rowOff>
    </xdr:from>
    <xdr:to>
      <xdr:col>10</xdr:col>
      <xdr:colOff>114300</xdr:colOff>
      <xdr:row>39</xdr:row>
      <xdr:rowOff>7620</xdr:rowOff>
    </xdr:to>
    <xdr:cxnSp macro="">
      <xdr:nvCxnSpPr>
        <xdr:cNvPr id="83" name="直線コネクタ 82">
          <a:extLst>
            <a:ext uri="{FF2B5EF4-FFF2-40B4-BE49-F238E27FC236}">
              <a16:creationId xmlns:a16="http://schemas.microsoft.com/office/drawing/2014/main" id="{062302D9-CBC1-4A67-8361-DE905081CF61}"/>
            </a:ext>
          </a:extLst>
        </xdr:cNvPr>
        <xdr:cNvCxnSpPr/>
      </xdr:nvCxnSpPr>
      <xdr:spPr>
        <a:xfrm>
          <a:off x="1130300" y="6674576"/>
          <a:ext cx="889000" cy="19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35</xdr:row>
      <xdr:rowOff>112503</xdr:rowOff>
    </xdr:from>
    <xdr:ext cx="405111" cy="259045"/>
    <xdr:sp macro="" textlink="">
      <xdr:nvSpPr>
        <xdr:cNvPr id="84" name="n_1aveValue【図書館】&#10;有形固定資産減価償却率">
          <a:extLst>
            <a:ext uri="{FF2B5EF4-FFF2-40B4-BE49-F238E27FC236}">
              <a16:creationId xmlns:a16="http://schemas.microsoft.com/office/drawing/2014/main" id="{09D4D994-67FB-4D29-8587-15A822F3DD96}"/>
            </a:ext>
          </a:extLst>
        </xdr:cNvPr>
        <xdr:cNvSpPr txBox="1"/>
      </xdr:nvSpPr>
      <xdr:spPr>
        <a:xfrm>
          <a:off x="3582044" y="61132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56985</xdr:rowOff>
    </xdr:from>
    <xdr:ext cx="405111" cy="259045"/>
    <xdr:sp macro="" textlink="">
      <xdr:nvSpPr>
        <xdr:cNvPr id="85" name="n_2aveValue【図書館】&#10;有形固定資産減価償却率">
          <a:extLst>
            <a:ext uri="{FF2B5EF4-FFF2-40B4-BE49-F238E27FC236}">
              <a16:creationId xmlns:a16="http://schemas.microsoft.com/office/drawing/2014/main" id="{B0ECBC81-A45D-4546-BD57-372B2C8ADD2F}"/>
            </a:ext>
          </a:extLst>
        </xdr:cNvPr>
        <xdr:cNvSpPr txBox="1"/>
      </xdr:nvSpPr>
      <xdr:spPr>
        <a:xfrm>
          <a:off x="2705744" y="60577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25961</xdr:rowOff>
    </xdr:from>
    <xdr:ext cx="405111" cy="259045"/>
    <xdr:sp macro="" textlink="">
      <xdr:nvSpPr>
        <xdr:cNvPr id="86" name="n_3aveValue【図書館】&#10;有形固定資産減価償却率">
          <a:extLst>
            <a:ext uri="{FF2B5EF4-FFF2-40B4-BE49-F238E27FC236}">
              <a16:creationId xmlns:a16="http://schemas.microsoft.com/office/drawing/2014/main" id="{0A7580E7-42DE-4342-BB89-35CB2C2BC4B0}"/>
            </a:ext>
          </a:extLst>
        </xdr:cNvPr>
        <xdr:cNvSpPr txBox="1"/>
      </xdr:nvSpPr>
      <xdr:spPr>
        <a:xfrm>
          <a:off x="1816744" y="60267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70049</xdr:rowOff>
    </xdr:from>
    <xdr:ext cx="405111" cy="259045"/>
    <xdr:sp macro="" textlink="">
      <xdr:nvSpPr>
        <xdr:cNvPr id="87" name="n_4aveValue【図書館】&#10;有形固定資産減価償却率">
          <a:extLst>
            <a:ext uri="{FF2B5EF4-FFF2-40B4-BE49-F238E27FC236}">
              <a16:creationId xmlns:a16="http://schemas.microsoft.com/office/drawing/2014/main" id="{AF75E66F-5911-4965-8903-62671F2F1216}"/>
            </a:ext>
          </a:extLst>
        </xdr:cNvPr>
        <xdr:cNvSpPr txBox="1"/>
      </xdr:nvSpPr>
      <xdr:spPr>
        <a:xfrm>
          <a:off x="927744" y="60707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39</xdr:row>
      <xdr:rowOff>87103</xdr:rowOff>
    </xdr:from>
    <xdr:ext cx="405111" cy="259045"/>
    <xdr:sp macro="" textlink="">
      <xdr:nvSpPr>
        <xdr:cNvPr id="88" name="n_1mainValue【図書館】&#10;有形固定資産減価償却率">
          <a:extLst>
            <a:ext uri="{FF2B5EF4-FFF2-40B4-BE49-F238E27FC236}">
              <a16:creationId xmlns:a16="http://schemas.microsoft.com/office/drawing/2014/main" id="{DEDE7627-FA63-4B4D-A17A-49522105B247}"/>
            </a:ext>
          </a:extLst>
        </xdr:cNvPr>
        <xdr:cNvSpPr txBox="1"/>
      </xdr:nvSpPr>
      <xdr:spPr>
        <a:xfrm>
          <a:off x="3582044" y="67736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39</xdr:row>
      <xdr:rowOff>69142</xdr:rowOff>
    </xdr:from>
    <xdr:ext cx="405111" cy="259045"/>
    <xdr:sp macro="" textlink="">
      <xdr:nvSpPr>
        <xdr:cNvPr id="89" name="n_2mainValue【図書館】&#10;有形固定資産減価償却率">
          <a:extLst>
            <a:ext uri="{FF2B5EF4-FFF2-40B4-BE49-F238E27FC236}">
              <a16:creationId xmlns:a16="http://schemas.microsoft.com/office/drawing/2014/main" id="{9D7AC574-C7F7-4D9D-AC8A-857D15DFBA07}"/>
            </a:ext>
          </a:extLst>
        </xdr:cNvPr>
        <xdr:cNvSpPr txBox="1"/>
      </xdr:nvSpPr>
      <xdr:spPr>
        <a:xfrm>
          <a:off x="2705744" y="67556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39</xdr:row>
      <xdr:rowOff>49547</xdr:rowOff>
    </xdr:from>
    <xdr:ext cx="405111" cy="259045"/>
    <xdr:sp macro="" textlink="">
      <xdr:nvSpPr>
        <xdr:cNvPr id="90" name="n_3mainValue【図書館】&#10;有形固定資産減価償却率">
          <a:extLst>
            <a:ext uri="{FF2B5EF4-FFF2-40B4-BE49-F238E27FC236}">
              <a16:creationId xmlns:a16="http://schemas.microsoft.com/office/drawing/2014/main" id="{86C33366-1C2E-40B9-959A-16F73FD61463}"/>
            </a:ext>
          </a:extLst>
        </xdr:cNvPr>
        <xdr:cNvSpPr txBox="1"/>
      </xdr:nvSpPr>
      <xdr:spPr>
        <a:xfrm>
          <a:off x="1816744" y="67360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39</xdr:row>
      <xdr:rowOff>29953</xdr:rowOff>
    </xdr:from>
    <xdr:ext cx="405111" cy="259045"/>
    <xdr:sp macro="" textlink="">
      <xdr:nvSpPr>
        <xdr:cNvPr id="91" name="n_4mainValue【図書館】&#10;有形固定資産減価償却率">
          <a:extLst>
            <a:ext uri="{FF2B5EF4-FFF2-40B4-BE49-F238E27FC236}">
              <a16:creationId xmlns:a16="http://schemas.microsoft.com/office/drawing/2014/main" id="{584B58D3-0832-48F7-B0B6-17FBCF505BA6}"/>
            </a:ext>
          </a:extLst>
        </xdr:cNvPr>
        <xdr:cNvSpPr txBox="1"/>
      </xdr:nvSpPr>
      <xdr:spPr>
        <a:xfrm>
          <a:off x="927744" y="67165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2" name="正方形/長方形 91">
          <a:extLst>
            <a:ext uri="{FF2B5EF4-FFF2-40B4-BE49-F238E27FC236}">
              <a16:creationId xmlns:a16="http://schemas.microsoft.com/office/drawing/2014/main" id="{4A819094-CC8C-4738-B72F-6ABAE5D7EA86}"/>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3" name="正方形/長方形 92">
          <a:extLst>
            <a:ext uri="{FF2B5EF4-FFF2-40B4-BE49-F238E27FC236}">
              <a16:creationId xmlns:a16="http://schemas.microsoft.com/office/drawing/2014/main" id="{D69C4AD3-8AC4-498E-9334-9F4615142DC8}"/>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4" name="正方形/長方形 93">
          <a:extLst>
            <a:ext uri="{FF2B5EF4-FFF2-40B4-BE49-F238E27FC236}">
              <a16:creationId xmlns:a16="http://schemas.microsoft.com/office/drawing/2014/main" id="{99C0691D-842E-4EE2-B02E-59A06C082FE2}"/>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5" name="正方形/長方形 94">
          <a:extLst>
            <a:ext uri="{FF2B5EF4-FFF2-40B4-BE49-F238E27FC236}">
              <a16:creationId xmlns:a16="http://schemas.microsoft.com/office/drawing/2014/main" id="{355AAD54-8486-47D6-AA01-0729E9E8F8B1}"/>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6" name="正方形/長方形 95">
          <a:extLst>
            <a:ext uri="{FF2B5EF4-FFF2-40B4-BE49-F238E27FC236}">
              <a16:creationId xmlns:a16="http://schemas.microsoft.com/office/drawing/2014/main" id="{A739E4B9-0133-4609-9C6F-A6B850FF3A14}"/>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7" name="正方形/長方形 96">
          <a:extLst>
            <a:ext uri="{FF2B5EF4-FFF2-40B4-BE49-F238E27FC236}">
              <a16:creationId xmlns:a16="http://schemas.microsoft.com/office/drawing/2014/main" id="{0BD783CD-4E12-4B29-A9DF-0C020360BCA6}"/>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8" name="正方形/長方形 97">
          <a:extLst>
            <a:ext uri="{FF2B5EF4-FFF2-40B4-BE49-F238E27FC236}">
              <a16:creationId xmlns:a16="http://schemas.microsoft.com/office/drawing/2014/main" id="{9A860B57-FAF4-4DD7-9FA4-E8438D4FE4D1}"/>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9" name="正方形/長方形 98">
          <a:extLst>
            <a:ext uri="{FF2B5EF4-FFF2-40B4-BE49-F238E27FC236}">
              <a16:creationId xmlns:a16="http://schemas.microsoft.com/office/drawing/2014/main" id="{B18CB3F4-64A5-4AC5-A2CA-7C4C11E05035}"/>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9839" cy="225703"/>
    <xdr:sp macro="" textlink="">
      <xdr:nvSpPr>
        <xdr:cNvPr id="100" name="テキスト ボックス 99">
          <a:extLst>
            <a:ext uri="{FF2B5EF4-FFF2-40B4-BE49-F238E27FC236}">
              <a16:creationId xmlns:a16="http://schemas.microsoft.com/office/drawing/2014/main" id="{448348CB-D2F0-4DEE-8615-24D4B61660D7}"/>
            </a:ext>
          </a:extLst>
        </xdr:cNvPr>
        <xdr:cNvSpPr txBox="1"/>
      </xdr:nvSpPr>
      <xdr:spPr>
        <a:xfrm>
          <a:off x="6565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1" name="直線コネクタ 100">
          <a:extLst>
            <a:ext uri="{FF2B5EF4-FFF2-40B4-BE49-F238E27FC236}">
              <a16:creationId xmlns:a16="http://schemas.microsoft.com/office/drawing/2014/main" id="{B76B1CA0-FBE1-4C8A-97D5-9DE87249AEED}"/>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41</xdr:row>
      <xdr:rowOff>133350</xdr:rowOff>
    </xdr:from>
    <xdr:to>
      <xdr:col>59</xdr:col>
      <xdr:colOff>50800</xdr:colOff>
      <xdr:row>41</xdr:row>
      <xdr:rowOff>133350</xdr:rowOff>
    </xdr:to>
    <xdr:cxnSp macro="">
      <xdr:nvCxnSpPr>
        <xdr:cNvPr id="102" name="直線コネクタ 101">
          <a:extLst>
            <a:ext uri="{FF2B5EF4-FFF2-40B4-BE49-F238E27FC236}">
              <a16:creationId xmlns:a16="http://schemas.microsoft.com/office/drawing/2014/main" id="{26C21E61-2261-4201-80C3-264E28FDE988}"/>
            </a:ext>
          </a:extLst>
        </xdr:cNvPr>
        <xdr:cNvCxnSpPr/>
      </xdr:nvCxnSpPr>
      <xdr:spPr>
        <a:xfrm>
          <a:off x="6604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40</xdr:row>
      <xdr:rowOff>162577</xdr:rowOff>
    </xdr:from>
    <xdr:ext cx="467179" cy="259045"/>
    <xdr:sp macro="" textlink="">
      <xdr:nvSpPr>
        <xdr:cNvPr id="103" name="テキスト ボックス 102">
          <a:extLst>
            <a:ext uri="{FF2B5EF4-FFF2-40B4-BE49-F238E27FC236}">
              <a16:creationId xmlns:a16="http://schemas.microsoft.com/office/drawing/2014/main" id="{37C4CEC3-2607-489D-A124-7445894664CF}"/>
            </a:ext>
          </a:extLst>
        </xdr:cNvPr>
        <xdr:cNvSpPr txBox="1"/>
      </xdr:nvSpPr>
      <xdr:spPr>
        <a:xfrm>
          <a:off x="6136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39</xdr:row>
      <xdr:rowOff>19050</xdr:rowOff>
    </xdr:from>
    <xdr:to>
      <xdr:col>59</xdr:col>
      <xdr:colOff>50800</xdr:colOff>
      <xdr:row>39</xdr:row>
      <xdr:rowOff>19050</xdr:rowOff>
    </xdr:to>
    <xdr:cxnSp macro="">
      <xdr:nvCxnSpPr>
        <xdr:cNvPr id="104" name="直線コネクタ 103">
          <a:extLst>
            <a:ext uri="{FF2B5EF4-FFF2-40B4-BE49-F238E27FC236}">
              <a16:creationId xmlns:a16="http://schemas.microsoft.com/office/drawing/2014/main" id="{126ED252-BA5B-4911-803E-EC4A2BE5E2A2}"/>
            </a:ext>
          </a:extLst>
        </xdr:cNvPr>
        <xdr:cNvCxnSpPr/>
      </xdr:nvCxnSpPr>
      <xdr:spPr>
        <a:xfrm>
          <a:off x="6604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38</xdr:row>
      <xdr:rowOff>48277</xdr:rowOff>
    </xdr:from>
    <xdr:ext cx="467179" cy="259045"/>
    <xdr:sp macro="" textlink="">
      <xdr:nvSpPr>
        <xdr:cNvPr id="105" name="テキスト ボックス 104">
          <a:extLst>
            <a:ext uri="{FF2B5EF4-FFF2-40B4-BE49-F238E27FC236}">
              <a16:creationId xmlns:a16="http://schemas.microsoft.com/office/drawing/2014/main" id="{65E444D5-6192-4D04-B651-EA7535DA5D3B}"/>
            </a:ext>
          </a:extLst>
        </xdr:cNvPr>
        <xdr:cNvSpPr txBox="1"/>
      </xdr:nvSpPr>
      <xdr:spPr>
        <a:xfrm>
          <a:off x="6136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76200</xdr:rowOff>
    </xdr:from>
    <xdr:to>
      <xdr:col>59</xdr:col>
      <xdr:colOff>50800</xdr:colOff>
      <xdr:row>36</xdr:row>
      <xdr:rowOff>76200</xdr:rowOff>
    </xdr:to>
    <xdr:cxnSp macro="">
      <xdr:nvCxnSpPr>
        <xdr:cNvPr id="106" name="直線コネクタ 105">
          <a:extLst>
            <a:ext uri="{FF2B5EF4-FFF2-40B4-BE49-F238E27FC236}">
              <a16:creationId xmlns:a16="http://schemas.microsoft.com/office/drawing/2014/main" id="{BBA1DFEE-19E3-4F95-8C1C-DE1E939C1C15}"/>
            </a:ext>
          </a:extLst>
        </xdr:cNvPr>
        <xdr:cNvCxnSpPr/>
      </xdr:nvCxnSpPr>
      <xdr:spPr>
        <a:xfrm>
          <a:off x="6604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105427</xdr:rowOff>
    </xdr:from>
    <xdr:ext cx="467179" cy="259045"/>
    <xdr:sp macro="" textlink="">
      <xdr:nvSpPr>
        <xdr:cNvPr id="107" name="テキスト ボックス 106">
          <a:extLst>
            <a:ext uri="{FF2B5EF4-FFF2-40B4-BE49-F238E27FC236}">
              <a16:creationId xmlns:a16="http://schemas.microsoft.com/office/drawing/2014/main" id="{95145EF7-69D4-4E7B-BDE6-702E6A6C0F13}"/>
            </a:ext>
          </a:extLst>
        </xdr:cNvPr>
        <xdr:cNvSpPr txBox="1"/>
      </xdr:nvSpPr>
      <xdr:spPr>
        <a:xfrm>
          <a:off x="6136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133350</xdr:rowOff>
    </xdr:from>
    <xdr:to>
      <xdr:col>59</xdr:col>
      <xdr:colOff>50800</xdr:colOff>
      <xdr:row>33</xdr:row>
      <xdr:rowOff>133350</xdr:rowOff>
    </xdr:to>
    <xdr:cxnSp macro="">
      <xdr:nvCxnSpPr>
        <xdr:cNvPr id="108" name="直線コネクタ 107">
          <a:extLst>
            <a:ext uri="{FF2B5EF4-FFF2-40B4-BE49-F238E27FC236}">
              <a16:creationId xmlns:a16="http://schemas.microsoft.com/office/drawing/2014/main" id="{A7238B7B-327A-4D8E-97D0-BFD872635665}"/>
            </a:ext>
          </a:extLst>
        </xdr:cNvPr>
        <xdr:cNvCxnSpPr/>
      </xdr:nvCxnSpPr>
      <xdr:spPr>
        <a:xfrm>
          <a:off x="6604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162577</xdr:rowOff>
    </xdr:from>
    <xdr:ext cx="467179" cy="259045"/>
    <xdr:sp macro="" textlink="">
      <xdr:nvSpPr>
        <xdr:cNvPr id="109" name="テキスト ボックス 108">
          <a:extLst>
            <a:ext uri="{FF2B5EF4-FFF2-40B4-BE49-F238E27FC236}">
              <a16:creationId xmlns:a16="http://schemas.microsoft.com/office/drawing/2014/main" id="{74C0823B-E5C1-4EE1-BFA1-4862D1180AA4}"/>
            </a:ext>
          </a:extLst>
        </xdr:cNvPr>
        <xdr:cNvSpPr txBox="1"/>
      </xdr:nvSpPr>
      <xdr:spPr>
        <a:xfrm>
          <a:off x="6136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0" name="直線コネクタ 109">
          <a:extLst>
            <a:ext uri="{FF2B5EF4-FFF2-40B4-BE49-F238E27FC236}">
              <a16:creationId xmlns:a16="http://schemas.microsoft.com/office/drawing/2014/main" id="{5AAA48CB-4DA6-4DA8-9210-8167057772EC}"/>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30</xdr:row>
      <xdr:rowOff>48277</xdr:rowOff>
    </xdr:from>
    <xdr:ext cx="467179" cy="259045"/>
    <xdr:sp macro="" textlink="">
      <xdr:nvSpPr>
        <xdr:cNvPr id="111" name="テキスト ボックス 110">
          <a:extLst>
            <a:ext uri="{FF2B5EF4-FFF2-40B4-BE49-F238E27FC236}">
              <a16:creationId xmlns:a16="http://schemas.microsoft.com/office/drawing/2014/main" id="{CD9C5142-92FD-4E87-BAEF-E6E0258975BE}"/>
            </a:ext>
          </a:extLst>
        </xdr:cNvPr>
        <xdr:cNvSpPr txBox="1"/>
      </xdr:nvSpPr>
      <xdr:spPr>
        <a:xfrm>
          <a:off x="6136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2" name="【図書館】&#10;一人当たり面積グラフ枠">
          <a:extLst>
            <a:ext uri="{FF2B5EF4-FFF2-40B4-BE49-F238E27FC236}">
              <a16:creationId xmlns:a16="http://schemas.microsoft.com/office/drawing/2014/main" id="{E18AD515-83D1-41C5-A22C-51189CF52C25}"/>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53340</xdr:rowOff>
    </xdr:from>
    <xdr:to>
      <xdr:col>54</xdr:col>
      <xdr:colOff>189865</xdr:colOff>
      <xdr:row>41</xdr:row>
      <xdr:rowOff>87630</xdr:rowOff>
    </xdr:to>
    <xdr:cxnSp macro="">
      <xdr:nvCxnSpPr>
        <xdr:cNvPr id="113" name="直線コネクタ 112">
          <a:extLst>
            <a:ext uri="{FF2B5EF4-FFF2-40B4-BE49-F238E27FC236}">
              <a16:creationId xmlns:a16="http://schemas.microsoft.com/office/drawing/2014/main" id="{EBA36FF0-4448-4777-AE27-25C9C1D2B0FD}"/>
            </a:ext>
          </a:extLst>
        </xdr:cNvPr>
        <xdr:cNvCxnSpPr/>
      </xdr:nvCxnSpPr>
      <xdr:spPr>
        <a:xfrm flipV="1">
          <a:off x="10476865" y="5882640"/>
          <a:ext cx="0" cy="12344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91457</xdr:rowOff>
    </xdr:from>
    <xdr:ext cx="469744" cy="259045"/>
    <xdr:sp macro="" textlink="">
      <xdr:nvSpPr>
        <xdr:cNvPr id="114" name="【図書館】&#10;一人当たり面積最小値テキスト">
          <a:extLst>
            <a:ext uri="{FF2B5EF4-FFF2-40B4-BE49-F238E27FC236}">
              <a16:creationId xmlns:a16="http://schemas.microsoft.com/office/drawing/2014/main" id="{D7478F42-BD7F-4A4B-9840-1A3C1FB54EE6}"/>
            </a:ext>
          </a:extLst>
        </xdr:cNvPr>
        <xdr:cNvSpPr txBox="1"/>
      </xdr:nvSpPr>
      <xdr:spPr>
        <a:xfrm>
          <a:off x="10515600" y="71209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87630</xdr:rowOff>
    </xdr:from>
    <xdr:to>
      <xdr:col>55</xdr:col>
      <xdr:colOff>88900</xdr:colOff>
      <xdr:row>41</xdr:row>
      <xdr:rowOff>87630</xdr:rowOff>
    </xdr:to>
    <xdr:cxnSp macro="">
      <xdr:nvCxnSpPr>
        <xdr:cNvPr id="115" name="直線コネクタ 114">
          <a:extLst>
            <a:ext uri="{FF2B5EF4-FFF2-40B4-BE49-F238E27FC236}">
              <a16:creationId xmlns:a16="http://schemas.microsoft.com/office/drawing/2014/main" id="{ED609AD7-558D-4D51-9CF3-42259B885BFB}"/>
            </a:ext>
          </a:extLst>
        </xdr:cNvPr>
        <xdr:cNvCxnSpPr/>
      </xdr:nvCxnSpPr>
      <xdr:spPr>
        <a:xfrm>
          <a:off x="10388600" y="71170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17</xdr:rowOff>
    </xdr:from>
    <xdr:ext cx="469744" cy="259045"/>
    <xdr:sp macro="" textlink="">
      <xdr:nvSpPr>
        <xdr:cNvPr id="116" name="【図書館】&#10;一人当たり面積最大値テキスト">
          <a:extLst>
            <a:ext uri="{FF2B5EF4-FFF2-40B4-BE49-F238E27FC236}">
              <a16:creationId xmlns:a16="http://schemas.microsoft.com/office/drawing/2014/main" id="{DCCBAC8A-A0D4-455B-88F6-3C8C16647750}"/>
            </a:ext>
          </a:extLst>
        </xdr:cNvPr>
        <xdr:cNvSpPr txBox="1"/>
      </xdr:nvSpPr>
      <xdr:spPr>
        <a:xfrm>
          <a:off x="10515600" y="56578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53340</xdr:rowOff>
    </xdr:from>
    <xdr:to>
      <xdr:col>55</xdr:col>
      <xdr:colOff>88900</xdr:colOff>
      <xdr:row>34</xdr:row>
      <xdr:rowOff>53340</xdr:rowOff>
    </xdr:to>
    <xdr:cxnSp macro="">
      <xdr:nvCxnSpPr>
        <xdr:cNvPr id="117" name="直線コネクタ 116">
          <a:extLst>
            <a:ext uri="{FF2B5EF4-FFF2-40B4-BE49-F238E27FC236}">
              <a16:creationId xmlns:a16="http://schemas.microsoft.com/office/drawing/2014/main" id="{033E86F4-2053-4E1F-860B-73D1AE6E42A5}"/>
            </a:ext>
          </a:extLst>
        </xdr:cNvPr>
        <xdr:cNvCxnSpPr/>
      </xdr:nvCxnSpPr>
      <xdr:spPr>
        <a:xfrm>
          <a:off x="10388600" y="58826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37</xdr:row>
      <xdr:rowOff>126001</xdr:rowOff>
    </xdr:from>
    <xdr:ext cx="469744" cy="259045"/>
    <xdr:sp macro="" textlink="">
      <xdr:nvSpPr>
        <xdr:cNvPr id="118" name="【図書館】&#10;一人当たり面積平均値テキスト">
          <a:extLst>
            <a:ext uri="{FF2B5EF4-FFF2-40B4-BE49-F238E27FC236}">
              <a16:creationId xmlns:a16="http://schemas.microsoft.com/office/drawing/2014/main" id="{CFE720EC-D1DD-48C7-9A57-08A1D928AC87}"/>
            </a:ext>
          </a:extLst>
        </xdr:cNvPr>
        <xdr:cNvSpPr txBox="1"/>
      </xdr:nvSpPr>
      <xdr:spPr>
        <a:xfrm>
          <a:off x="10515600" y="646965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103124</xdr:rowOff>
    </xdr:from>
    <xdr:to>
      <xdr:col>55</xdr:col>
      <xdr:colOff>50800</xdr:colOff>
      <xdr:row>39</xdr:row>
      <xdr:rowOff>33274</xdr:rowOff>
    </xdr:to>
    <xdr:sp macro="" textlink="">
      <xdr:nvSpPr>
        <xdr:cNvPr id="119" name="フローチャート: 判断 118">
          <a:extLst>
            <a:ext uri="{FF2B5EF4-FFF2-40B4-BE49-F238E27FC236}">
              <a16:creationId xmlns:a16="http://schemas.microsoft.com/office/drawing/2014/main" id="{E47A7125-1619-4CF7-944F-865321B78347}"/>
            </a:ext>
          </a:extLst>
        </xdr:cNvPr>
        <xdr:cNvSpPr/>
      </xdr:nvSpPr>
      <xdr:spPr>
        <a:xfrm>
          <a:off x="10426700" y="6618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38</xdr:row>
      <xdr:rowOff>103124</xdr:rowOff>
    </xdr:from>
    <xdr:to>
      <xdr:col>50</xdr:col>
      <xdr:colOff>165100</xdr:colOff>
      <xdr:row>39</xdr:row>
      <xdr:rowOff>33274</xdr:rowOff>
    </xdr:to>
    <xdr:sp macro="" textlink="">
      <xdr:nvSpPr>
        <xdr:cNvPr id="120" name="フローチャート: 判断 119">
          <a:extLst>
            <a:ext uri="{FF2B5EF4-FFF2-40B4-BE49-F238E27FC236}">
              <a16:creationId xmlns:a16="http://schemas.microsoft.com/office/drawing/2014/main" id="{28CB73D4-C358-49FD-BC8A-150EC3AADC4D}"/>
            </a:ext>
          </a:extLst>
        </xdr:cNvPr>
        <xdr:cNvSpPr/>
      </xdr:nvSpPr>
      <xdr:spPr>
        <a:xfrm>
          <a:off x="9588500" y="6618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38</xdr:row>
      <xdr:rowOff>121412</xdr:rowOff>
    </xdr:from>
    <xdr:to>
      <xdr:col>46</xdr:col>
      <xdr:colOff>38100</xdr:colOff>
      <xdr:row>39</xdr:row>
      <xdr:rowOff>51562</xdr:rowOff>
    </xdr:to>
    <xdr:sp macro="" textlink="">
      <xdr:nvSpPr>
        <xdr:cNvPr id="121" name="フローチャート: 判断 120">
          <a:extLst>
            <a:ext uri="{FF2B5EF4-FFF2-40B4-BE49-F238E27FC236}">
              <a16:creationId xmlns:a16="http://schemas.microsoft.com/office/drawing/2014/main" id="{11603AB4-9176-45AE-B4A7-AA0D4C03D071}"/>
            </a:ext>
          </a:extLst>
        </xdr:cNvPr>
        <xdr:cNvSpPr/>
      </xdr:nvSpPr>
      <xdr:spPr>
        <a:xfrm>
          <a:off x="8699500" y="66365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38</xdr:row>
      <xdr:rowOff>135128</xdr:rowOff>
    </xdr:from>
    <xdr:to>
      <xdr:col>41</xdr:col>
      <xdr:colOff>101600</xdr:colOff>
      <xdr:row>39</xdr:row>
      <xdr:rowOff>65278</xdr:rowOff>
    </xdr:to>
    <xdr:sp macro="" textlink="">
      <xdr:nvSpPr>
        <xdr:cNvPr id="122" name="フローチャート: 判断 121">
          <a:extLst>
            <a:ext uri="{FF2B5EF4-FFF2-40B4-BE49-F238E27FC236}">
              <a16:creationId xmlns:a16="http://schemas.microsoft.com/office/drawing/2014/main" id="{17E56D78-8A0C-4D1D-A40A-477E015D28C7}"/>
            </a:ext>
          </a:extLst>
        </xdr:cNvPr>
        <xdr:cNvSpPr/>
      </xdr:nvSpPr>
      <xdr:spPr>
        <a:xfrm>
          <a:off x="7810500" y="66502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38</xdr:row>
      <xdr:rowOff>16256</xdr:rowOff>
    </xdr:from>
    <xdr:to>
      <xdr:col>36</xdr:col>
      <xdr:colOff>165100</xdr:colOff>
      <xdr:row>38</xdr:row>
      <xdr:rowOff>117856</xdr:rowOff>
    </xdr:to>
    <xdr:sp macro="" textlink="">
      <xdr:nvSpPr>
        <xdr:cNvPr id="123" name="フローチャート: 判断 122">
          <a:extLst>
            <a:ext uri="{FF2B5EF4-FFF2-40B4-BE49-F238E27FC236}">
              <a16:creationId xmlns:a16="http://schemas.microsoft.com/office/drawing/2014/main" id="{B422E353-A39C-4968-B541-FC50D8384330}"/>
            </a:ext>
          </a:extLst>
        </xdr:cNvPr>
        <xdr:cNvSpPr/>
      </xdr:nvSpPr>
      <xdr:spPr>
        <a:xfrm>
          <a:off x="6921500" y="6531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4" name="テキスト ボックス 123">
          <a:extLst>
            <a:ext uri="{FF2B5EF4-FFF2-40B4-BE49-F238E27FC236}">
              <a16:creationId xmlns:a16="http://schemas.microsoft.com/office/drawing/2014/main" id="{E6C8E2DA-CF68-496E-B52A-5E5F6865D8C7}"/>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F8998A27-ED7B-4535-80AE-3756D194C4D5}"/>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746A947C-1581-4D4C-9E27-C5042C5D0592}"/>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0D29AC7E-6E43-4DFA-A992-BB3D986BB36A}"/>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BCF1E969-B5B7-4B04-9168-1A78FBF442ED}"/>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162560</xdr:rowOff>
    </xdr:from>
    <xdr:to>
      <xdr:col>55</xdr:col>
      <xdr:colOff>50800</xdr:colOff>
      <xdr:row>39</xdr:row>
      <xdr:rowOff>92710</xdr:rowOff>
    </xdr:to>
    <xdr:sp macro="" textlink="">
      <xdr:nvSpPr>
        <xdr:cNvPr id="129" name="楕円 128">
          <a:extLst>
            <a:ext uri="{FF2B5EF4-FFF2-40B4-BE49-F238E27FC236}">
              <a16:creationId xmlns:a16="http://schemas.microsoft.com/office/drawing/2014/main" id="{5F7F5520-4653-4F44-8F92-04BE4EB50698}"/>
            </a:ext>
          </a:extLst>
        </xdr:cNvPr>
        <xdr:cNvSpPr/>
      </xdr:nvSpPr>
      <xdr:spPr>
        <a:xfrm>
          <a:off x="10426700" y="6677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38</xdr:row>
      <xdr:rowOff>140987</xdr:rowOff>
    </xdr:from>
    <xdr:ext cx="469744" cy="259045"/>
    <xdr:sp macro="" textlink="">
      <xdr:nvSpPr>
        <xdr:cNvPr id="130" name="【図書館】&#10;一人当たり面積該当値テキスト">
          <a:extLst>
            <a:ext uri="{FF2B5EF4-FFF2-40B4-BE49-F238E27FC236}">
              <a16:creationId xmlns:a16="http://schemas.microsoft.com/office/drawing/2014/main" id="{58BC523E-AE4E-4E0A-BC64-5035C492F47D}"/>
            </a:ext>
          </a:extLst>
        </xdr:cNvPr>
        <xdr:cNvSpPr txBox="1"/>
      </xdr:nvSpPr>
      <xdr:spPr>
        <a:xfrm>
          <a:off x="10515600" y="66560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167132</xdr:rowOff>
    </xdr:from>
    <xdr:to>
      <xdr:col>50</xdr:col>
      <xdr:colOff>165100</xdr:colOff>
      <xdr:row>39</xdr:row>
      <xdr:rowOff>97282</xdr:rowOff>
    </xdr:to>
    <xdr:sp macro="" textlink="">
      <xdr:nvSpPr>
        <xdr:cNvPr id="131" name="楕円 130">
          <a:extLst>
            <a:ext uri="{FF2B5EF4-FFF2-40B4-BE49-F238E27FC236}">
              <a16:creationId xmlns:a16="http://schemas.microsoft.com/office/drawing/2014/main" id="{8D6255C4-BD1B-410F-B1F3-C4E298522434}"/>
            </a:ext>
          </a:extLst>
        </xdr:cNvPr>
        <xdr:cNvSpPr/>
      </xdr:nvSpPr>
      <xdr:spPr>
        <a:xfrm>
          <a:off x="9588500" y="668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39</xdr:row>
      <xdr:rowOff>41910</xdr:rowOff>
    </xdr:from>
    <xdr:to>
      <xdr:col>55</xdr:col>
      <xdr:colOff>0</xdr:colOff>
      <xdr:row>39</xdr:row>
      <xdr:rowOff>46482</xdr:rowOff>
    </xdr:to>
    <xdr:cxnSp macro="">
      <xdr:nvCxnSpPr>
        <xdr:cNvPr id="132" name="直線コネクタ 131">
          <a:extLst>
            <a:ext uri="{FF2B5EF4-FFF2-40B4-BE49-F238E27FC236}">
              <a16:creationId xmlns:a16="http://schemas.microsoft.com/office/drawing/2014/main" id="{40681D00-636C-4713-9F2A-75CCFA615ABD}"/>
            </a:ext>
          </a:extLst>
        </xdr:cNvPr>
        <xdr:cNvCxnSpPr/>
      </xdr:nvCxnSpPr>
      <xdr:spPr>
        <a:xfrm flipV="1">
          <a:off x="9639300" y="6728460"/>
          <a:ext cx="8382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39</xdr:row>
      <xdr:rowOff>254</xdr:rowOff>
    </xdr:from>
    <xdr:to>
      <xdr:col>46</xdr:col>
      <xdr:colOff>38100</xdr:colOff>
      <xdr:row>39</xdr:row>
      <xdr:rowOff>101854</xdr:rowOff>
    </xdr:to>
    <xdr:sp macro="" textlink="">
      <xdr:nvSpPr>
        <xdr:cNvPr id="133" name="楕円 132">
          <a:extLst>
            <a:ext uri="{FF2B5EF4-FFF2-40B4-BE49-F238E27FC236}">
              <a16:creationId xmlns:a16="http://schemas.microsoft.com/office/drawing/2014/main" id="{4239BAF2-378F-48CF-8DAF-AA7E7B77C363}"/>
            </a:ext>
          </a:extLst>
        </xdr:cNvPr>
        <xdr:cNvSpPr/>
      </xdr:nvSpPr>
      <xdr:spPr>
        <a:xfrm>
          <a:off x="8699500" y="6686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46482</xdr:rowOff>
    </xdr:from>
    <xdr:to>
      <xdr:col>50</xdr:col>
      <xdr:colOff>114300</xdr:colOff>
      <xdr:row>39</xdr:row>
      <xdr:rowOff>51054</xdr:rowOff>
    </xdr:to>
    <xdr:cxnSp macro="">
      <xdr:nvCxnSpPr>
        <xdr:cNvPr id="134" name="直線コネクタ 133">
          <a:extLst>
            <a:ext uri="{FF2B5EF4-FFF2-40B4-BE49-F238E27FC236}">
              <a16:creationId xmlns:a16="http://schemas.microsoft.com/office/drawing/2014/main" id="{4B0CAEB1-3FC0-40DD-A64F-C40F5367DC65}"/>
            </a:ext>
          </a:extLst>
        </xdr:cNvPr>
        <xdr:cNvCxnSpPr/>
      </xdr:nvCxnSpPr>
      <xdr:spPr>
        <a:xfrm flipV="1">
          <a:off x="8750300" y="6733032"/>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39</xdr:row>
      <xdr:rowOff>4826</xdr:rowOff>
    </xdr:from>
    <xdr:to>
      <xdr:col>41</xdr:col>
      <xdr:colOff>101600</xdr:colOff>
      <xdr:row>39</xdr:row>
      <xdr:rowOff>106426</xdr:rowOff>
    </xdr:to>
    <xdr:sp macro="" textlink="">
      <xdr:nvSpPr>
        <xdr:cNvPr id="135" name="楕円 134">
          <a:extLst>
            <a:ext uri="{FF2B5EF4-FFF2-40B4-BE49-F238E27FC236}">
              <a16:creationId xmlns:a16="http://schemas.microsoft.com/office/drawing/2014/main" id="{D6196AD2-7D78-4B27-B044-5A9711EE6571}"/>
            </a:ext>
          </a:extLst>
        </xdr:cNvPr>
        <xdr:cNvSpPr/>
      </xdr:nvSpPr>
      <xdr:spPr>
        <a:xfrm>
          <a:off x="7810500" y="66913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39</xdr:row>
      <xdr:rowOff>51054</xdr:rowOff>
    </xdr:from>
    <xdr:to>
      <xdr:col>45</xdr:col>
      <xdr:colOff>177800</xdr:colOff>
      <xdr:row>39</xdr:row>
      <xdr:rowOff>55626</xdr:rowOff>
    </xdr:to>
    <xdr:cxnSp macro="">
      <xdr:nvCxnSpPr>
        <xdr:cNvPr id="136" name="直線コネクタ 135">
          <a:extLst>
            <a:ext uri="{FF2B5EF4-FFF2-40B4-BE49-F238E27FC236}">
              <a16:creationId xmlns:a16="http://schemas.microsoft.com/office/drawing/2014/main" id="{A3A1D0BD-649C-486B-B5E6-974873FF0773}"/>
            </a:ext>
          </a:extLst>
        </xdr:cNvPr>
        <xdr:cNvCxnSpPr/>
      </xdr:nvCxnSpPr>
      <xdr:spPr>
        <a:xfrm flipV="1">
          <a:off x="7861300" y="6737604"/>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39</xdr:row>
      <xdr:rowOff>13970</xdr:rowOff>
    </xdr:from>
    <xdr:to>
      <xdr:col>36</xdr:col>
      <xdr:colOff>165100</xdr:colOff>
      <xdr:row>39</xdr:row>
      <xdr:rowOff>115570</xdr:rowOff>
    </xdr:to>
    <xdr:sp macro="" textlink="">
      <xdr:nvSpPr>
        <xdr:cNvPr id="137" name="楕円 136">
          <a:extLst>
            <a:ext uri="{FF2B5EF4-FFF2-40B4-BE49-F238E27FC236}">
              <a16:creationId xmlns:a16="http://schemas.microsoft.com/office/drawing/2014/main" id="{60C3D6C6-8C3D-4A9D-A3B0-1CE1EBE6A131}"/>
            </a:ext>
          </a:extLst>
        </xdr:cNvPr>
        <xdr:cNvSpPr/>
      </xdr:nvSpPr>
      <xdr:spPr>
        <a:xfrm>
          <a:off x="6921500" y="6700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39</xdr:row>
      <xdr:rowOff>55626</xdr:rowOff>
    </xdr:from>
    <xdr:to>
      <xdr:col>41</xdr:col>
      <xdr:colOff>50800</xdr:colOff>
      <xdr:row>39</xdr:row>
      <xdr:rowOff>64770</xdr:rowOff>
    </xdr:to>
    <xdr:cxnSp macro="">
      <xdr:nvCxnSpPr>
        <xdr:cNvPr id="138" name="直線コネクタ 137">
          <a:extLst>
            <a:ext uri="{FF2B5EF4-FFF2-40B4-BE49-F238E27FC236}">
              <a16:creationId xmlns:a16="http://schemas.microsoft.com/office/drawing/2014/main" id="{6A3C75E6-4297-4DB3-8E10-954A07879F29}"/>
            </a:ext>
          </a:extLst>
        </xdr:cNvPr>
        <xdr:cNvCxnSpPr/>
      </xdr:nvCxnSpPr>
      <xdr:spPr>
        <a:xfrm flipV="1">
          <a:off x="6972300" y="6742176"/>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37</xdr:row>
      <xdr:rowOff>49801</xdr:rowOff>
    </xdr:from>
    <xdr:ext cx="469744" cy="259045"/>
    <xdr:sp macro="" textlink="">
      <xdr:nvSpPr>
        <xdr:cNvPr id="139" name="n_1aveValue【図書館】&#10;一人当たり面積">
          <a:extLst>
            <a:ext uri="{FF2B5EF4-FFF2-40B4-BE49-F238E27FC236}">
              <a16:creationId xmlns:a16="http://schemas.microsoft.com/office/drawing/2014/main" id="{AC80C45E-F542-45A6-AFAE-42481AA6C724}"/>
            </a:ext>
          </a:extLst>
        </xdr:cNvPr>
        <xdr:cNvSpPr txBox="1"/>
      </xdr:nvSpPr>
      <xdr:spPr>
        <a:xfrm>
          <a:off x="9391727" y="63934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37</xdr:row>
      <xdr:rowOff>68089</xdr:rowOff>
    </xdr:from>
    <xdr:ext cx="469744" cy="259045"/>
    <xdr:sp macro="" textlink="">
      <xdr:nvSpPr>
        <xdr:cNvPr id="140" name="n_2aveValue【図書館】&#10;一人当たり面積">
          <a:extLst>
            <a:ext uri="{FF2B5EF4-FFF2-40B4-BE49-F238E27FC236}">
              <a16:creationId xmlns:a16="http://schemas.microsoft.com/office/drawing/2014/main" id="{9D976BF0-43EA-4E6B-ACED-053A13A8312E}"/>
            </a:ext>
          </a:extLst>
        </xdr:cNvPr>
        <xdr:cNvSpPr txBox="1"/>
      </xdr:nvSpPr>
      <xdr:spPr>
        <a:xfrm>
          <a:off x="8515427" y="64117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37</xdr:row>
      <xdr:rowOff>81805</xdr:rowOff>
    </xdr:from>
    <xdr:ext cx="469744" cy="259045"/>
    <xdr:sp macro="" textlink="">
      <xdr:nvSpPr>
        <xdr:cNvPr id="141" name="n_3aveValue【図書館】&#10;一人当たり面積">
          <a:extLst>
            <a:ext uri="{FF2B5EF4-FFF2-40B4-BE49-F238E27FC236}">
              <a16:creationId xmlns:a16="http://schemas.microsoft.com/office/drawing/2014/main" id="{F53926F9-1560-4E10-B244-01A7129458C2}"/>
            </a:ext>
          </a:extLst>
        </xdr:cNvPr>
        <xdr:cNvSpPr txBox="1"/>
      </xdr:nvSpPr>
      <xdr:spPr>
        <a:xfrm>
          <a:off x="7626427" y="64254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36</xdr:row>
      <xdr:rowOff>134383</xdr:rowOff>
    </xdr:from>
    <xdr:ext cx="469744" cy="259045"/>
    <xdr:sp macro="" textlink="">
      <xdr:nvSpPr>
        <xdr:cNvPr id="142" name="n_4aveValue【図書館】&#10;一人当たり面積">
          <a:extLst>
            <a:ext uri="{FF2B5EF4-FFF2-40B4-BE49-F238E27FC236}">
              <a16:creationId xmlns:a16="http://schemas.microsoft.com/office/drawing/2014/main" id="{163CA5CC-547D-48EF-97CB-BAEF577F56D2}"/>
            </a:ext>
          </a:extLst>
        </xdr:cNvPr>
        <xdr:cNvSpPr txBox="1"/>
      </xdr:nvSpPr>
      <xdr:spPr>
        <a:xfrm>
          <a:off x="6737427" y="63065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39</xdr:row>
      <xdr:rowOff>88409</xdr:rowOff>
    </xdr:from>
    <xdr:ext cx="469744" cy="259045"/>
    <xdr:sp macro="" textlink="">
      <xdr:nvSpPr>
        <xdr:cNvPr id="143" name="n_1mainValue【図書館】&#10;一人当たり面積">
          <a:extLst>
            <a:ext uri="{FF2B5EF4-FFF2-40B4-BE49-F238E27FC236}">
              <a16:creationId xmlns:a16="http://schemas.microsoft.com/office/drawing/2014/main" id="{FF9002E6-DA60-4A70-B3D1-FB5F655DD007}"/>
            </a:ext>
          </a:extLst>
        </xdr:cNvPr>
        <xdr:cNvSpPr txBox="1"/>
      </xdr:nvSpPr>
      <xdr:spPr>
        <a:xfrm>
          <a:off x="9391727" y="67749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39</xdr:row>
      <xdr:rowOff>92981</xdr:rowOff>
    </xdr:from>
    <xdr:ext cx="469744" cy="259045"/>
    <xdr:sp macro="" textlink="">
      <xdr:nvSpPr>
        <xdr:cNvPr id="144" name="n_2mainValue【図書館】&#10;一人当たり面積">
          <a:extLst>
            <a:ext uri="{FF2B5EF4-FFF2-40B4-BE49-F238E27FC236}">
              <a16:creationId xmlns:a16="http://schemas.microsoft.com/office/drawing/2014/main" id="{FD609B70-1127-4B2C-8485-D27A892877E3}"/>
            </a:ext>
          </a:extLst>
        </xdr:cNvPr>
        <xdr:cNvSpPr txBox="1"/>
      </xdr:nvSpPr>
      <xdr:spPr>
        <a:xfrm>
          <a:off x="8515427" y="67795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39</xdr:row>
      <xdr:rowOff>97553</xdr:rowOff>
    </xdr:from>
    <xdr:ext cx="469744" cy="259045"/>
    <xdr:sp macro="" textlink="">
      <xdr:nvSpPr>
        <xdr:cNvPr id="145" name="n_3mainValue【図書館】&#10;一人当たり面積">
          <a:extLst>
            <a:ext uri="{FF2B5EF4-FFF2-40B4-BE49-F238E27FC236}">
              <a16:creationId xmlns:a16="http://schemas.microsoft.com/office/drawing/2014/main" id="{D1276BED-3B58-49AD-9424-B6E1F5ECD8A2}"/>
            </a:ext>
          </a:extLst>
        </xdr:cNvPr>
        <xdr:cNvSpPr txBox="1"/>
      </xdr:nvSpPr>
      <xdr:spPr>
        <a:xfrm>
          <a:off x="7626427" y="67841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39</xdr:row>
      <xdr:rowOff>106697</xdr:rowOff>
    </xdr:from>
    <xdr:ext cx="469744" cy="259045"/>
    <xdr:sp macro="" textlink="">
      <xdr:nvSpPr>
        <xdr:cNvPr id="146" name="n_4mainValue【図書館】&#10;一人当たり面積">
          <a:extLst>
            <a:ext uri="{FF2B5EF4-FFF2-40B4-BE49-F238E27FC236}">
              <a16:creationId xmlns:a16="http://schemas.microsoft.com/office/drawing/2014/main" id="{041505E6-5612-488E-A94C-5FCAFEAE92EE}"/>
            </a:ext>
          </a:extLst>
        </xdr:cNvPr>
        <xdr:cNvSpPr txBox="1"/>
      </xdr:nvSpPr>
      <xdr:spPr>
        <a:xfrm>
          <a:off x="6737427" y="67932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7" name="正方形/長方形 146">
          <a:extLst>
            <a:ext uri="{FF2B5EF4-FFF2-40B4-BE49-F238E27FC236}">
              <a16:creationId xmlns:a16="http://schemas.microsoft.com/office/drawing/2014/main" id="{52649E6D-0406-488B-B743-5FDA7F181247}"/>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8" name="正方形/長方形 147">
          <a:extLst>
            <a:ext uri="{FF2B5EF4-FFF2-40B4-BE49-F238E27FC236}">
              <a16:creationId xmlns:a16="http://schemas.microsoft.com/office/drawing/2014/main" id="{AF26F124-58A7-46EB-B7A7-81C9E1D641C7}"/>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49" name="正方形/長方形 148">
          <a:extLst>
            <a:ext uri="{FF2B5EF4-FFF2-40B4-BE49-F238E27FC236}">
              <a16:creationId xmlns:a16="http://schemas.microsoft.com/office/drawing/2014/main" id="{77738BF8-19A9-4BA0-8A30-8BD4E8C5F1DE}"/>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0" name="正方形/長方形 149">
          <a:extLst>
            <a:ext uri="{FF2B5EF4-FFF2-40B4-BE49-F238E27FC236}">
              <a16:creationId xmlns:a16="http://schemas.microsoft.com/office/drawing/2014/main" id="{5251D329-8C2E-4CE0-AB28-F78FA9DC9D30}"/>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1" name="正方形/長方形 150">
          <a:extLst>
            <a:ext uri="{FF2B5EF4-FFF2-40B4-BE49-F238E27FC236}">
              <a16:creationId xmlns:a16="http://schemas.microsoft.com/office/drawing/2014/main" id="{ADBDAB86-D605-4463-A454-D4A1679A50AA}"/>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2" name="正方形/長方形 151">
          <a:extLst>
            <a:ext uri="{FF2B5EF4-FFF2-40B4-BE49-F238E27FC236}">
              <a16:creationId xmlns:a16="http://schemas.microsoft.com/office/drawing/2014/main" id="{3E98A09B-DD05-440E-A9D5-B0238D11767D}"/>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3" name="正方形/長方形 152">
          <a:extLst>
            <a:ext uri="{FF2B5EF4-FFF2-40B4-BE49-F238E27FC236}">
              <a16:creationId xmlns:a16="http://schemas.microsoft.com/office/drawing/2014/main" id="{6B9475B2-5B68-4825-92C5-01B341069F2D}"/>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4" name="正方形/長方形 153">
          <a:extLst>
            <a:ext uri="{FF2B5EF4-FFF2-40B4-BE49-F238E27FC236}">
              <a16:creationId xmlns:a16="http://schemas.microsoft.com/office/drawing/2014/main" id="{52D3F04B-504A-4D14-AC24-260D5A9FF45F}"/>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5" name="テキスト ボックス 154">
          <a:extLst>
            <a:ext uri="{FF2B5EF4-FFF2-40B4-BE49-F238E27FC236}">
              <a16:creationId xmlns:a16="http://schemas.microsoft.com/office/drawing/2014/main" id="{5A34A487-9FC3-44E9-B7DD-118938E67158}"/>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6" name="直線コネクタ 155">
          <a:extLst>
            <a:ext uri="{FF2B5EF4-FFF2-40B4-BE49-F238E27FC236}">
              <a16:creationId xmlns:a16="http://schemas.microsoft.com/office/drawing/2014/main" id="{34426A3B-6B2D-4DC2-B4FA-23BA2846BD7C}"/>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7" name="テキスト ボックス 156">
          <a:extLst>
            <a:ext uri="{FF2B5EF4-FFF2-40B4-BE49-F238E27FC236}">
              <a16:creationId xmlns:a16="http://schemas.microsoft.com/office/drawing/2014/main" id="{364B15A8-34E7-4AF9-AB0E-F31723E1C64E}"/>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158" name="直線コネクタ 157">
          <a:extLst>
            <a:ext uri="{FF2B5EF4-FFF2-40B4-BE49-F238E27FC236}">
              <a16:creationId xmlns:a16="http://schemas.microsoft.com/office/drawing/2014/main" id="{3AFEDF9A-E5B2-4536-8236-22D62655A910}"/>
            </a:ext>
          </a:extLst>
        </xdr:cNvPr>
        <xdr:cNvCxnSpPr/>
      </xdr:nvCxnSpPr>
      <xdr:spPr>
        <a:xfrm>
          <a:off x="762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macro="" textlink="">
      <xdr:nvSpPr>
        <xdr:cNvPr id="159" name="テキスト ボックス 158">
          <a:extLst>
            <a:ext uri="{FF2B5EF4-FFF2-40B4-BE49-F238E27FC236}">
              <a16:creationId xmlns:a16="http://schemas.microsoft.com/office/drawing/2014/main" id="{4828C267-AA77-41E3-AB5F-31E16869C48A}"/>
            </a:ext>
          </a:extLst>
        </xdr:cNvPr>
        <xdr:cNvSpPr txBox="1"/>
      </xdr:nvSpPr>
      <xdr:spPr>
        <a:xfrm>
          <a:off x="294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160" name="直線コネクタ 159">
          <a:extLst>
            <a:ext uri="{FF2B5EF4-FFF2-40B4-BE49-F238E27FC236}">
              <a16:creationId xmlns:a16="http://schemas.microsoft.com/office/drawing/2014/main" id="{04961FA4-74E6-40BF-B238-4EE91043DEA3}"/>
            </a:ext>
          </a:extLst>
        </xdr:cNvPr>
        <xdr:cNvCxnSpPr/>
      </xdr:nvCxnSpPr>
      <xdr:spPr>
        <a:xfrm>
          <a:off x="762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161" name="テキスト ボックス 160">
          <a:extLst>
            <a:ext uri="{FF2B5EF4-FFF2-40B4-BE49-F238E27FC236}">
              <a16:creationId xmlns:a16="http://schemas.microsoft.com/office/drawing/2014/main" id="{76B8F746-F48F-4275-9DC2-BE8974F9D912}"/>
            </a:ext>
          </a:extLst>
        </xdr:cNvPr>
        <xdr:cNvSpPr txBox="1"/>
      </xdr:nvSpPr>
      <xdr:spPr>
        <a:xfrm>
          <a:off x="358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162" name="直線コネクタ 161">
          <a:extLst>
            <a:ext uri="{FF2B5EF4-FFF2-40B4-BE49-F238E27FC236}">
              <a16:creationId xmlns:a16="http://schemas.microsoft.com/office/drawing/2014/main" id="{C4F623AB-27B7-4956-919B-C0DB33B4570A}"/>
            </a:ext>
          </a:extLst>
        </xdr:cNvPr>
        <xdr:cNvCxnSpPr/>
      </xdr:nvCxnSpPr>
      <xdr:spPr>
        <a:xfrm>
          <a:off x="762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163" name="テキスト ボックス 162">
          <a:extLst>
            <a:ext uri="{FF2B5EF4-FFF2-40B4-BE49-F238E27FC236}">
              <a16:creationId xmlns:a16="http://schemas.microsoft.com/office/drawing/2014/main" id="{8D3E149F-3210-4F24-AE79-4D5783C17F9F}"/>
            </a:ext>
          </a:extLst>
        </xdr:cNvPr>
        <xdr:cNvSpPr txBox="1"/>
      </xdr:nvSpPr>
      <xdr:spPr>
        <a:xfrm>
          <a:off x="358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164" name="直線コネクタ 163">
          <a:extLst>
            <a:ext uri="{FF2B5EF4-FFF2-40B4-BE49-F238E27FC236}">
              <a16:creationId xmlns:a16="http://schemas.microsoft.com/office/drawing/2014/main" id="{427F3CCB-E70B-47DA-A47E-B1B1FC073F91}"/>
            </a:ext>
          </a:extLst>
        </xdr:cNvPr>
        <xdr:cNvCxnSpPr/>
      </xdr:nvCxnSpPr>
      <xdr:spPr>
        <a:xfrm>
          <a:off x="762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165" name="テキスト ボックス 164">
          <a:extLst>
            <a:ext uri="{FF2B5EF4-FFF2-40B4-BE49-F238E27FC236}">
              <a16:creationId xmlns:a16="http://schemas.microsoft.com/office/drawing/2014/main" id="{028AE5FB-D7BC-483C-B3F2-8E1B134650E8}"/>
            </a:ext>
          </a:extLst>
        </xdr:cNvPr>
        <xdr:cNvSpPr txBox="1"/>
      </xdr:nvSpPr>
      <xdr:spPr>
        <a:xfrm>
          <a:off x="358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166" name="直線コネクタ 165">
          <a:extLst>
            <a:ext uri="{FF2B5EF4-FFF2-40B4-BE49-F238E27FC236}">
              <a16:creationId xmlns:a16="http://schemas.microsoft.com/office/drawing/2014/main" id="{D287A3FC-6B55-4740-A86B-AC0D68C6543B}"/>
            </a:ext>
          </a:extLst>
        </xdr:cNvPr>
        <xdr:cNvCxnSpPr/>
      </xdr:nvCxnSpPr>
      <xdr:spPr>
        <a:xfrm>
          <a:off x="762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macro="" textlink="">
      <xdr:nvSpPr>
        <xdr:cNvPr id="167" name="テキスト ボックス 166">
          <a:extLst>
            <a:ext uri="{FF2B5EF4-FFF2-40B4-BE49-F238E27FC236}">
              <a16:creationId xmlns:a16="http://schemas.microsoft.com/office/drawing/2014/main" id="{DEEB6161-BBEA-4155-A9A1-B0DFE7C64C68}"/>
            </a:ext>
          </a:extLst>
        </xdr:cNvPr>
        <xdr:cNvSpPr txBox="1"/>
      </xdr:nvSpPr>
      <xdr:spPr>
        <a:xfrm>
          <a:off x="358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8" name="直線コネクタ 167">
          <a:extLst>
            <a:ext uri="{FF2B5EF4-FFF2-40B4-BE49-F238E27FC236}">
              <a16:creationId xmlns:a16="http://schemas.microsoft.com/office/drawing/2014/main" id="{EF57400B-B4B3-469B-B989-4C2013188370}"/>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52</xdr:row>
      <xdr:rowOff>86377</xdr:rowOff>
    </xdr:from>
    <xdr:ext cx="338939" cy="259045"/>
    <xdr:sp macro="" textlink="">
      <xdr:nvSpPr>
        <xdr:cNvPr id="169" name="テキスト ボックス 168">
          <a:extLst>
            <a:ext uri="{FF2B5EF4-FFF2-40B4-BE49-F238E27FC236}">
              <a16:creationId xmlns:a16="http://schemas.microsoft.com/office/drawing/2014/main" id="{EFE53D9F-C934-4E7C-9530-3A4DBACF9477}"/>
            </a:ext>
          </a:extLst>
        </xdr:cNvPr>
        <xdr:cNvSpPr txBox="1"/>
      </xdr:nvSpPr>
      <xdr:spPr>
        <a:xfrm>
          <a:off x="423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170" name="【体育館・プール】&#10;有形固定資産減価償却率グラフ枠">
          <a:extLst>
            <a:ext uri="{FF2B5EF4-FFF2-40B4-BE49-F238E27FC236}">
              <a16:creationId xmlns:a16="http://schemas.microsoft.com/office/drawing/2014/main" id="{DBE2CFF5-1642-4B8D-9F1A-B522905D8636}"/>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56</xdr:row>
      <xdr:rowOff>137160</xdr:rowOff>
    </xdr:from>
    <xdr:to>
      <xdr:col>24</xdr:col>
      <xdr:colOff>62865</xdr:colOff>
      <xdr:row>64</xdr:row>
      <xdr:rowOff>76200</xdr:rowOff>
    </xdr:to>
    <xdr:cxnSp macro="">
      <xdr:nvCxnSpPr>
        <xdr:cNvPr id="171" name="直線コネクタ 170">
          <a:extLst>
            <a:ext uri="{FF2B5EF4-FFF2-40B4-BE49-F238E27FC236}">
              <a16:creationId xmlns:a16="http://schemas.microsoft.com/office/drawing/2014/main" id="{54142296-497E-4163-877E-1993CC8CC090}"/>
            </a:ext>
          </a:extLst>
        </xdr:cNvPr>
        <xdr:cNvCxnSpPr/>
      </xdr:nvCxnSpPr>
      <xdr:spPr>
        <a:xfrm flipV="1">
          <a:off x="4634865" y="9738360"/>
          <a:ext cx="0" cy="13106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80027</xdr:rowOff>
    </xdr:from>
    <xdr:ext cx="469744" cy="259045"/>
    <xdr:sp macro="" textlink="">
      <xdr:nvSpPr>
        <xdr:cNvPr id="172" name="【体育館・プール】&#10;有形固定資産減価償却率最小値テキスト">
          <a:extLst>
            <a:ext uri="{FF2B5EF4-FFF2-40B4-BE49-F238E27FC236}">
              <a16:creationId xmlns:a16="http://schemas.microsoft.com/office/drawing/2014/main" id="{A2A3D393-8F9F-4511-B19D-25C5B07C33C3}"/>
            </a:ext>
          </a:extLst>
        </xdr:cNvPr>
        <xdr:cNvSpPr txBox="1"/>
      </xdr:nvSpPr>
      <xdr:spPr>
        <a:xfrm>
          <a:off x="4673600" y="1105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76200</xdr:rowOff>
    </xdr:from>
    <xdr:to>
      <xdr:col>24</xdr:col>
      <xdr:colOff>152400</xdr:colOff>
      <xdr:row>64</xdr:row>
      <xdr:rowOff>76200</xdr:rowOff>
    </xdr:to>
    <xdr:cxnSp macro="">
      <xdr:nvCxnSpPr>
        <xdr:cNvPr id="173" name="直線コネクタ 172">
          <a:extLst>
            <a:ext uri="{FF2B5EF4-FFF2-40B4-BE49-F238E27FC236}">
              <a16:creationId xmlns:a16="http://schemas.microsoft.com/office/drawing/2014/main" id="{976FF38B-24A8-4A6E-A3A8-757D229CC14A}"/>
            </a:ext>
          </a:extLst>
        </xdr:cNvPr>
        <xdr:cNvCxnSpPr/>
      </xdr:nvCxnSpPr>
      <xdr:spPr>
        <a:xfrm>
          <a:off x="4546600" y="1104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55</xdr:row>
      <xdr:rowOff>83837</xdr:rowOff>
    </xdr:from>
    <xdr:ext cx="405111" cy="259045"/>
    <xdr:sp macro="" textlink="">
      <xdr:nvSpPr>
        <xdr:cNvPr id="174" name="【体育館・プール】&#10;有形固定資産減価償却率最大値テキスト">
          <a:extLst>
            <a:ext uri="{FF2B5EF4-FFF2-40B4-BE49-F238E27FC236}">
              <a16:creationId xmlns:a16="http://schemas.microsoft.com/office/drawing/2014/main" id="{5D7C7A3E-6BFA-416C-B468-7584FF7117EA}"/>
            </a:ext>
          </a:extLst>
        </xdr:cNvPr>
        <xdr:cNvSpPr txBox="1"/>
      </xdr:nvSpPr>
      <xdr:spPr>
        <a:xfrm>
          <a:off x="4673600" y="95135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137160</xdr:rowOff>
    </xdr:from>
    <xdr:to>
      <xdr:col>24</xdr:col>
      <xdr:colOff>152400</xdr:colOff>
      <xdr:row>56</xdr:row>
      <xdr:rowOff>137160</xdr:rowOff>
    </xdr:to>
    <xdr:cxnSp macro="">
      <xdr:nvCxnSpPr>
        <xdr:cNvPr id="175" name="直線コネクタ 174">
          <a:extLst>
            <a:ext uri="{FF2B5EF4-FFF2-40B4-BE49-F238E27FC236}">
              <a16:creationId xmlns:a16="http://schemas.microsoft.com/office/drawing/2014/main" id="{2694339A-D617-4002-B4A5-0EAE693E4CF2}"/>
            </a:ext>
          </a:extLst>
        </xdr:cNvPr>
        <xdr:cNvCxnSpPr/>
      </xdr:nvCxnSpPr>
      <xdr:spPr>
        <a:xfrm>
          <a:off x="4546600" y="97383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15892</xdr:rowOff>
    </xdr:from>
    <xdr:ext cx="405111" cy="259045"/>
    <xdr:sp macro="" textlink="">
      <xdr:nvSpPr>
        <xdr:cNvPr id="176" name="【体育館・プール】&#10;有形固定資産減価償却率平均値テキスト">
          <a:extLst>
            <a:ext uri="{FF2B5EF4-FFF2-40B4-BE49-F238E27FC236}">
              <a16:creationId xmlns:a16="http://schemas.microsoft.com/office/drawing/2014/main" id="{08317C0B-1181-4BF5-A107-CD4F5171D687}"/>
            </a:ext>
          </a:extLst>
        </xdr:cNvPr>
        <xdr:cNvSpPr txBox="1"/>
      </xdr:nvSpPr>
      <xdr:spPr>
        <a:xfrm>
          <a:off x="4673600" y="1030289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164465</xdr:rowOff>
    </xdr:from>
    <xdr:to>
      <xdr:col>24</xdr:col>
      <xdr:colOff>114300</xdr:colOff>
      <xdr:row>61</xdr:row>
      <xdr:rowOff>94615</xdr:rowOff>
    </xdr:to>
    <xdr:sp macro="" textlink="">
      <xdr:nvSpPr>
        <xdr:cNvPr id="177" name="フローチャート: 判断 176">
          <a:extLst>
            <a:ext uri="{FF2B5EF4-FFF2-40B4-BE49-F238E27FC236}">
              <a16:creationId xmlns:a16="http://schemas.microsoft.com/office/drawing/2014/main" id="{0514B301-4F46-4ED3-8F8D-06D6DE62EC15}"/>
            </a:ext>
          </a:extLst>
        </xdr:cNvPr>
        <xdr:cNvSpPr/>
      </xdr:nvSpPr>
      <xdr:spPr>
        <a:xfrm>
          <a:off x="4584700" y="104514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61</xdr:row>
      <xdr:rowOff>2540</xdr:rowOff>
    </xdr:from>
    <xdr:to>
      <xdr:col>20</xdr:col>
      <xdr:colOff>38100</xdr:colOff>
      <xdr:row>61</xdr:row>
      <xdr:rowOff>104140</xdr:rowOff>
    </xdr:to>
    <xdr:sp macro="" textlink="">
      <xdr:nvSpPr>
        <xdr:cNvPr id="178" name="フローチャート: 判断 177">
          <a:extLst>
            <a:ext uri="{FF2B5EF4-FFF2-40B4-BE49-F238E27FC236}">
              <a16:creationId xmlns:a16="http://schemas.microsoft.com/office/drawing/2014/main" id="{352BFED8-50BB-4BD8-BDD3-C3EE4D7F0F1F}"/>
            </a:ext>
          </a:extLst>
        </xdr:cNvPr>
        <xdr:cNvSpPr/>
      </xdr:nvSpPr>
      <xdr:spPr>
        <a:xfrm>
          <a:off x="3746500" y="10460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143510</xdr:rowOff>
    </xdr:from>
    <xdr:to>
      <xdr:col>15</xdr:col>
      <xdr:colOff>101600</xdr:colOff>
      <xdr:row>61</xdr:row>
      <xdr:rowOff>73660</xdr:rowOff>
    </xdr:to>
    <xdr:sp macro="" textlink="">
      <xdr:nvSpPr>
        <xdr:cNvPr id="179" name="フローチャート: 判断 178">
          <a:extLst>
            <a:ext uri="{FF2B5EF4-FFF2-40B4-BE49-F238E27FC236}">
              <a16:creationId xmlns:a16="http://schemas.microsoft.com/office/drawing/2014/main" id="{6B01BB8F-538C-47D3-9485-302196D68E48}"/>
            </a:ext>
          </a:extLst>
        </xdr:cNvPr>
        <xdr:cNvSpPr/>
      </xdr:nvSpPr>
      <xdr:spPr>
        <a:xfrm>
          <a:off x="2857500" y="10430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114935</xdr:rowOff>
    </xdr:from>
    <xdr:to>
      <xdr:col>10</xdr:col>
      <xdr:colOff>165100</xdr:colOff>
      <xdr:row>61</xdr:row>
      <xdr:rowOff>45085</xdr:rowOff>
    </xdr:to>
    <xdr:sp macro="" textlink="">
      <xdr:nvSpPr>
        <xdr:cNvPr id="180" name="フローチャート: 判断 179">
          <a:extLst>
            <a:ext uri="{FF2B5EF4-FFF2-40B4-BE49-F238E27FC236}">
              <a16:creationId xmlns:a16="http://schemas.microsoft.com/office/drawing/2014/main" id="{94B45CE7-97BE-4114-A81B-651A7C2E8654}"/>
            </a:ext>
          </a:extLst>
        </xdr:cNvPr>
        <xdr:cNvSpPr/>
      </xdr:nvSpPr>
      <xdr:spPr>
        <a:xfrm>
          <a:off x="1968500" y="104019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21590</xdr:rowOff>
    </xdr:from>
    <xdr:to>
      <xdr:col>6</xdr:col>
      <xdr:colOff>38100</xdr:colOff>
      <xdr:row>60</xdr:row>
      <xdr:rowOff>123190</xdr:rowOff>
    </xdr:to>
    <xdr:sp macro="" textlink="">
      <xdr:nvSpPr>
        <xdr:cNvPr id="181" name="フローチャート: 判断 180">
          <a:extLst>
            <a:ext uri="{FF2B5EF4-FFF2-40B4-BE49-F238E27FC236}">
              <a16:creationId xmlns:a16="http://schemas.microsoft.com/office/drawing/2014/main" id="{8F1E546F-C907-4404-97EA-4A377561A8DF}"/>
            </a:ext>
          </a:extLst>
        </xdr:cNvPr>
        <xdr:cNvSpPr/>
      </xdr:nvSpPr>
      <xdr:spPr>
        <a:xfrm>
          <a:off x="1079500" y="10308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2" name="テキスト ボックス 181">
          <a:extLst>
            <a:ext uri="{FF2B5EF4-FFF2-40B4-BE49-F238E27FC236}">
              <a16:creationId xmlns:a16="http://schemas.microsoft.com/office/drawing/2014/main" id="{44B3D034-EC9F-4215-9756-697F304FB2AF}"/>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3" name="テキスト ボックス 182">
          <a:extLst>
            <a:ext uri="{FF2B5EF4-FFF2-40B4-BE49-F238E27FC236}">
              <a16:creationId xmlns:a16="http://schemas.microsoft.com/office/drawing/2014/main" id="{1545336D-65A2-49BE-97C9-C7D27BC6FADC}"/>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10AD491A-7D7F-45C7-8A6F-59A2EE58FB38}"/>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F997D1B2-5237-4BF6-B06E-C199662350D6}"/>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D9FF2517-50F9-42A2-B26E-833F4788C4AD}"/>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64</xdr:row>
      <xdr:rowOff>6350</xdr:rowOff>
    </xdr:from>
    <xdr:to>
      <xdr:col>24</xdr:col>
      <xdr:colOff>114300</xdr:colOff>
      <xdr:row>64</xdr:row>
      <xdr:rowOff>107950</xdr:rowOff>
    </xdr:to>
    <xdr:sp macro="" textlink="">
      <xdr:nvSpPr>
        <xdr:cNvPr id="187" name="楕円 186">
          <a:extLst>
            <a:ext uri="{FF2B5EF4-FFF2-40B4-BE49-F238E27FC236}">
              <a16:creationId xmlns:a16="http://schemas.microsoft.com/office/drawing/2014/main" id="{DA7EC3E2-B1A2-4DB4-8F64-F5367721C900}"/>
            </a:ext>
          </a:extLst>
        </xdr:cNvPr>
        <xdr:cNvSpPr/>
      </xdr:nvSpPr>
      <xdr:spPr>
        <a:xfrm>
          <a:off x="4584700" y="10979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63</xdr:row>
      <xdr:rowOff>92727</xdr:rowOff>
    </xdr:from>
    <xdr:ext cx="405111" cy="259045"/>
    <xdr:sp macro="" textlink="">
      <xdr:nvSpPr>
        <xdr:cNvPr id="188" name="【体育館・プール】&#10;有形固定資産減価償却率該当値テキスト">
          <a:extLst>
            <a:ext uri="{FF2B5EF4-FFF2-40B4-BE49-F238E27FC236}">
              <a16:creationId xmlns:a16="http://schemas.microsoft.com/office/drawing/2014/main" id="{22B3F231-CEC3-4720-AB69-C60E3FE1E70D}"/>
            </a:ext>
          </a:extLst>
        </xdr:cNvPr>
        <xdr:cNvSpPr txBox="1"/>
      </xdr:nvSpPr>
      <xdr:spPr>
        <a:xfrm>
          <a:off x="4673600" y="108940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63</xdr:row>
      <xdr:rowOff>120650</xdr:rowOff>
    </xdr:from>
    <xdr:to>
      <xdr:col>20</xdr:col>
      <xdr:colOff>38100</xdr:colOff>
      <xdr:row>64</xdr:row>
      <xdr:rowOff>50800</xdr:rowOff>
    </xdr:to>
    <xdr:sp macro="" textlink="">
      <xdr:nvSpPr>
        <xdr:cNvPr id="189" name="楕円 188">
          <a:extLst>
            <a:ext uri="{FF2B5EF4-FFF2-40B4-BE49-F238E27FC236}">
              <a16:creationId xmlns:a16="http://schemas.microsoft.com/office/drawing/2014/main" id="{D68A7575-CE98-4BC6-B1FF-7BA35D4FBDBD}"/>
            </a:ext>
          </a:extLst>
        </xdr:cNvPr>
        <xdr:cNvSpPr/>
      </xdr:nvSpPr>
      <xdr:spPr>
        <a:xfrm>
          <a:off x="3746500" y="1092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64</xdr:row>
      <xdr:rowOff>0</xdr:rowOff>
    </xdr:from>
    <xdr:to>
      <xdr:col>24</xdr:col>
      <xdr:colOff>63500</xdr:colOff>
      <xdr:row>64</xdr:row>
      <xdr:rowOff>57150</xdr:rowOff>
    </xdr:to>
    <xdr:cxnSp macro="">
      <xdr:nvCxnSpPr>
        <xdr:cNvPr id="190" name="直線コネクタ 189">
          <a:extLst>
            <a:ext uri="{FF2B5EF4-FFF2-40B4-BE49-F238E27FC236}">
              <a16:creationId xmlns:a16="http://schemas.microsoft.com/office/drawing/2014/main" id="{91093839-B07E-491D-9586-6542F1B1554D}"/>
            </a:ext>
          </a:extLst>
        </xdr:cNvPr>
        <xdr:cNvCxnSpPr/>
      </xdr:nvCxnSpPr>
      <xdr:spPr>
        <a:xfrm>
          <a:off x="3797300" y="10972800"/>
          <a:ext cx="8382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63</xdr:row>
      <xdr:rowOff>65405</xdr:rowOff>
    </xdr:from>
    <xdr:to>
      <xdr:col>15</xdr:col>
      <xdr:colOff>101600</xdr:colOff>
      <xdr:row>63</xdr:row>
      <xdr:rowOff>167005</xdr:rowOff>
    </xdr:to>
    <xdr:sp macro="" textlink="">
      <xdr:nvSpPr>
        <xdr:cNvPr id="191" name="楕円 190">
          <a:extLst>
            <a:ext uri="{FF2B5EF4-FFF2-40B4-BE49-F238E27FC236}">
              <a16:creationId xmlns:a16="http://schemas.microsoft.com/office/drawing/2014/main" id="{2742556E-20EC-4C6A-90AF-7CC0BC0B8080}"/>
            </a:ext>
          </a:extLst>
        </xdr:cNvPr>
        <xdr:cNvSpPr/>
      </xdr:nvSpPr>
      <xdr:spPr>
        <a:xfrm>
          <a:off x="2857500" y="10866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63</xdr:row>
      <xdr:rowOff>116205</xdr:rowOff>
    </xdr:from>
    <xdr:to>
      <xdr:col>19</xdr:col>
      <xdr:colOff>177800</xdr:colOff>
      <xdr:row>64</xdr:row>
      <xdr:rowOff>0</xdr:rowOff>
    </xdr:to>
    <xdr:cxnSp macro="">
      <xdr:nvCxnSpPr>
        <xdr:cNvPr id="192" name="直線コネクタ 191">
          <a:extLst>
            <a:ext uri="{FF2B5EF4-FFF2-40B4-BE49-F238E27FC236}">
              <a16:creationId xmlns:a16="http://schemas.microsoft.com/office/drawing/2014/main" id="{F08F8E1B-FFBC-4A21-AFEB-C4F486D21BF0}"/>
            </a:ext>
          </a:extLst>
        </xdr:cNvPr>
        <xdr:cNvCxnSpPr/>
      </xdr:nvCxnSpPr>
      <xdr:spPr>
        <a:xfrm>
          <a:off x="2908300" y="10917555"/>
          <a:ext cx="889000" cy="55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63</xdr:row>
      <xdr:rowOff>8255</xdr:rowOff>
    </xdr:from>
    <xdr:to>
      <xdr:col>10</xdr:col>
      <xdr:colOff>165100</xdr:colOff>
      <xdr:row>63</xdr:row>
      <xdr:rowOff>109855</xdr:rowOff>
    </xdr:to>
    <xdr:sp macro="" textlink="">
      <xdr:nvSpPr>
        <xdr:cNvPr id="193" name="楕円 192">
          <a:extLst>
            <a:ext uri="{FF2B5EF4-FFF2-40B4-BE49-F238E27FC236}">
              <a16:creationId xmlns:a16="http://schemas.microsoft.com/office/drawing/2014/main" id="{A0E6D154-9984-4C70-8D1C-82D5F379E7EE}"/>
            </a:ext>
          </a:extLst>
        </xdr:cNvPr>
        <xdr:cNvSpPr/>
      </xdr:nvSpPr>
      <xdr:spPr>
        <a:xfrm>
          <a:off x="1968500" y="108096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63</xdr:row>
      <xdr:rowOff>59055</xdr:rowOff>
    </xdr:from>
    <xdr:to>
      <xdr:col>15</xdr:col>
      <xdr:colOff>50800</xdr:colOff>
      <xdr:row>63</xdr:row>
      <xdr:rowOff>116205</xdr:rowOff>
    </xdr:to>
    <xdr:cxnSp macro="">
      <xdr:nvCxnSpPr>
        <xdr:cNvPr id="194" name="直線コネクタ 193">
          <a:extLst>
            <a:ext uri="{FF2B5EF4-FFF2-40B4-BE49-F238E27FC236}">
              <a16:creationId xmlns:a16="http://schemas.microsoft.com/office/drawing/2014/main" id="{350A6B93-3357-4729-81E8-1BEBD992479F}"/>
            </a:ext>
          </a:extLst>
        </xdr:cNvPr>
        <xdr:cNvCxnSpPr/>
      </xdr:nvCxnSpPr>
      <xdr:spPr>
        <a:xfrm>
          <a:off x="2019300" y="10860405"/>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62</xdr:row>
      <xdr:rowOff>122555</xdr:rowOff>
    </xdr:from>
    <xdr:to>
      <xdr:col>6</xdr:col>
      <xdr:colOff>38100</xdr:colOff>
      <xdr:row>63</xdr:row>
      <xdr:rowOff>52705</xdr:rowOff>
    </xdr:to>
    <xdr:sp macro="" textlink="">
      <xdr:nvSpPr>
        <xdr:cNvPr id="195" name="楕円 194">
          <a:extLst>
            <a:ext uri="{FF2B5EF4-FFF2-40B4-BE49-F238E27FC236}">
              <a16:creationId xmlns:a16="http://schemas.microsoft.com/office/drawing/2014/main" id="{C4DFBA2A-6514-4F80-BE3F-CAD5535DC1B2}"/>
            </a:ext>
          </a:extLst>
        </xdr:cNvPr>
        <xdr:cNvSpPr/>
      </xdr:nvSpPr>
      <xdr:spPr>
        <a:xfrm>
          <a:off x="1079500" y="10752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63</xdr:row>
      <xdr:rowOff>1905</xdr:rowOff>
    </xdr:from>
    <xdr:to>
      <xdr:col>10</xdr:col>
      <xdr:colOff>114300</xdr:colOff>
      <xdr:row>63</xdr:row>
      <xdr:rowOff>59055</xdr:rowOff>
    </xdr:to>
    <xdr:cxnSp macro="">
      <xdr:nvCxnSpPr>
        <xdr:cNvPr id="196" name="直線コネクタ 195">
          <a:extLst>
            <a:ext uri="{FF2B5EF4-FFF2-40B4-BE49-F238E27FC236}">
              <a16:creationId xmlns:a16="http://schemas.microsoft.com/office/drawing/2014/main" id="{8ACC5A01-FD01-47C2-8C2C-94B99AC1DCCB}"/>
            </a:ext>
          </a:extLst>
        </xdr:cNvPr>
        <xdr:cNvCxnSpPr/>
      </xdr:nvCxnSpPr>
      <xdr:spPr>
        <a:xfrm>
          <a:off x="1130300" y="10803255"/>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120667</xdr:rowOff>
    </xdr:from>
    <xdr:ext cx="405111" cy="259045"/>
    <xdr:sp macro="" textlink="">
      <xdr:nvSpPr>
        <xdr:cNvPr id="197" name="n_1aveValue【体育館・プール】&#10;有形固定資産減価償却率">
          <a:extLst>
            <a:ext uri="{FF2B5EF4-FFF2-40B4-BE49-F238E27FC236}">
              <a16:creationId xmlns:a16="http://schemas.microsoft.com/office/drawing/2014/main" id="{CCA48675-D702-4FC8-AB97-2D7B88CE3171}"/>
            </a:ext>
          </a:extLst>
        </xdr:cNvPr>
        <xdr:cNvSpPr txBox="1"/>
      </xdr:nvSpPr>
      <xdr:spPr>
        <a:xfrm>
          <a:off x="3582044" y="102362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90187</xdr:rowOff>
    </xdr:from>
    <xdr:ext cx="405111" cy="259045"/>
    <xdr:sp macro="" textlink="">
      <xdr:nvSpPr>
        <xdr:cNvPr id="198" name="n_2aveValue【体育館・プール】&#10;有形固定資産減価償却率">
          <a:extLst>
            <a:ext uri="{FF2B5EF4-FFF2-40B4-BE49-F238E27FC236}">
              <a16:creationId xmlns:a16="http://schemas.microsoft.com/office/drawing/2014/main" id="{62514EEF-44C8-448E-80A8-1D282DC4DA57}"/>
            </a:ext>
          </a:extLst>
        </xdr:cNvPr>
        <xdr:cNvSpPr txBox="1"/>
      </xdr:nvSpPr>
      <xdr:spPr>
        <a:xfrm>
          <a:off x="2705744" y="102057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61612</xdr:rowOff>
    </xdr:from>
    <xdr:ext cx="405111" cy="259045"/>
    <xdr:sp macro="" textlink="">
      <xdr:nvSpPr>
        <xdr:cNvPr id="199" name="n_3aveValue【体育館・プール】&#10;有形固定資産減価償却率">
          <a:extLst>
            <a:ext uri="{FF2B5EF4-FFF2-40B4-BE49-F238E27FC236}">
              <a16:creationId xmlns:a16="http://schemas.microsoft.com/office/drawing/2014/main" id="{9A27F2F4-4C7B-4102-AEF6-6F65A540E7F9}"/>
            </a:ext>
          </a:extLst>
        </xdr:cNvPr>
        <xdr:cNvSpPr txBox="1"/>
      </xdr:nvSpPr>
      <xdr:spPr>
        <a:xfrm>
          <a:off x="1816744" y="101771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58</xdr:row>
      <xdr:rowOff>139717</xdr:rowOff>
    </xdr:from>
    <xdr:ext cx="405111" cy="259045"/>
    <xdr:sp macro="" textlink="">
      <xdr:nvSpPr>
        <xdr:cNvPr id="200" name="n_4aveValue【体育館・プール】&#10;有形固定資産減価償却率">
          <a:extLst>
            <a:ext uri="{FF2B5EF4-FFF2-40B4-BE49-F238E27FC236}">
              <a16:creationId xmlns:a16="http://schemas.microsoft.com/office/drawing/2014/main" id="{79B05446-5E3C-4B21-9E95-90A34A4D811E}"/>
            </a:ext>
          </a:extLst>
        </xdr:cNvPr>
        <xdr:cNvSpPr txBox="1"/>
      </xdr:nvSpPr>
      <xdr:spPr>
        <a:xfrm>
          <a:off x="927744" y="100838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64</xdr:row>
      <xdr:rowOff>41927</xdr:rowOff>
    </xdr:from>
    <xdr:ext cx="405111" cy="259045"/>
    <xdr:sp macro="" textlink="">
      <xdr:nvSpPr>
        <xdr:cNvPr id="201" name="n_1mainValue【体育館・プール】&#10;有形固定資産減価償却率">
          <a:extLst>
            <a:ext uri="{FF2B5EF4-FFF2-40B4-BE49-F238E27FC236}">
              <a16:creationId xmlns:a16="http://schemas.microsoft.com/office/drawing/2014/main" id="{56D72F85-22B2-4405-A246-F1E0077F5CD2}"/>
            </a:ext>
          </a:extLst>
        </xdr:cNvPr>
        <xdr:cNvSpPr txBox="1"/>
      </xdr:nvSpPr>
      <xdr:spPr>
        <a:xfrm>
          <a:off x="3582044" y="11014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63</xdr:row>
      <xdr:rowOff>158132</xdr:rowOff>
    </xdr:from>
    <xdr:ext cx="405111" cy="259045"/>
    <xdr:sp macro="" textlink="">
      <xdr:nvSpPr>
        <xdr:cNvPr id="202" name="n_2mainValue【体育館・プール】&#10;有形固定資産減価償却率">
          <a:extLst>
            <a:ext uri="{FF2B5EF4-FFF2-40B4-BE49-F238E27FC236}">
              <a16:creationId xmlns:a16="http://schemas.microsoft.com/office/drawing/2014/main" id="{0E78FEC8-923A-4786-8544-43BE22AC042D}"/>
            </a:ext>
          </a:extLst>
        </xdr:cNvPr>
        <xdr:cNvSpPr txBox="1"/>
      </xdr:nvSpPr>
      <xdr:spPr>
        <a:xfrm>
          <a:off x="2705744" y="109594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63</xdr:row>
      <xdr:rowOff>100982</xdr:rowOff>
    </xdr:from>
    <xdr:ext cx="405111" cy="259045"/>
    <xdr:sp macro="" textlink="">
      <xdr:nvSpPr>
        <xdr:cNvPr id="203" name="n_3mainValue【体育館・プール】&#10;有形固定資産減価償却率">
          <a:extLst>
            <a:ext uri="{FF2B5EF4-FFF2-40B4-BE49-F238E27FC236}">
              <a16:creationId xmlns:a16="http://schemas.microsoft.com/office/drawing/2014/main" id="{946E56E3-0A35-46C3-8B3E-24B44EC30BEA}"/>
            </a:ext>
          </a:extLst>
        </xdr:cNvPr>
        <xdr:cNvSpPr txBox="1"/>
      </xdr:nvSpPr>
      <xdr:spPr>
        <a:xfrm>
          <a:off x="1816744" y="109023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63</xdr:row>
      <xdr:rowOff>43832</xdr:rowOff>
    </xdr:from>
    <xdr:ext cx="405111" cy="259045"/>
    <xdr:sp macro="" textlink="">
      <xdr:nvSpPr>
        <xdr:cNvPr id="204" name="n_4mainValue【体育館・プール】&#10;有形固定資産減価償却率">
          <a:extLst>
            <a:ext uri="{FF2B5EF4-FFF2-40B4-BE49-F238E27FC236}">
              <a16:creationId xmlns:a16="http://schemas.microsoft.com/office/drawing/2014/main" id="{1E5FD116-11B8-4BEB-8988-137C9FA30C7E}"/>
            </a:ext>
          </a:extLst>
        </xdr:cNvPr>
        <xdr:cNvSpPr txBox="1"/>
      </xdr:nvSpPr>
      <xdr:spPr>
        <a:xfrm>
          <a:off x="927744" y="108451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5" name="正方形/長方形 204">
          <a:extLst>
            <a:ext uri="{FF2B5EF4-FFF2-40B4-BE49-F238E27FC236}">
              <a16:creationId xmlns:a16="http://schemas.microsoft.com/office/drawing/2014/main" id="{18F6BADB-0F8E-426D-824D-1592B1FFD3F1}"/>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6" name="正方形/長方形 205">
          <a:extLst>
            <a:ext uri="{FF2B5EF4-FFF2-40B4-BE49-F238E27FC236}">
              <a16:creationId xmlns:a16="http://schemas.microsoft.com/office/drawing/2014/main" id="{B71D0B68-7B68-493D-8A81-3DC2B2380D0B}"/>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7" name="正方形/長方形 206">
          <a:extLst>
            <a:ext uri="{FF2B5EF4-FFF2-40B4-BE49-F238E27FC236}">
              <a16:creationId xmlns:a16="http://schemas.microsoft.com/office/drawing/2014/main" id="{E1F57EC7-403F-4AD1-860E-08F19DD46EEB}"/>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08" name="正方形/長方形 207">
          <a:extLst>
            <a:ext uri="{FF2B5EF4-FFF2-40B4-BE49-F238E27FC236}">
              <a16:creationId xmlns:a16="http://schemas.microsoft.com/office/drawing/2014/main" id="{380FD86B-E4EE-449D-947D-5B5123AD2CB6}"/>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09" name="正方形/長方形 208">
          <a:extLst>
            <a:ext uri="{FF2B5EF4-FFF2-40B4-BE49-F238E27FC236}">
              <a16:creationId xmlns:a16="http://schemas.microsoft.com/office/drawing/2014/main" id="{3B5CB844-4529-4226-BF9D-EED5433D2581}"/>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0" name="正方形/長方形 209">
          <a:extLst>
            <a:ext uri="{FF2B5EF4-FFF2-40B4-BE49-F238E27FC236}">
              <a16:creationId xmlns:a16="http://schemas.microsoft.com/office/drawing/2014/main" id="{E8987303-014E-4C4F-BDDB-33810983D1E0}"/>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1" name="正方形/長方形 210">
          <a:extLst>
            <a:ext uri="{FF2B5EF4-FFF2-40B4-BE49-F238E27FC236}">
              <a16:creationId xmlns:a16="http://schemas.microsoft.com/office/drawing/2014/main" id="{C0A5D09C-AB99-4A0B-84C4-2AF5852ED237}"/>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2" name="正方形/長方形 211">
          <a:extLst>
            <a:ext uri="{FF2B5EF4-FFF2-40B4-BE49-F238E27FC236}">
              <a16:creationId xmlns:a16="http://schemas.microsoft.com/office/drawing/2014/main" id="{769EA4DB-D414-4A90-99C0-2D0971B66CD4}"/>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3" name="テキスト ボックス 212">
          <a:extLst>
            <a:ext uri="{FF2B5EF4-FFF2-40B4-BE49-F238E27FC236}">
              <a16:creationId xmlns:a16="http://schemas.microsoft.com/office/drawing/2014/main" id="{83BDF9A8-0C9D-4D59-9506-A95AE29EA143}"/>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4" name="直線コネクタ 213">
          <a:extLst>
            <a:ext uri="{FF2B5EF4-FFF2-40B4-BE49-F238E27FC236}">
              <a16:creationId xmlns:a16="http://schemas.microsoft.com/office/drawing/2014/main" id="{E50D60FF-2E47-4AD4-9443-EE4DFF68AF35}"/>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5" name="直線コネクタ 214">
          <a:extLst>
            <a:ext uri="{FF2B5EF4-FFF2-40B4-BE49-F238E27FC236}">
              <a16:creationId xmlns:a16="http://schemas.microsoft.com/office/drawing/2014/main" id="{A457FE8A-55F5-4C9A-87F1-957C0426A57B}"/>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105427</xdr:rowOff>
    </xdr:from>
    <xdr:ext cx="467179" cy="259045"/>
    <xdr:sp macro="" textlink="">
      <xdr:nvSpPr>
        <xdr:cNvPr id="216" name="テキスト ボックス 215">
          <a:extLst>
            <a:ext uri="{FF2B5EF4-FFF2-40B4-BE49-F238E27FC236}">
              <a16:creationId xmlns:a16="http://schemas.microsoft.com/office/drawing/2014/main" id="{5142BD58-3BD9-4291-B2A5-4B39DF60751F}"/>
            </a:ext>
          </a:extLst>
        </xdr:cNvPr>
        <xdr:cNvSpPr txBox="1"/>
      </xdr:nvSpPr>
      <xdr:spPr>
        <a:xfrm>
          <a:off x="6136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7" name="直線コネクタ 216">
          <a:extLst>
            <a:ext uri="{FF2B5EF4-FFF2-40B4-BE49-F238E27FC236}">
              <a16:creationId xmlns:a16="http://schemas.microsoft.com/office/drawing/2014/main" id="{FD634978-7AE0-4557-80FA-71020D2F51BD}"/>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61</xdr:row>
      <xdr:rowOff>67327</xdr:rowOff>
    </xdr:from>
    <xdr:ext cx="467179" cy="259045"/>
    <xdr:sp macro="" textlink="">
      <xdr:nvSpPr>
        <xdr:cNvPr id="218" name="テキスト ボックス 217">
          <a:extLst>
            <a:ext uri="{FF2B5EF4-FFF2-40B4-BE49-F238E27FC236}">
              <a16:creationId xmlns:a16="http://schemas.microsoft.com/office/drawing/2014/main" id="{0DDF15A7-CE86-4F6D-8435-00CB4547BA5E}"/>
            </a:ext>
          </a:extLst>
        </xdr:cNvPr>
        <xdr:cNvSpPr txBox="1"/>
      </xdr:nvSpPr>
      <xdr:spPr>
        <a:xfrm>
          <a:off x="6136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19" name="直線コネクタ 218">
          <a:extLst>
            <a:ext uri="{FF2B5EF4-FFF2-40B4-BE49-F238E27FC236}">
              <a16:creationId xmlns:a16="http://schemas.microsoft.com/office/drawing/2014/main" id="{5C18A326-395E-4263-9D18-C660DDC0BA23}"/>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220" name="テキスト ボックス 219">
          <a:extLst>
            <a:ext uri="{FF2B5EF4-FFF2-40B4-BE49-F238E27FC236}">
              <a16:creationId xmlns:a16="http://schemas.microsoft.com/office/drawing/2014/main" id="{38AC70A3-5AEE-4AAC-8FC4-4CD5F70B8DB1}"/>
            </a:ext>
          </a:extLst>
        </xdr:cNvPr>
        <xdr:cNvSpPr txBox="1"/>
      </xdr:nvSpPr>
      <xdr:spPr>
        <a:xfrm>
          <a:off x="6136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1" name="直線コネクタ 220">
          <a:extLst>
            <a:ext uri="{FF2B5EF4-FFF2-40B4-BE49-F238E27FC236}">
              <a16:creationId xmlns:a16="http://schemas.microsoft.com/office/drawing/2014/main" id="{55FCA8F5-1E8E-4256-B865-88C78FB476AC}"/>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162577</xdr:rowOff>
    </xdr:from>
    <xdr:ext cx="467179" cy="259045"/>
    <xdr:sp macro="" textlink="">
      <xdr:nvSpPr>
        <xdr:cNvPr id="222" name="テキスト ボックス 221">
          <a:extLst>
            <a:ext uri="{FF2B5EF4-FFF2-40B4-BE49-F238E27FC236}">
              <a16:creationId xmlns:a16="http://schemas.microsoft.com/office/drawing/2014/main" id="{26E7A9A8-A0E5-4B84-A6B8-A7382D8A09BB}"/>
            </a:ext>
          </a:extLst>
        </xdr:cNvPr>
        <xdr:cNvSpPr txBox="1"/>
      </xdr:nvSpPr>
      <xdr:spPr>
        <a:xfrm>
          <a:off x="6136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3" name="直線コネクタ 222">
          <a:extLst>
            <a:ext uri="{FF2B5EF4-FFF2-40B4-BE49-F238E27FC236}">
              <a16:creationId xmlns:a16="http://schemas.microsoft.com/office/drawing/2014/main" id="{AE44FEBB-90E6-4D22-A4C5-1132545FC03F}"/>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124477</xdr:rowOff>
    </xdr:from>
    <xdr:ext cx="467179" cy="259045"/>
    <xdr:sp macro="" textlink="">
      <xdr:nvSpPr>
        <xdr:cNvPr id="224" name="テキスト ボックス 223">
          <a:extLst>
            <a:ext uri="{FF2B5EF4-FFF2-40B4-BE49-F238E27FC236}">
              <a16:creationId xmlns:a16="http://schemas.microsoft.com/office/drawing/2014/main" id="{1BC0B543-32A0-4FA8-8593-7D346F6CA62F}"/>
            </a:ext>
          </a:extLst>
        </xdr:cNvPr>
        <xdr:cNvSpPr txBox="1"/>
      </xdr:nvSpPr>
      <xdr:spPr>
        <a:xfrm>
          <a:off x="6136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5" name="直線コネクタ 224">
          <a:extLst>
            <a:ext uri="{FF2B5EF4-FFF2-40B4-BE49-F238E27FC236}">
              <a16:creationId xmlns:a16="http://schemas.microsoft.com/office/drawing/2014/main" id="{E22E46FE-D9CB-43C7-A817-5BB18E3E414A}"/>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226" name="テキスト ボックス 225">
          <a:extLst>
            <a:ext uri="{FF2B5EF4-FFF2-40B4-BE49-F238E27FC236}">
              <a16:creationId xmlns:a16="http://schemas.microsoft.com/office/drawing/2014/main" id="{E01F96E8-E1E6-41CB-95D4-96569E6C95DA}"/>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7" name="【体育館・プール】&#10;一人当たり面積グラフ枠">
          <a:extLst>
            <a:ext uri="{FF2B5EF4-FFF2-40B4-BE49-F238E27FC236}">
              <a16:creationId xmlns:a16="http://schemas.microsoft.com/office/drawing/2014/main" id="{54DCEE2C-8BAE-41B7-9C1C-A6860FB7E65B}"/>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156972</xdr:rowOff>
    </xdr:from>
    <xdr:to>
      <xdr:col>54</xdr:col>
      <xdr:colOff>189865</xdr:colOff>
      <xdr:row>64</xdr:row>
      <xdr:rowOff>24384</xdr:rowOff>
    </xdr:to>
    <xdr:cxnSp macro="">
      <xdr:nvCxnSpPr>
        <xdr:cNvPr id="228" name="直線コネクタ 227">
          <a:extLst>
            <a:ext uri="{FF2B5EF4-FFF2-40B4-BE49-F238E27FC236}">
              <a16:creationId xmlns:a16="http://schemas.microsoft.com/office/drawing/2014/main" id="{18D6F302-2E2C-4E41-A9E7-4DA996CE5B66}"/>
            </a:ext>
          </a:extLst>
        </xdr:cNvPr>
        <xdr:cNvCxnSpPr/>
      </xdr:nvCxnSpPr>
      <xdr:spPr>
        <a:xfrm flipV="1">
          <a:off x="10476865" y="9758172"/>
          <a:ext cx="0" cy="12390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28211</xdr:rowOff>
    </xdr:from>
    <xdr:ext cx="469744" cy="259045"/>
    <xdr:sp macro="" textlink="">
      <xdr:nvSpPr>
        <xdr:cNvPr id="229" name="【体育館・プール】&#10;一人当たり面積最小値テキスト">
          <a:extLst>
            <a:ext uri="{FF2B5EF4-FFF2-40B4-BE49-F238E27FC236}">
              <a16:creationId xmlns:a16="http://schemas.microsoft.com/office/drawing/2014/main" id="{5B6BA14D-5AEB-489E-8F7E-EEF4429A5BE1}"/>
            </a:ext>
          </a:extLst>
        </xdr:cNvPr>
        <xdr:cNvSpPr txBox="1"/>
      </xdr:nvSpPr>
      <xdr:spPr>
        <a:xfrm>
          <a:off x="10515600" y="110010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24384</xdr:rowOff>
    </xdr:from>
    <xdr:to>
      <xdr:col>55</xdr:col>
      <xdr:colOff>88900</xdr:colOff>
      <xdr:row>64</xdr:row>
      <xdr:rowOff>24384</xdr:rowOff>
    </xdr:to>
    <xdr:cxnSp macro="">
      <xdr:nvCxnSpPr>
        <xdr:cNvPr id="230" name="直線コネクタ 229">
          <a:extLst>
            <a:ext uri="{FF2B5EF4-FFF2-40B4-BE49-F238E27FC236}">
              <a16:creationId xmlns:a16="http://schemas.microsoft.com/office/drawing/2014/main" id="{BD4998D1-C5B4-4E04-9253-5528419D2A6C}"/>
            </a:ext>
          </a:extLst>
        </xdr:cNvPr>
        <xdr:cNvCxnSpPr/>
      </xdr:nvCxnSpPr>
      <xdr:spPr>
        <a:xfrm>
          <a:off x="10388600" y="109971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103649</xdr:rowOff>
    </xdr:from>
    <xdr:ext cx="469744" cy="259045"/>
    <xdr:sp macro="" textlink="">
      <xdr:nvSpPr>
        <xdr:cNvPr id="231" name="【体育館・プール】&#10;一人当たり面積最大値テキスト">
          <a:extLst>
            <a:ext uri="{FF2B5EF4-FFF2-40B4-BE49-F238E27FC236}">
              <a16:creationId xmlns:a16="http://schemas.microsoft.com/office/drawing/2014/main" id="{25EA703A-88FF-404A-B2E3-04B6283029FC}"/>
            </a:ext>
          </a:extLst>
        </xdr:cNvPr>
        <xdr:cNvSpPr txBox="1"/>
      </xdr:nvSpPr>
      <xdr:spPr>
        <a:xfrm>
          <a:off x="10515600" y="95333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156972</xdr:rowOff>
    </xdr:from>
    <xdr:to>
      <xdr:col>55</xdr:col>
      <xdr:colOff>88900</xdr:colOff>
      <xdr:row>56</xdr:row>
      <xdr:rowOff>156972</xdr:rowOff>
    </xdr:to>
    <xdr:cxnSp macro="">
      <xdr:nvCxnSpPr>
        <xdr:cNvPr id="232" name="直線コネクタ 231">
          <a:extLst>
            <a:ext uri="{FF2B5EF4-FFF2-40B4-BE49-F238E27FC236}">
              <a16:creationId xmlns:a16="http://schemas.microsoft.com/office/drawing/2014/main" id="{8FD15E50-DDF1-486C-8B3B-DE9D44C638B3}"/>
            </a:ext>
          </a:extLst>
        </xdr:cNvPr>
        <xdr:cNvCxnSpPr/>
      </xdr:nvCxnSpPr>
      <xdr:spPr>
        <a:xfrm>
          <a:off x="10388600" y="97581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101617</xdr:rowOff>
    </xdr:from>
    <xdr:ext cx="469744" cy="259045"/>
    <xdr:sp macro="" textlink="">
      <xdr:nvSpPr>
        <xdr:cNvPr id="233" name="【体育館・プール】&#10;一人当たり面積平均値テキスト">
          <a:extLst>
            <a:ext uri="{FF2B5EF4-FFF2-40B4-BE49-F238E27FC236}">
              <a16:creationId xmlns:a16="http://schemas.microsoft.com/office/drawing/2014/main" id="{FCB88084-4742-4E8C-BEE2-B33738BF90EC}"/>
            </a:ext>
          </a:extLst>
        </xdr:cNvPr>
        <xdr:cNvSpPr txBox="1"/>
      </xdr:nvSpPr>
      <xdr:spPr>
        <a:xfrm>
          <a:off x="10515600" y="1056006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78740</xdr:rowOff>
    </xdr:from>
    <xdr:to>
      <xdr:col>55</xdr:col>
      <xdr:colOff>50800</xdr:colOff>
      <xdr:row>63</xdr:row>
      <xdr:rowOff>8890</xdr:rowOff>
    </xdr:to>
    <xdr:sp macro="" textlink="">
      <xdr:nvSpPr>
        <xdr:cNvPr id="234" name="フローチャート: 判断 233">
          <a:extLst>
            <a:ext uri="{FF2B5EF4-FFF2-40B4-BE49-F238E27FC236}">
              <a16:creationId xmlns:a16="http://schemas.microsoft.com/office/drawing/2014/main" id="{7781A0A5-FB59-4AC0-A4AA-F8AFC276B2FD}"/>
            </a:ext>
          </a:extLst>
        </xdr:cNvPr>
        <xdr:cNvSpPr/>
      </xdr:nvSpPr>
      <xdr:spPr>
        <a:xfrm>
          <a:off x="10426700" y="10708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61214</xdr:rowOff>
    </xdr:from>
    <xdr:to>
      <xdr:col>50</xdr:col>
      <xdr:colOff>165100</xdr:colOff>
      <xdr:row>62</xdr:row>
      <xdr:rowOff>162814</xdr:rowOff>
    </xdr:to>
    <xdr:sp macro="" textlink="">
      <xdr:nvSpPr>
        <xdr:cNvPr id="235" name="フローチャート: 判断 234">
          <a:extLst>
            <a:ext uri="{FF2B5EF4-FFF2-40B4-BE49-F238E27FC236}">
              <a16:creationId xmlns:a16="http://schemas.microsoft.com/office/drawing/2014/main" id="{8C47A26E-2DDA-4123-AF1D-5578DD8BF73B}"/>
            </a:ext>
          </a:extLst>
        </xdr:cNvPr>
        <xdr:cNvSpPr/>
      </xdr:nvSpPr>
      <xdr:spPr>
        <a:xfrm>
          <a:off x="9588500" y="106911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69596</xdr:rowOff>
    </xdr:from>
    <xdr:to>
      <xdr:col>46</xdr:col>
      <xdr:colOff>38100</xdr:colOff>
      <xdr:row>62</xdr:row>
      <xdr:rowOff>171196</xdr:rowOff>
    </xdr:to>
    <xdr:sp macro="" textlink="">
      <xdr:nvSpPr>
        <xdr:cNvPr id="236" name="フローチャート: 判断 235">
          <a:extLst>
            <a:ext uri="{FF2B5EF4-FFF2-40B4-BE49-F238E27FC236}">
              <a16:creationId xmlns:a16="http://schemas.microsoft.com/office/drawing/2014/main" id="{9CC927BE-FF0A-4E5A-AC70-78FD708AF992}"/>
            </a:ext>
          </a:extLst>
        </xdr:cNvPr>
        <xdr:cNvSpPr/>
      </xdr:nvSpPr>
      <xdr:spPr>
        <a:xfrm>
          <a:off x="8699500" y="10699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58166</xdr:rowOff>
    </xdr:from>
    <xdr:to>
      <xdr:col>41</xdr:col>
      <xdr:colOff>101600</xdr:colOff>
      <xdr:row>62</xdr:row>
      <xdr:rowOff>159766</xdr:rowOff>
    </xdr:to>
    <xdr:sp macro="" textlink="">
      <xdr:nvSpPr>
        <xdr:cNvPr id="237" name="フローチャート: 判断 236">
          <a:extLst>
            <a:ext uri="{FF2B5EF4-FFF2-40B4-BE49-F238E27FC236}">
              <a16:creationId xmlns:a16="http://schemas.microsoft.com/office/drawing/2014/main" id="{B72284F2-215A-4CFD-A23B-7CCB178312CB}"/>
            </a:ext>
          </a:extLst>
        </xdr:cNvPr>
        <xdr:cNvSpPr/>
      </xdr:nvSpPr>
      <xdr:spPr>
        <a:xfrm>
          <a:off x="7810500" y="10688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37592</xdr:rowOff>
    </xdr:from>
    <xdr:to>
      <xdr:col>36</xdr:col>
      <xdr:colOff>165100</xdr:colOff>
      <xdr:row>62</xdr:row>
      <xdr:rowOff>139192</xdr:rowOff>
    </xdr:to>
    <xdr:sp macro="" textlink="">
      <xdr:nvSpPr>
        <xdr:cNvPr id="238" name="フローチャート: 判断 237">
          <a:extLst>
            <a:ext uri="{FF2B5EF4-FFF2-40B4-BE49-F238E27FC236}">
              <a16:creationId xmlns:a16="http://schemas.microsoft.com/office/drawing/2014/main" id="{53A7205A-03B5-4C8F-AA77-A399F72DD066}"/>
            </a:ext>
          </a:extLst>
        </xdr:cNvPr>
        <xdr:cNvSpPr/>
      </xdr:nvSpPr>
      <xdr:spPr>
        <a:xfrm>
          <a:off x="6921500" y="106674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39" name="テキスト ボックス 238">
          <a:extLst>
            <a:ext uri="{FF2B5EF4-FFF2-40B4-BE49-F238E27FC236}">
              <a16:creationId xmlns:a16="http://schemas.microsoft.com/office/drawing/2014/main" id="{DA3988CD-10FC-46F4-AD7D-CA0B2FB19E64}"/>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0" name="テキスト ボックス 239">
          <a:extLst>
            <a:ext uri="{FF2B5EF4-FFF2-40B4-BE49-F238E27FC236}">
              <a16:creationId xmlns:a16="http://schemas.microsoft.com/office/drawing/2014/main" id="{E0953F43-68F2-4684-A129-197BE3F1519A}"/>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1" name="テキスト ボックス 240">
          <a:extLst>
            <a:ext uri="{FF2B5EF4-FFF2-40B4-BE49-F238E27FC236}">
              <a16:creationId xmlns:a16="http://schemas.microsoft.com/office/drawing/2014/main" id="{ACAAF58A-5CAE-400C-AB49-95EEDA13A401}"/>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3795764C-4C70-461F-A304-A445FA3E4A65}"/>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3CCEDFA9-D2C5-4E4E-8A09-822779FC7B32}"/>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131318</xdr:rowOff>
    </xdr:from>
    <xdr:to>
      <xdr:col>55</xdr:col>
      <xdr:colOff>50800</xdr:colOff>
      <xdr:row>64</xdr:row>
      <xdr:rowOff>61468</xdr:rowOff>
    </xdr:to>
    <xdr:sp macro="" textlink="">
      <xdr:nvSpPr>
        <xdr:cNvPr id="244" name="楕円 243">
          <a:extLst>
            <a:ext uri="{FF2B5EF4-FFF2-40B4-BE49-F238E27FC236}">
              <a16:creationId xmlns:a16="http://schemas.microsoft.com/office/drawing/2014/main" id="{F969F545-8C6B-4DB6-9EE5-32487188294C}"/>
            </a:ext>
          </a:extLst>
        </xdr:cNvPr>
        <xdr:cNvSpPr/>
      </xdr:nvSpPr>
      <xdr:spPr>
        <a:xfrm>
          <a:off x="10426700" y="10932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46245</xdr:rowOff>
    </xdr:from>
    <xdr:ext cx="469744" cy="259045"/>
    <xdr:sp macro="" textlink="">
      <xdr:nvSpPr>
        <xdr:cNvPr id="245" name="【体育館・プール】&#10;一人当たり面積該当値テキスト">
          <a:extLst>
            <a:ext uri="{FF2B5EF4-FFF2-40B4-BE49-F238E27FC236}">
              <a16:creationId xmlns:a16="http://schemas.microsoft.com/office/drawing/2014/main" id="{B05F392E-CA9A-45C7-83E1-869D8D0E65A9}"/>
            </a:ext>
          </a:extLst>
        </xdr:cNvPr>
        <xdr:cNvSpPr txBox="1"/>
      </xdr:nvSpPr>
      <xdr:spPr>
        <a:xfrm>
          <a:off x="10515600" y="108475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87884</xdr:rowOff>
    </xdr:from>
    <xdr:to>
      <xdr:col>50</xdr:col>
      <xdr:colOff>165100</xdr:colOff>
      <xdr:row>64</xdr:row>
      <xdr:rowOff>18034</xdr:rowOff>
    </xdr:to>
    <xdr:sp macro="" textlink="">
      <xdr:nvSpPr>
        <xdr:cNvPr id="246" name="楕円 245">
          <a:extLst>
            <a:ext uri="{FF2B5EF4-FFF2-40B4-BE49-F238E27FC236}">
              <a16:creationId xmlns:a16="http://schemas.microsoft.com/office/drawing/2014/main" id="{6CF32B15-19A2-416D-9AD4-248F29F492C0}"/>
            </a:ext>
          </a:extLst>
        </xdr:cNvPr>
        <xdr:cNvSpPr/>
      </xdr:nvSpPr>
      <xdr:spPr>
        <a:xfrm>
          <a:off x="9588500" y="108892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138684</xdr:rowOff>
    </xdr:from>
    <xdr:to>
      <xdr:col>55</xdr:col>
      <xdr:colOff>0</xdr:colOff>
      <xdr:row>64</xdr:row>
      <xdr:rowOff>10668</xdr:rowOff>
    </xdr:to>
    <xdr:cxnSp macro="">
      <xdr:nvCxnSpPr>
        <xdr:cNvPr id="247" name="直線コネクタ 246">
          <a:extLst>
            <a:ext uri="{FF2B5EF4-FFF2-40B4-BE49-F238E27FC236}">
              <a16:creationId xmlns:a16="http://schemas.microsoft.com/office/drawing/2014/main" id="{8B39FD10-7CEE-4402-9687-83C0F604553D}"/>
            </a:ext>
          </a:extLst>
        </xdr:cNvPr>
        <xdr:cNvCxnSpPr/>
      </xdr:nvCxnSpPr>
      <xdr:spPr>
        <a:xfrm>
          <a:off x="9639300" y="10940034"/>
          <a:ext cx="838200" cy="43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89408</xdr:rowOff>
    </xdr:from>
    <xdr:to>
      <xdr:col>46</xdr:col>
      <xdr:colOff>38100</xdr:colOff>
      <xdr:row>64</xdr:row>
      <xdr:rowOff>19558</xdr:rowOff>
    </xdr:to>
    <xdr:sp macro="" textlink="">
      <xdr:nvSpPr>
        <xdr:cNvPr id="248" name="楕円 247">
          <a:extLst>
            <a:ext uri="{FF2B5EF4-FFF2-40B4-BE49-F238E27FC236}">
              <a16:creationId xmlns:a16="http://schemas.microsoft.com/office/drawing/2014/main" id="{7EC71F76-B26E-4D2D-9C6D-2118C36BE01E}"/>
            </a:ext>
          </a:extLst>
        </xdr:cNvPr>
        <xdr:cNvSpPr/>
      </xdr:nvSpPr>
      <xdr:spPr>
        <a:xfrm>
          <a:off x="8699500" y="108907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138684</xdr:rowOff>
    </xdr:from>
    <xdr:to>
      <xdr:col>50</xdr:col>
      <xdr:colOff>114300</xdr:colOff>
      <xdr:row>63</xdr:row>
      <xdr:rowOff>140208</xdr:rowOff>
    </xdr:to>
    <xdr:cxnSp macro="">
      <xdr:nvCxnSpPr>
        <xdr:cNvPr id="249" name="直線コネクタ 248">
          <a:extLst>
            <a:ext uri="{FF2B5EF4-FFF2-40B4-BE49-F238E27FC236}">
              <a16:creationId xmlns:a16="http://schemas.microsoft.com/office/drawing/2014/main" id="{C23108D2-DD91-4772-B05C-C8E62B01AF3F}"/>
            </a:ext>
          </a:extLst>
        </xdr:cNvPr>
        <xdr:cNvCxnSpPr/>
      </xdr:nvCxnSpPr>
      <xdr:spPr>
        <a:xfrm flipV="1">
          <a:off x="8750300" y="10940034"/>
          <a:ext cx="889000" cy="1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90932</xdr:rowOff>
    </xdr:from>
    <xdr:to>
      <xdr:col>41</xdr:col>
      <xdr:colOff>101600</xdr:colOff>
      <xdr:row>64</xdr:row>
      <xdr:rowOff>21082</xdr:rowOff>
    </xdr:to>
    <xdr:sp macro="" textlink="">
      <xdr:nvSpPr>
        <xdr:cNvPr id="250" name="楕円 249">
          <a:extLst>
            <a:ext uri="{FF2B5EF4-FFF2-40B4-BE49-F238E27FC236}">
              <a16:creationId xmlns:a16="http://schemas.microsoft.com/office/drawing/2014/main" id="{80F5FF67-BAE1-4698-B7E4-A327F275E4B7}"/>
            </a:ext>
          </a:extLst>
        </xdr:cNvPr>
        <xdr:cNvSpPr/>
      </xdr:nvSpPr>
      <xdr:spPr>
        <a:xfrm>
          <a:off x="7810500" y="108922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140208</xdr:rowOff>
    </xdr:from>
    <xdr:to>
      <xdr:col>45</xdr:col>
      <xdr:colOff>177800</xdr:colOff>
      <xdr:row>63</xdr:row>
      <xdr:rowOff>141732</xdr:rowOff>
    </xdr:to>
    <xdr:cxnSp macro="">
      <xdr:nvCxnSpPr>
        <xdr:cNvPr id="251" name="直線コネクタ 250">
          <a:extLst>
            <a:ext uri="{FF2B5EF4-FFF2-40B4-BE49-F238E27FC236}">
              <a16:creationId xmlns:a16="http://schemas.microsoft.com/office/drawing/2014/main" id="{A678770A-6C00-4C5F-8F79-2E56EE604CDD}"/>
            </a:ext>
          </a:extLst>
        </xdr:cNvPr>
        <xdr:cNvCxnSpPr/>
      </xdr:nvCxnSpPr>
      <xdr:spPr>
        <a:xfrm flipV="1">
          <a:off x="7861300" y="10941558"/>
          <a:ext cx="889000" cy="1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92456</xdr:rowOff>
    </xdr:from>
    <xdr:to>
      <xdr:col>36</xdr:col>
      <xdr:colOff>165100</xdr:colOff>
      <xdr:row>64</xdr:row>
      <xdr:rowOff>22606</xdr:rowOff>
    </xdr:to>
    <xdr:sp macro="" textlink="">
      <xdr:nvSpPr>
        <xdr:cNvPr id="252" name="楕円 251">
          <a:extLst>
            <a:ext uri="{FF2B5EF4-FFF2-40B4-BE49-F238E27FC236}">
              <a16:creationId xmlns:a16="http://schemas.microsoft.com/office/drawing/2014/main" id="{E007310C-5F89-4984-935B-4B90491C5D6E}"/>
            </a:ext>
          </a:extLst>
        </xdr:cNvPr>
        <xdr:cNvSpPr/>
      </xdr:nvSpPr>
      <xdr:spPr>
        <a:xfrm>
          <a:off x="6921500" y="10893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141732</xdr:rowOff>
    </xdr:from>
    <xdr:to>
      <xdr:col>41</xdr:col>
      <xdr:colOff>50800</xdr:colOff>
      <xdr:row>63</xdr:row>
      <xdr:rowOff>143256</xdr:rowOff>
    </xdr:to>
    <xdr:cxnSp macro="">
      <xdr:nvCxnSpPr>
        <xdr:cNvPr id="253" name="直線コネクタ 252">
          <a:extLst>
            <a:ext uri="{FF2B5EF4-FFF2-40B4-BE49-F238E27FC236}">
              <a16:creationId xmlns:a16="http://schemas.microsoft.com/office/drawing/2014/main" id="{2CDAC94D-F0DA-4A8A-B71D-28FF6337A9B2}"/>
            </a:ext>
          </a:extLst>
        </xdr:cNvPr>
        <xdr:cNvCxnSpPr/>
      </xdr:nvCxnSpPr>
      <xdr:spPr>
        <a:xfrm flipV="1">
          <a:off x="6972300" y="10943082"/>
          <a:ext cx="889000" cy="1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61</xdr:row>
      <xdr:rowOff>7891</xdr:rowOff>
    </xdr:from>
    <xdr:ext cx="469744" cy="259045"/>
    <xdr:sp macro="" textlink="">
      <xdr:nvSpPr>
        <xdr:cNvPr id="254" name="n_1aveValue【体育館・プール】&#10;一人当たり面積">
          <a:extLst>
            <a:ext uri="{FF2B5EF4-FFF2-40B4-BE49-F238E27FC236}">
              <a16:creationId xmlns:a16="http://schemas.microsoft.com/office/drawing/2014/main" id="{47A4BFD2-206A-4215-8C2D-A45D9AA23844}"/>
            </a:ext>
          </a:extLst>
        </xdr:cNvPr>
        <xdr:cNvSpPr txBox="1"/>
      </xdr:nvSpPr>
      <xdr:spPr>
        <a:xfrm>
          <a:off x="9391727" y="104663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61</xdr:row>
      <xdr:rowOff>16273</xdr:rowOff>
    </xdr:from>
    <xdr:ext cx="469744" cy="259045"/>
    <xdr:sp macro="" textlink="">
      <xdr:nvSpPr>
        <xdr:cNvPr id="255" name="n_2aveValue【体育館・プール】&#10;一人当たり面積">
          <a:extLst>
            <a:ext uri="{FF2B5EF4-FFF2-40B4-BE49-F238E27FC236}">
              <a16:creationId xmlns:a16="http://schemas.microsoft.com/office/drawing/2014/main" id="{BA9343C4-1E67-443B-B52E-2CB073242956}"/>
            </a:ext>
          </a:extLst>
        </xdr:cNvPr>
        <xdr:cNvSpPr txBox="1"/>
      </xdr:nvSpPr>
      <xdr:spPr>
        <a:xfrm>
          <a:off x="8515427" y="104747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61</xdr:row>
      <xdr:rowOff>4843</xdr:rowOff>
    </xdr:from>
    <xdr:ext cx="469744" cy="259045"/>
    <xdr:sp macro="" textlink="">
      <xdr:nvSpPr>
        <xdr:cNvPr id="256" name="n_3aveValue【体育館・プール】&#10;一人当たり面積">
          <a:extLst>
            <a:ext uri="{FF2B5EF4-FFF2-40B4-BE49-F238E27FC236}">
              <a16:creationId xmlns:a16="http://schemas.microsoft.com/office/drawing/2014/main" id="{B23ECB54-D578-48F9-83AB-DEB229B5FACB}"/>
            </a:ext>
          </a:extLst>
        </xdr:cNvPr>
        <xdr:cNvSpPr txBox="1"/>
      </xdr:nvSpPr>
      <xdr:spPr>
        <a:xfrm>
          <a:off x="7626427" y="104632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155719</xdr:rowOff>
    </xdr:from>
    <xdr:ext cx="469744" cy="259045"/>
    <xdr:sp macro="" textlink="">
      <xdr:nvSpPr>
        <xdr:cNvPr id="257" name="n_4aveValue【体育館・プール】&#10;一人当たり面積">
          <a:extLst>
            <a:ext uri="{FF2B5EF4-FFF2-40B4-BE49-F238E27FC236}">
              <a16:creationId xmlns:a16="http://schemas.microsoft.com/office/drawing/2014/main" id="{B20AA85A-9423-4837-9E11-0A80817562C0}"/>
            </a:ext>
          </a:extLst>
        </xdr:cNvPr>
        <xdr:cNvSpPr txBox="1"/>
      </xdr:nvSpPr>
      <xdr:spPr>
        <a:xfrm>
          <a:off x="6737427" y="104427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64</xdr:row>
      <xdr:rowOff>9161</xdr:rowOff>
    </xdr:from>
    <xdr:ext cx="469744" cy="259045"/>
    <xdr:sp macro="" textlink="">
      <xdr:nvSpPr>
        <xdr:cNvPr id="258" name="n_1mainValue【体育館・プール】&#10;一人当たり面積">
          <a:extLst>
            <a:ext uri="{FF2B5EF4-FFF2-40B4-BE49-F238E27FC236}">
              <a16:creationId xmlns:a16="http://schemas.microsoft.com/office/drawing/2014/main" id="{FB3E2617-47D0-4F56-B59B-C678AE37C8F0}"/>
            </a:ext>
          </a:extLst>
        </xdr:cNvPr>
        <xdr:cNvSpPr txBox="1"/>
      </xdr:nvSpPr>
      <xdr:spPr>
        <a:xfrm>
          <a:off x="9391727" y="109819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64</xdr:row>
      <xdr:rowOff>10685</xdr:rowOff>
    </xdr:from>
    <xdr:ext cx="469744" cy="259045"/>
    <xdr:sp macro="" textlink="">
      <xdr:nvSpPr>
        <xdr:cNvPr id="259" name="n_2mainValue【体育館・プール】&#10;一人当たり面積">
          <a:extLst>
            <a:ext uri="{FF2B5EF4-FFF2-40B4-BE49-F238E27FC236}">
              <a16:creationId xmlns:a16="http://schemas.microsoft.com/office/drawing/2014/main" id="{DA5104A4-5CDF-4347-A1C7-1388D0303C04}"/>
            </a:ext>
          </a:extLst>
        </xdr:cNvPr>
        <xdr:cNvSpPr txBox="1"/>
      </xdr:nvSpPr>
      <xdr:spPr>
        <a:xfrm>
          <a:off x="8515427" y="109834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64</xdr:row>
      <xdr:rowOff>12209</xdr:rowOff>
    </xdr:from>
    <xdr:ext cx="469744" cy="259045"/>
    <xdr:sp macro="" textlink="">
      <xdr:nvSpPr>
        <xdr:cNvPr id="260" name="n_3mainValue【体育館・プール】&#10;一人当たり面積">
          <a:extLst>
            <a:ext uri="{FF2B5EF4-FFF2-40B4-BE49-F238E27FC236}">
              <a16:creationId xmlns:a16="http://schemas.microsoft.com/office/drawing/2014/main" id="{69C6A3F2-709C-4C9A-AA61-6849D00DEA59}"/>
            </a:ext>
          </a:extLst>
        </xdr:cNvPr>
        <xdr:cNvSpPr txBox="1"/>
      </xdr:nvSpPr>
      <xdr:spPr>
        <a:xfrm>
          <a:off x="7626427" y="109850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64</xdr:row>
      <xdr:rowOff>13733</xdr:rowOff>
    </xdr:from>
    <xdr:ext cx="469744" cy="259045"/>
    <xdr:sp macro="" textlink="">
      <xdr:nvSpPr>
        <xdr:cNvPr id="261" name="n_4mainValue【体育館・プール】&#10;一人当たり面積">
          <a:extLst>
            <a:ext uri="{FF2B5EF4-FFF2-40B4-BE49-F238E27FC236}">
              <a16:creationId xmlns:a16="http://schemas.microsoft.com/office/drawing/2014/main" id="{7D8B6B71-3F43-4817-99EE-D636842E7CDB}"/>
            </a:ext>
          </a:extLst>
        </xdr:cNvPr>
        <xdr:cNvSpPr txBox="1"/>
      </xdr:nvSpPr>
      <xdr:spPr>
        <a:xfrm>
          <a:off x="6737427" y="109865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2" name="正方形/長方形 261">
          <a:extLst>
            <a:ext uri="{FF2B5EF4-FFF2-40B4-BE49-F238E27FC236}">
              <a16:creationId xmlns:a16="http://schemas.microsoft.com/office/drawing/2014/main" id="{E25B313D-F40E-4A9B-AA41-FBDAF2C0F043}"/>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3" name="正方形/長方形 262">
          <a:extLst>
            <a:ext uri="{FF2B5EF4-FFF2-40B4-BE49-F238E27FC236}">
              <a16:creationId xmlns:a16="http://schemas.microsoft.com/office/drawing/2014/main" id="{FB7CD4EB-AD98-4F79-B61C-0CDFCCBD9470}"/>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4" name="正方形/長方形 263">
          <a:extLst>
            <a:ext uri="{FF2B5EF4-FFF2-40B4-BE49-F238E27FC236}">
              <a16:creationId xmlns:a16="http://schemas.microsoft.com/office/drawing/2014/main" id="{2291D7F0-5E98-4763-A512-9FFB45352086}"/>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5" name="正方形/長方形 264">
          <a:extLst>
            <a:ext uri="{FF2B5EF4-FFF2-40B4-BE49-F238E27FC236}">
              <a16:creationId xmlns:a16="http://schemas.microsoft.com/office/drawing/2014/main" id="{2FFA3963-5D40-4286-91F1-C00DA555F13E}"/>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6" name="正方形/長方形 265">
          <a:extLst>
            <a:ext uri="{FF2B5EF4-FFF2-40B4-BE49-F238E27FC236}">
              <a16:creationId xmlns:a16="http://schemas.microsoft.com/office/drawing/2014/main" id="{36B78E52-2EE5-437C-93DE-48C039A1848A}"/>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7" name="正方形/長方形 266">
          <a:extLst>
            <a:ext uri="{FF2B5EF4-FFF2-40B4-BE49-F238E27FC236}">
              <a16:creationId xmlns:a16="http://schemas.microsoft.com/office/drawing/2014/main" id="{C2AF15C0-2348-4A7C-B802-1634FC35F821}"/>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68" name="正方形/長方形 267">
          <a:extLst>
            <a:ext uri="{FF2B5EF4-FFF2-40B4-BE49-F238E27FC236}">
              <a16:creationId xmlns:a16="http://schemas.microsoft.com/office/drawing/2014/main" id="{A7C41A29-4363-43F2-90AD-FA1D1377B43A}"/>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69" name="正方形/長方形 268">
          <a:extLst>
            <a:ext uri="{FF2B5EF4-FFF2-40B4-BE49-F238E27FC236}">
              <a16:creationId xmlns:a16="http://schemas.microsoft.com/office/drawing/2014/main" id="{66EA8368-2877-41A2-9372-F4DA1BF6C1D1}"/>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0" name="テキスト ボックス 269">
          <a:extLst>
            <a:ext uri="{FF2B5EF4-FFF2-40B4-BE49-F238E27FC236}">
              <a16:creationId xmlns:a16="http://schemas.microsoft.com/office/drawing/2014/main" id="{6FBB17F6-CC85-4447-B9E8-0B27D759D09F}"/>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1" name="直線コネクタ 270">
          <a:extLst>
            <a:ext uri="{FF2B5EF4-FFF2-40B4-BE49-F238E27FC236}">
              <a16:creationId xmlns:a16="http://schemas.microsoft.com/office/drawing/2014/main" id="{B31989C6-802F-4E3F-9701-EFE3AAE97D2E}"/>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2" name="テキスト ボックス 271">
          <a:extLst>
            <a:ext uri="{FF2B5EF4-FFF2-40B4-BE49-F238E27FC236}">
              <a16:creationId xmlns:a16="http://schemas.microsoft.com/office/drawing/2014/main" id="{2B2B76F5-85BF-479A-895C-9C162478858B}"/>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3" name="直線コネクタ 272">
          <a:extLst>
            <a:ext uri="{FF2B5EF4-FFF2-40B4-BE49-F238E27FC236}">
              <a16:creationId xmlns:a16="http://schemas.microsoft.com/office/drawing/2014/main" id="{ACC813FF-2651-46F0-B1C4-B139B428F17F}"/>
            </a:ext>
          </a:extLst>
        </xdr:cNvPr>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4" name="テキスト ボックス 273">
          <a:extLst>
            <a:ext uri="{FF2B5EF4-FFF2-40B4-BE49-F238E27FC236}">
              <a16:creationId xmlns:a16="http://schemas.microsoft.com/office/drawing/2014/main" id="{0EA9710C-500D-477F-9696-D6D442C2C77C}"/>
            </a:ext>
          </a:extLst>
        </xdr:cNvPr>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5" name="直線コネクタ 274">
          <a:extLst>
            <a:ext uri="{FF2B5EF4-FFF2-40B4-BE49-F238E27FC236}">
              <a16:creationId xmlns:a16="http://schemas.microsoft.com/office/drawing/2014/main" id="{B5DF18CE-8F72-4427-92AD-F717A3FC9698}"/>
            </a:ext>
          </a:extLst>
        </xdr:cNvPr>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6" name="テキスト ボックス 275">
          <a:extLst>
            <a:ext uri="{FF2B5EF4-FFF2-40B4-BE49-F238E27FC236}">
              <a16:creationId xmlns:a16="http://schemas.microsoft.com/office/drawing/2014/main" id="{6ABB3EC7-D6FF-40B9-AEB4-AD245ED23637}"/>
            </a:ext>
          </a:extLst>
        </xdr:cNvPr>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77" name="直線コネクタ 276">
          <a:extLst>
            <a:ext uri="{FF2B5EF4-FFF2-40B4-BE49-F238E27FC236}">
              <a16:creationId xmlns:a16="http://schemas.microsoft.com/office/drawing/2014/main" id="{09BFA0B2-5B9E-40A2-A693-863DED1C1A69}"/>
            </a:ext>
          </a:extLst>
        </xdr:cNvPr>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78" name="テキスト ボックス 277">
          <a:extLst>
            <a:ext uri="{FF2B5EF4-FFF2-40B4-BE49-F238E27FC236}">
              <a16:creationId xmlns:a16="http://schemas.microsoft.com/office/drawing/2014/main" id="{8AF3F527-63A9-4D99-B45E-C284D6CE6773}"/>
            </a:ext>
          </a:extLst>
        </xdr:cNvPr>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79" name="直線コネクタ 278">
          <a:extLst>
            <a:ext uri="{FF2B5EF4-FFF2-40B4-BE49-F238E27FC236}">
              <a16:creationId xmlns:a16="http://schemas.microsoft.com/office/drawing/2014/main" id="{75FE99C2-CA8B-4CBE-BD13-2B272A32FE54}"/>
            </a:ext>
          </a:extLst>
        </xdr:cNvPr>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0" name="テキスト ボックス 279">
          <a:extLst>
            <a:ext uri="{FF2B5EF4-FFF2-40B4-BE49-F238E27FC236}">
              <a16:creationId xmlns:a16="http://schemas.microsoft.com/office/drawing/2014/main" id="{37D7FC99-9E12-4B71-A4F4-C0AE282E4560}"/>
            </a:ext>
          </a:extLst>
        </xdr:cNvPr>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1" name="直線コネクタ 280">
          <a:extLst>
            <a:ext uri="{FF2B5EF4-FFF2-40B4-BE49-F238E27FC236}">
              <a16:creationId xmlns:a16="http://schemas.microsoft.com/office/drawing/2014/main" id="{548972EE-8D66-4B07-8D86-D9B8DA128A02}"/>
            </a:ext>
          </a:extLst>
        </xdr:cNvPr>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2" name="テキスト ボックス 281">
          <a:extLst>
            <a:ext uri="{FF2B5EF4-FFF2-40B4-BE49-F238E27FC236}">
              <a16:creationId xmlns:a16="http://schemas.microsoft.com/office/drawing/2014/main" id="{DB21F6A6-C5C7-4A34-B139-7FE13A42E78A}"/>
            </a:ext>
          </a:extLst>
        </xdr:cNvPr>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3" name="直線コネクタ 282">
          <a:extLst>
            <a:ext uri="{FF2B5EF4-FFF2-40B4-BE49-F238E27FC236}">
              <a16:creationId xmlns:a16="http://schemas.microsoft.com/office/drawing/2014/main" id="{1C968F08-0759-41AA-B9D8-FF2D9187FBBE}"/>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4" name="テキスト ボックス 283">
          <a:extLst>
            <a:ext uri="{FF2B5EF4-FFF2-40B4-BE49-F238E27FC236}">
              <a16:creationId xmlns:a16="http://schemas.microsoft.com/office/drawing/2014/main" id="{9334B38E-91E8-4E42-B1F2-F360B55690B8}"/>
            </a:ext>
          </a:extLst>
        </xdr:cNvPr>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5" name="【福祉施設】&#10;有形固定資産減価償却率グラフ枠">
          <a:extLst>
            <a:ext uri="{FF2B5EF4-FFF2-40B4-BE49-F238E27FC236}">
              <a16:creationId xmlns:a16="http://schemas.microsoft.com/office/drawing/2014/main" id="{E41ACA8C-7AE6-4273-860C-28CCAB5A0209}"/>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26670</xdr:rowOff>
    </xdr:from>
    <xdr:to>
      <xdr:col>24</xdr:col>
      <xdr:colOff>62865</xdr:colOff>
      <xdr:row>86</xdr:row>
      <xdr:rowOff>114300</xdr:rowOff>
    </xdr:to>
    <xdr:cxnSp macro="">
      <xdr:nvCxnSpPr>
        <xdr:cNvPr id="286" name="直線コネクタ 285">
          <a:extLst>
            <a:ext uri="{FF2B5EF4-FFF2-40B4-BE49-F238E27FC236}">
              <a16:creationId xmlns:a16="http://schemas.microsoft.com/office/drawing/2014/main" id="{D640ABCD-B363-4489-9B28-CB24A81C4C3A}"/>
            </a:ext>
          </a:extLst>
        </xdr:cNvPr>
        <xdr:cNvCxnSpPr/>
      </xdr:nvCxnSpPr>
      <xdr:spPr>
        <a:xfrm flipV="1">
          <a:off x="4634865" y="13228320"/>
          <a:ext cx="0" cy="16306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87" name="【福祉施設】&#10;有形固定資産減価償却率最小値テキスト">
          <a:extLst>
            <a:ext uri="{FF2B5EF4-FFF2-40B4-BE49-F238E27FC236}">
              <a16:creationId xmlns:a16="http://schemas.microsoft.com/office/drawing/2014/main" id="{71FBBC06-FBC2-410D-87A2-CAD65807973A}"/>
            </a:ext>
          </a:extLst>
        </xdr:cNvPr>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88" name="直線コネクタ 287">
          <a:extLst>
            <a:ext uri="{FF2B5EF4-FFF2-40B4-BE49-F238E27FC236}">
              <a16:creationId xmlns:a16="http://schemas.microsoft.com/office/drawing/2014/main" id="{E596FE5F-7FC1-409A-BA73-3A04B27C3EDB}"/>
            </a:ext>
          </a:extLst>
        </xdr:cNvPr>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75</xdr:row>
      <xdr:rowOff>144797</xdr:rowOff>
    </xdr:from>
    <xdr:ext cx="405111" cy="259045"/>
    <xdr:sp macro="" textlink="">
      <xdr:nvSpPr>
        <xdr:cNvPr id="289" name="【福祉施設】&#10;有形固定資産減価償却率最大値テキスト">
          <a:extLst>
            <a:ext uri="{FF2B5EF4-FFF2-40B4-BE49-F238E27FC236}">
              <a16:creationId xmlns:a16="http://schemas.microsoft.com/office/drawing/2014/main" id="{9297C299-4B69-49F1-B436-22F8CD960BAE}"/>
            </a:ext>
          </a:extLst>
        </xdr:cNvPr>
        <xdr:cNvSpPr txBox="1"/>
      </xdr:nvSpPr>
      <xdr:spPr>
        <a:xfrm>
          <a:off x="4673600" y="130035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26670</xdr:rowOff>
    </xdr:from>
    <xdr:to>
      <xdr:col>24</xdr:col>
      <xdr:colOff>152400</xdr:colOff>
      <xdr:row>77</xdr:row>
      <xdr:rowOff>26670</xdr:rowOff>
    </xdr:to>
    <xdr:cxnSp macro="">
      <xdr:nvCxnSpPr>
        <xdr:cNvPr id="290" name="直線コネクタ 289">
          <a:extLst>
            <a:ext uri="{FF2B5EF4-FFF2-40B4-BE49-F238E27FC236}">
              <a16:creationId xmlns:a16="http://schemas.microsoft.com/office/drawing/2014/main" id="{5BC28C1F-D34F-4972-BC89-AD98C73DD923}"/>
            </a:ext>
          </a:extLst>
        </xdr:cNvPr>
        <xdr:cNvCxnSpPr/>
      </xdr:nvCxnSpPr>
      <xdr:spPr>
        <a:xfrm>
          <a:off x="4546600" y="132283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23513</xdr:rowOff>
    </xdr:from>
    <xdr:ext cx="405111" cy="259045"/>
    <xdr:sp macro="" textlink="">
      <xdr:nvSpPr>
        <xdr:cNvPr id="291" name="【福祉施設】&#10;有形固定資産減価償却率平均値テキスト">
          <a:extLst>
            <a:ext uri="{FF2B5EF4-FFF2-40B4-BE49-F238E27FC236}">
              <a16:creationId xmlns:a16="http://schemas.microsoft.com/office/drawing/2014/main" id="{964B0050-B87E-4C69-BCF3-6E86DC5721E9}"/>
            </a:ext>
          </a:extLst>
        </xdr:cNvPr>
        <xdr:cNvSpPr txBox="1"/>
      </xdr:nvSpPr>
      <xdr:spPr>
        <a:xfrm>
          <a:off x="4673600" y="1391096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636</xdr:rowOff>
    </xdr:from>
    <xdr:to>
      <xdr:col>24</xdr:col>
      <xdr:colOff>114300</xdr:colOff>
      <xdr:row>82</xdr:row>
      <xdr:rowOff>102236</xdr:rowOff>
    </xdr:to>
    <xdr:sp macro="" textlink="">
      <xdr:nvSpPr>
        <xdr:cNvPr id="292" name="フローチャート: 判断 291">
          <a:extLst>
            <a:ext uri="{FF2B5EF4-FFF2-40B4-BE49-F238E27FC236}">
              <a16:creationId xmlns:a16="http://schemas.microsoft.com/office/drawing/2014/main" id="{91A133A7-D742-4779-8A6A-F05315ABE174}"/>
            </a:ext>
          </a:extLst>
        </xdr:cNvPr>
        <xdr:cNvSpPr/>
      </xdr:nvSpPr>
      <xdr:spPr>
        <a:xfrm>
          <a:off x="4584700" y="14059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133986</xdr:rowOff>
    </xdr:from>
    <xdr:to>
      <xdr:col>20</xdr:col>
      <xdr:colOff>38100</xdr:colOff>
      <xdr:row>82</xdr:row>
      <xdr:rowOff>64136</xdr:rowOff>
    </xdr:to>
    <xdr:sp macro="" textlink="">
      <xdr:nvSpPr>
        <xdr:cNvPr id="293" name="フローチャート: 判断 292">
          <a:extLst>
            <a:ext uri="{FF2B5EF4-FFF2-40B4-BE49-F238E27FC236}">
              <a16:creationId xmlns:a16="http://schemas.microsoft.com/office/drawing/2014/main" id="{D20FE580-8D27-4F5E-9FD4-C9796DAE49D3}"/>
            </a:ext>
          </a:extLst>
        </xdr:cNvPr>
        <xdr:cNvSpPr/>
      </xdr:nvSpPr>
      <xdr:spPr>
        <a:xfrm>
          <a:off x="3746500" y="14021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147320</xdr:rowOff>
    </xdr:from>
    <xdr:to>
      <xdr:col>15</xdr:col>
      <xdr:colOff>101600</xdr:colOff>
      <xdr:row>82</xdr:row>
      <xdr:rowOff>77470</xdr:rowOff>
    </xdr:to>
    <xdr:sp macro="" textlink="">
      <xdr:nvSpPr>
        <xdr:cNvPr id="294" name="フローチャート: 判断 293">
          <a:extLst>
            <a:ext uri="{FF2B5EF4-FFF2-40B4-BE49-F238E27FC236}">
              <a16:creationId xmlns:a16="http://schemas.microsoft.com/office/drawing/2014/main" id="{35C4CAB5-CDC1-42D7-BADC-C055FEEFBD60}"/>
            </a:ext>
          </a:extLst>
        </xdr:cNvPr>
        <xdr:cNvSpPr/>
      </xdr:nvSpPr>
      <xdr:spPr>
        <a:xfrm>
          <a:off x="2857500" y="1403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8255</xdr:rowOff>
    </xdr:from>
    <xdr:to>
      <xdr:col>10</xdr:col>
      <xdr:colOff>165100</xdr:colOff>
      <xdr:row>82</xdr:row>
      <xdr:rowOff>109855</xdr:rowOff>
    </xdr:to>
    <xdr:sp macro="" textlink="">
      <xdr:nvSpPr>
        <xdr:cNvPr id="295" name="フローチャート: 判断 294">
          <a:extLst>
            <a:ext uri="{FF2B5EF4-FFF2-40B4-BE49-F238E27FC236}">
              <a16:creationId xmlns:a16="http://schemas.microsoft.com/office/drawing/2014/main" id="{DF107B70-F29E-4091-AFBC-F3AA2B188ADF}"/>
            </a:ext>
          </a:extLst>
        </xdr:cNvPr>
        <xdr:cNvSpPr/>
      </xdr:nvSpPr>
      <xdr:spPr>
        <a:xfrm>
          <a:off x="1968500" y="14067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80645</xdr:rowOff>
    </xdr:from>
    <xdr:to>
      <xdr:col>6</xdr:col>
      <xdr:colOff>38100</xdr:colOff>
      <xdr:row>82</xdr:row>
      <xdr:rowOff>10795</xdr:rowOff>
    </xdr:to>
    <xdr:sp macro="" textlink="">
      <xdr:nvSpPr>
        <xdr:cNvPr id="296" name="フローチャート: 判断 295">
          <a:extLst>
            <a:ext uri="{FF2B5EF4-FFF2-40B4-BE49-F238E27FC236}">
              <a16:creationId xmlns:a16="http://schemas.microsoft.com/office/drawing/2014/main" id="{A244CC13-CC65-42BC-AF13-190A7710D266}"/>
            </a:ext>
          </a:extLst>
        </xdr:cNvPr>
        <xdr:cNvSpPr/>
      </xdr:nvSpPr>
      <xdr:spPr>
        <a:xfrm>
          <a:off x="1079500" y="13968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7" name="テキスト ボックス 296">
          <a:extLst>
            <a:ext uri="{FF2B5EF4-FFF2-40B4-BE49-F238E27FC236}">
              <a16:creationId xmlns:a16="http://schemas.microsoft.com/office/drawing/2014/main" id="{A6483C6B-4FE9-4B30-AF39-673CCF859EA5}"/>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98" name="テキスト ボックス 297">
          <a:extLst>
            <a:ext uri="{FF2B5EF4-FFF2-40B4-BE49-F238E27FC236}">
              <a16:creationId xmlns:a16="http://schemas.microsoft.com/office/drawing/2014/main" id="{D4506F07-31E4-40A0-92D1-3808266D1F77}"/>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99" name="テキスト ボックス 298">
          <a:extLst>
            <a:ext uri="{FF2B5EF4-FFF2-40B4-BE49-F238E27FC236}">
              <a16:creationId xmlns:a16="http://schemas.microsoft.com/office/drawing/2014/main" id="{6E6DACBB-0F31-44F3-ABBF-D66C516CE875}"/>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29FC3684-56C1-43CD-A777-781B8B276074}"/>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2B8458D3-D4DE-40BB-BD25-9675C4EA671C}"/>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48261</xdr:rowOff>
    </xdr:from>
    <xdr:to>
      <xdr:col>24</xdr:col>
      <xdr:colOff>114300</xdr:colOff>
      <xdr:row>83</xdr:row>
      <xdr:rowOff>149861</xdr:rowOff>
    </xdr:to>
    <xdr:sp macro="" textlink="">
      <xdr:nvSpPr>
        <xdr:cNvPr id="302" name="楕円 301">
          <a:extLst>
            <a:ext uri="{FF2B5EF4-FFF2-40B4-BE49-F238E27FC236}">
              <a16:creationId xmlns:a16="http://schemas.microsoft.com/office/drawing/2014/main" id="{BFE36E90-D04D-437B-9597-0E7CFC4B92AD}"/>
            </a:ext>
          </a:extLst>
        </xdr:cNvPr>
        <xdr:cNvSpPr/>
      </xdr:nvSpPr>
      <xdr:spPr>
        <a:xfrm>
          <a:off x="4584700" y="14278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83</xdr:row>
      <xdr:rowOff>26688</xdr:rowOff>
    </xdr:from>
    <xdr:ext cx="405111" cy="259045"/>
    <xdr:sp macro="" textlink="">
      <xdr:nvSpPr>
        <xdr:cNvPr id="303" name="【福祉施設】&#10;有形固定資産減価償却率該当値テキスト">
          <a:extLst>
            <a:ext uri="{FF2B5EF4-FFF2-40B4-BE49-F238E27FC236}">
              <a16:creationId xmlns:a16="http://schemas.microsoft.com/office/drawing/2014/main" id="{B1ED0E81-FB57-4420-A023-7EF78A659ED5}"/>
            </a:ext>
          </a:extLst>
        </xdr:cNvPr>
        <xdr:cNvSpPr txBox="1"/>
      </xdr:nvSpPr>
      <xdr:spPr>
        <a:xfrm>
          <a:off x="4673600" y="14257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83</xdr:row>
      <xdr:rowOff>44450</xdr:rowOff>
    </xdr:from>
    <xdr:to>
      <xdr:col>20</xdr:col>
      <xdr:colOff>38100</xdr:colOff>
      <xdr:row>83</xdr:row>
      <xdr:rowOff>146050</xdr:rowOff>
    </xdr:to>
    <xdr:sp macro="" textlink="">
      <xdr:nvSpPr>
        <xdr:cNvPr id="304" name="楕円 303">
          <a:extLst>
            <a:ext uri="{FF2B5EF4-FFF2-40B4-BE49-F238E27FC236}">
              <a16:creationId xmlns:a16="http://schemas.microsoft.com/office/drawing/2014/main" id="{54254735-40A6-4C73-84A9-5752A4169F0C}"/>
            </a:ext>
          </a:extLst>
        </xdr:cNvPr>
        <xdr:cNvSpPr/>
      </xdr:nvSpPr>
      <xdr:spPr>
        <a:xfrm>
          <a:off x="3746500" y="14274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83</xdr:row>
      <xdr:rowOff>95250</xdr:rowOff>
    </xdr:from>
    <xdr:to>
      <xdr:col>24</xdr:col>
      <xdr:colOff>63500</xdr:colOff>
      <xdr:row>83</xdr:row>
      <xdr:rowOff>99061</xdr:rowOff>
    </xdr:to>
    <xdr:cxnSp macro="">
      <xdr:nvCxnSpPr>
        <xdr:cNvPr id="305" name="直線コネクタ 304">
          <a:extLst>
            <a:ext uri="{FF2B5EF4-FFF2-40B4-BE49-F238E27FC236}">
              <a16:creationId xmlns:a16="http://schemas.microsoft.com/office/drawing/2014/main" id="{6A287483-0009-4E1B-9354-5CC808D9F616}"/>
            </a:ext>
          </a:extLst>
        </xdr:cNvPr>
        <xdr:cNvCxnSpPr/>
      </xdr:nvCxnSpPr>
      <xdr:spPr>
        <a:xfrm>
          <a:off x="3797300" y="14325600"/>
          <a:ext cx="8382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83</xdr:row>
      <xdr:rowOff>19686</xdr:rowOff>
    </xdr:from>
    <xdr:to>
      <xdr:col>15</xdr:col>
      <xdr:colOff>101600</xdr:colOff>
      <xdr:row>83</xdr:row>
      <xdr:rowOff>121286</xdr:rowOff>
    </xdr:to>
    <xdr:sp macro="" textlink="">
      <xdr:nvSpPr>
        <xdr:cNvPr id="306" name="楕円 305">
          <a:extLst>
            <a:ext uri="{FF2B5EF4-FFF2-40B4-BE49-F238E27FC236}">
              <a16:creationId xmlns:a16="http://schemas.microsoft.com/office/drawing/2014/main" id="{F2A78E5B-A243-4B40-9B97-F4B441727F6D}"/>
            </a:ext>
          </a:extLst>
        </xdr:cNvPr>
        <xdr:cNvSpPr/>
      </xdr:nvSpPr>
      <xdr:spPr>
        <a:xfrm>
          <a:off x="2857500" y="142500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83</xdr:row>
      <xdr:rowOff>70486</xdr:rowOff>
    </xdr:from>
    <xdr:to>
      <xdr:col>19</xdr:col>
      <xdr:colOff>177800</xdr:colOff>
      <xdr:row>83</xdr:row>
      <xdr:rowOff>95250</xdr:rowOff>
    </xdr:to>
    <xdr:cxnSp macro="">
      <xdr:nvCxnSpPr>
        <xdr:cNvPr id="307" name="直線コネクタ 306">
          <a:extLst>
            <a:ext uri="{FF2B5EF4-FFF2-40B4-BE49-F238E27FC236}">
              <a16:creationId xmlns:a16="http://schemas.microsoft.com/office/drawing/2014/main" id="{D590F88F-27F3-4A0F-AE0D-C7B55B4D6520}"/>
            </a:ext>
          </a:extLst>
        </xdr:cNvPr>
        <xdr:cNvCxnSpPr/>
      </xdr:nvCxnSpPr>
      <xdr:spPr>
        <a:xfrm>
          <a:off x="2908300" y="14300836"/>
          <a:ext cx="889000" cy="247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29211</xdr:rowOff>
    </xdr:from>
    <xdr:to>
      <xdr:col>10</xdr:col>
      <xdr:colOff>165100</xdr:colOff>
      <xdr:row>83</xdr:row>
      <xdr:rowOff>130811</xdr:rowOff>
    </xdr:to>
    <xdr:sp macro="" textlink="">
      <xdr:nvSpPr>
        <xdr:cNvPr id="308" name="楕円 307">
          <a:extLst>
            <a:ext uri="{FF2B5EF4-FFF2-40B4-BE49-F238E27FC236}">
              <a16:creationId xmlns:a16="http://schemas.microsoft.com/office/drawing/2014/main" id="{765937C4-D807-4829-9AA0-3BDF10212008}"/>
            </a:ext>
          </a:extLst>
        </xdr:cNvPr>
        <xdr:cNvSpPr/>
      </xdr:nvSpPr>
      <xdr:spPr>
        <a:xfrm>
          <a:off x="1968500" y="14259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83</xdr:row>
      <xdr:rowOff>70486</xdr:rowOff>
    </xdr:from>
    <xdr:to>
      <xdr:col>15</xdr:col>
      <xdr:colOff>50800</xdr:colOff>
      <xdr:row>83</xdr:row>
      <xdr:rowOff>80011</xdr:rowOff>
    </xdr:to>
    <xdr:cxnSp macro="">
      <xdr:nvCxnSpPr>
        <xdr:cNvPr id="309" name="直線コネクタ 308">
          <a:extLst>
            <a:ext uri="{FF2B5EF4-FFF2-40B4-BE49-F238E27FC236}">
              <a16:creationId xmlns:a16="http://schemas.microsoft.com/office/drawing/2014/main" id="{BC51E267-533B-40A1-B499-D18A7B7B21C2}"/>
            </a:ext>
          </a:extLst>
        </xdr:cNvPr>
        <xdr:cNvCxnSpPr/>
      </xdr:nvCxnSpPr>
      <xdr:spPr>
        <a:xfrm flipV="1">
          <a:off x="2019300" y="14300836"/>
          <a:ext cx="889000" cy="9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82</xdr:row>
      <xdr:rowOff>168275</xdr:rowOff>
    </xdr:from>
    <xdr:to>
      <xdr:col>6</xdr:col>
      <xdr:colOff>38100</xdr:colOff>
      <xdr:row>83</xdr:row>
      <xdr:rowOff>98425</xdr:rowOff>
    </xdr:to>
    <xdr:sp macro="" textlink="">
      <xdr:nvSpPr>
        <xdr:cNvPr id="310" name="楕円 309">
          <a:extLst>
            <a:ext uri="{FF2B5EF4-FFF2-40B4-BE49-F238E27FC236}">
              <a16:creationId xmlns:a16="http://schemas.microsoft.com/office/drawing/2014/main" id="{D59D7A11-86F3-43EE-9DC7-293F5ED7DC7B}"/>
            </a:ext>
          </a:extLst>
        </xdr:cNvPr>
        <xdr:cNvSpPr/>
      </xdr:nvSpPr>
      <xdr:spPr>
        <a:xfrm>
          <a:off x="1079500" y="14227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83</xdr:row>
      <xdr:rowOff>47625</xdr:rowOff>
    </xdr:from>
    <xdr:to>
      <xdr:col>10</xdr:col>
      <xdr:colOff>114300</xdr:colOff>
      <xdr:row>83</xdr:row>
      <xdr:rowOff>80011</xdr:rowOff>
    </xdr:to>
    <xdr:cxnSp macro="">
      <xdr:nvCxnSpPr>
        <xdr:cNvPr id="311" name="直線コネクタ 310">
          <a:extLst>
            <a:ext uri="{FF2B5EF4-FFF2-40B4-BE49-F238E27FC236}">
              <a16:creationId xmlns:a16="http://schemas.microsoft.com/office/drawing/2014/main" id="{5B568CB5-44E8-4523-899B-D8493E054C98}"/>
            </a:ext>
          </a:extLst>
        </xdr:cNvPr>
        <xdr:cNvCxnSpPr/>
      </xdr:nvCxnSpPr>
      <xdr:spPr>
        <a:xfrm>
          <a:off x="1130300" y="14277975"/>
          <a:ext cx="889000" cy="323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80663</xdr:rowOff>
    </xdr:from>
    <xdr:ext cx="405111" cy="259045"/>
    <xdr:sp macro="" textlink="">
      <xdr:nvSpPr>
        <xdr:cNvPr id="312" name="n_1aveValue【福祉施設】&#10;有形固定資産減価償却率">
          <a:extLst>
            <a:ext uri="{FF2B5EF4-FFF2-40B4-BE49-F238E27FC236}">
              <a16:creationId xmlns:a16="http://schemas.microsoft.com/office/drawing/2014/main" id="{08CF5E3B-1A63-4193-A185-B326FE1C1404}"/>
            </a:ext>
          </a:extLst>
        </xdr:cNvPr>
        <xdr:cNvSpPr txBox="1"/>
      </xdr:nvSpPr>
      <xdr:spPr>
        <a:xfrm>
          <a:off x="3582044" y="137966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93997</xdr:rowOff>
    </xdr:from>
    <xdr:ext cx="405111" cy="259045"/>
    <xdr:sp macro="" textlink="">
      <xdr:nvSpPr>
        <xdr:cNvPr id="313" name="n_2aveValue【福祉施設】&#10;有形固定資産減価償却率">
          <a:extLst>
            <a:ext uri="{FF2B5EF4-FFF2-40B4-BE49-F238E27FC236}">
              <a16:creationId xmlns:a16="http://schemas.microsoft.com/office/drawing/2014/main" id="{25914374-6F04-47AE-B14B-9071EFF4351A}"/>
            </a:ext>
          </a:extLst>
        </xdr:cNvPr>
        <xdr:cNvSpPr txBox="1"/>
      </xdr:nvSpPr>
      <xdr:spPr>
        <a:xfrm>
          <a:off x="2705744" y="1380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126382</xdr:rowOff>
    </xdr:from>
    <xdr:ext cx="405111" cy="259045"/>
    <xdr:sp macro="" textlink="">
      <xdr:nvSpPr>
        <xdr:cNvPr id="314" name="n_3aveValue【福祉施設】&#10;有形固定資産減価償却率">
          <a:extLst>
            <a:ext uri="{FF2B5EF4-FFF2-40B4-BE49-F238E27FC236}">
              <a16:creationId xmlns:a16="http://schemas.microsoft.com/office/drawing/2014/main" id="{FE72BF77-067E-4DC8-9A57-ACF7DE449AEC}"/>
            </a:ext>
          </a:extLst>
        </xdr:cNvPr>
        <xdr:cNvSpPr txBox="1"/>
      </xdr:nvSpPr>
      <xdr:spPr>
        <a:xfrm>
          <a:off x="1816744" y="138423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27322</xdr:rowOff>
    </xdr:from>
    <xdr:ext cx="405111" cy="259045"/>
    <xdr:sp macro="" textlink="">
      <xdr:nvSpPr>
        <xdr:cNvPr id="315" name="n_4aveValue【福祉施設】&#10;有形固定資産減価償却率">
          <a:extLst>
            <a:ext uri="{FF2B5EF4-FFF2-40B4-BE49-F238E27FC236}">
              <a16:creationId xmlns:a16="http://schemas.microsoft.com/office/drawing/2014/main" id="{E845D1E9-1517-451B-9659-6B873DBA70A2}"/>
            </a:ext>
          </a:extLst>
        </xdr:cNvPr>
        <xdr:cNvSpPr txBox="1"/>
      </xdr:nvSpPr>
      <xdr:spPr>
        <a:xfrm>
          <a:off x="927744" y="137433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83</xdr:row>
      <xdr:rowOff>137177</xdr:rowOff>
    </xdr:from>
    <xdr:ext cx="405111" cy="259045"/>
    <xdr:sp macro="" textlink="">
      <xdr:nvSpPr>
        <xdr:cNvPr id="316" name="n_1mainValue【福祉施設】&#10;有形固定資産減価償却率">
          <a:extLst>
            <a:ext uri="{FF2B5EF4-FFF2-40B4-BE49-F238E27FC236}">
              <a16:creationId xmlns:a16="http://schemas.microsoft.com/office/drawing/2014/main" id="{4E6C353E-6A17-44F1-A6F8-3C6C36F1EDAE}"/>
            </a:ext>
          </a:extLst>
        </xdr:cNvPr>
        <xdr:cNvSpPr txBox="1"/>
      </xdr:nvSpPr>
      <xdr:spPr>
        <a:xfrm>
          <a:off x="3582044" y="14367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112413</xdr:rowOff>
    </xdr:from>
    <xdr:ext cx="405111" cy="259045"/>
    <xdr:sp macro="" textlink="">
      <xdr:nvSpPr>
        <xdr:cNvPr id="317" name="n_2mainValue【福祉施設】&#10;有形固定資産減価償却率">
          <a:extLst>
            <a:ext uri="{FF2B5EF4-FFF2-40B4-BE49-F238E27FC236}">
              <a16:creationId xmlns:a16="http://schemas.microsoft.com/office/drawing/2014/main" id="{09479532-4C8D-4677-B333-E337C6ECA333}"/>
            </a:ext>
          </a:extLst>
        </xdr:cNvPr>
        <xdr:cNvSpPr txBox="1"/>
      </xdr:nvSpPr>
      <xdr:spPr>
        <a:xfrm>
          <a:off x="2705744" y="143427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121938</xdr:rowOff>
    </xdr:from>
    <xdr:ext cx="405111" cy="259045"/>
    <xdr:sp macro="" textlink="">
      <xdr:nvSpPr>
        <xdr:cNvPr id="318" name="n_3mainValue【福祉施設】&#10;有形固定資産減価償却率">
          <a:extLst>
            <a:ext uri="{FF2B5EF4-FFF2-40B4-BE49-F238E27FC236}">
              <a16:creationId xmlns:a16="http://schemas.microsoft.com/office/drawing/2014/main" id="{B395067C-B0C7-40AA-8C01-7F4C1A698EB6}"/>
            </a:ext>
          </a:extLst>
        </xdr:cNvPr>
        <xdr:cNvSpPr txBox="1"/>
      </xdr:nvSpPr>
      <xdr:spPr>
        <a:xfrm>
          <a:off x="1816744" y="143522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89552</xdr:rowOff>
    </xdr:from>
    <xdr:ext cx="405111" cy="259045"/>
    <xdr:sp macro="" textlink="">
      <xdr:nvSpPr>
        <xdr:cNvPr id="319" name="n_4mainValue【福祉施設】&#10;有形固定資産減価償却率">
          <a:extLst>
            <a:ext uri="{FF2B5EF4-FFF2-40B4-BE49-F238E27FC236}">
              <a16:creationId xmlns:a16="http://schemas.microsoft.com/office/drawing/2014/main" id="{8ABC9C71-1574-4F37-A1B3-BCEAC873E0F3}"/>
            </a:ext>
          </a:extLst>
        </xdr:cNvPr>
        <xdr:cNvSpPr txBox="1"/>
      </xdr:nvSpPr>
      <xdr:spPr>
        <a:xfrm>
          <a:off x="927744" y="143199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0" name="正方形/長方形 319">
          <a:extLst>
            <a:ext uri="{FF2B5EF4-FFF2-40B4-BE49-F238E27FC236}">
              <a16:creationId xmlns:a16="http://schemas.microsoft.com/office/drawing/2014/main" id="{80164AF6-B16B-4AB4-8C77-D07A3FD772CD}"/>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1" name="正方形/長方形 320">
          <a:extLst>
            <a:ext uri="{FF2B5EF4-FFF2-40B4-BE49-F238E27FC236}">
              <a16:creationId xmlns:a16="http://schemas.microsoft.com/office/drawing/2014/main" id="{F17BE9AA-3A86-4E3E-99DD-77FD21523336}"/>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2" name="正方形/長方形 321">
          <a:extLst>
            <a:ext uri="{FF2B5EF4-FFF2-40B4-BE49-F238E27FC236}">
              <a16:creationId xmlns:a16="http://schemas.microsoft.com/office/drawing/2014/main" id="{3A331B39-E8CB-42E2-87CA-B6081E1456D3}"/>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3" name="正方形/長方形 322">
          <a:extLst>
            <a:ext uri="{FF2B5EF4-FFF2-40B4-BE49-F238E27FC236}">
              <a16:creationId xmlns:a16="http://schemas.microsoft.com/office/drawing/2014/main" id="{9C5697D6-47E9-4DE7-A63F-656174940590}"/>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4" name="正方形/長方形 323">
          <a:extLst>
            <a:ext uri="{FF2B5EF4-FFF2-40B4-BE49-F238E27FC236}">
              <a16:creationId xmlns:a16="http://schemas.microsoft.com/office/drawing/2014/main" id="{18ED6C41-D783-46A6-AF49-FC379326365F}"/>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5" name="正方形/長方形 324">
          <a:extLst>
            <a:ext uri="{FF2B5EF4-FFF2-40B4-BE49-F238E27FC236}">
              <a16:creationId xmlns:a16="http://schemas.microsoft.com/office/drawing/2014/main" id="{7D897D64-2310-4191-BDFC-925BF8F067BD}"/>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6" name="正方形/長方形 325">
          <a:extLst>
            <a:ext uri="{FF2B5EF4-FFF2-40B4-BE49-F238E27FC236}">
              <a16:creationId xmlns:a16="http://schemas.microsoft.com/office/drawing/2014/main" id="{6AD1C340-74F9-4810-8A14-196116179DC4}"/>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7" name="正方形/長方形 326">
          <a:extLst>
            <a:ext uri="{FF2B5EF4-FFF2-40B4-BE49-F238E27FC236}">
              <a16:creationId xmlns:a16="http://schemas.microsoft.com/office/drawing/2014/main" id="{FCC430D9-7A3A-4949-8589-EBECBDB8E17F}"/>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28" name="テキスト ボックス 327">
          <a:extLst>
            <a:ext uri="{FF2B5EF4-FFF2-40B4-BE49-F238E27FC236}">
              <a16:creationId xmlns:a16="http://schemas.microsoft.com/office/drawing/2014/main" id="{4EFEBAA5-3C35-4B88-84CC-26A45ADE3491}"/>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29" name="直線コネクタ 328">
          <a:extLst>
            <a:ext uri="{FF2B5EF4-FFF2-40B4-BE49-F238E27FC236}">
              <a16:creationId xmlns:a16="http://schemas.microsoft.com/office/drawing/2014/main" id="{7E83C97B-D916-42C8-A890-076F37503C43}"/>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30" name="直線コネクタ 329">
          <a:extLst>
            <a:ext uri="{FF2B5EF4-FFF2-40B4-BE49-F238E27FC236}">
              <a16:creationId xmlns:a16="http://schemas.microsoft.com/office/drawing/2014/main" id="{3B53384B-345D-4A54-A85F-784828309B99}"/>
            </a:ext>
          </a:extLst>
        </xdr:cNvPr>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331" name="テキスト ボックス 330">
          <a:extLst>
            <a:ext uri="{FF2B5EF4-FFF2-40B4-BE49-F238E27FC236}">
              <a16:creationId xmlns:a16="http://schemas.microsoft.com/office/drawing/2014/main" id="{FCB111D1-1C18-4067-A102-1119D655E33D}"/>
            </a:ext>
          </a:extLst>
        </xdr:cNvPr>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32" name="直線コネクタ 331">
          <a:extLst>
            <a:ext uri="{FF2B5EF4-FFF2-40B4-BE49-F238E27FC236}">
              <a16:creationId xmlns:a16="http://schemas.microsoft.com/office/drawing/2014/main" id="{F45A892D-CBC5-495E-96C3-F0ADFD11CD73}"/>
            </a:ext>
          </a:extLst>
        </xdr:cNvPr>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333" name="テキスト ボックス 332">
          <a:extLst>
            <a:ext uri="{FF2B5EF4-FFF2-40B4-BE49-F238E27FC236}">
              <a16:creationId xmlns:a16="http://schemas.microsoft.com/office/drawing/2014/main" id="{7B180F54-685D-4427-B7BE-75807C20EF32}"/>
            </a:ext>
          </a:extLst>
        </xdr:cNvPr>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4" name="直線コネクタ 333">
          <a:extLst>
            <a:ext uri="{FF2B5EF4-FFF2-40B4-BE49-F238E27FC236}">
              <a16:creationId xmlns:a16="http://schemas.microsoft.com/office/drawing/2014/main" id="{2BF47D1C-F468-4960-ADC1-694F88C06DD9}"/>
            </a:ext>
          </a:extLst>
        </xdr:cNvPr>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5" name="テキスト ボックス 334">
          <a:extLst>
            <a:ext uri="{FF2B5EF4-FFF2-40B4-BE49-F238E27FC236}">
              <a16:creationId xmlns:a16="http://schemas.microsoft.com/office/drawing/2014/main" id="{44ECB924-CE35-4F55-AB41-E29A90D3B832}"/>
            </a:ext>
          </a:extLst>
        </xdr:cNvPr>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36" name="直線コネクタ 335">
          <a:extLst>
            <a:ext uri="{FF2B5EF4-FFF2-40B4-BE49-F238E27FC236}">
              <a16:creationId xmlns:a16="http://schemas.microsoft.com/office/drawing/2014/main" id="{B17A3C24-7B52-46C1-BE43-F2A81BEEC981}"/>
            </a:ext>
          </a:extLst>
        </xdr:cNvPr>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337" name="テキスト ボックス 336">
          <a:extLst>
            <a:ext uri="{FF2B5EF4-FFF2-40B4-BE49-F238E27FC236}">
              <a16:creationId xmlns:a16="http://schemas.microsoft.com/office/drawing/2014/main" id="{330F6E4F-3325-4F9E-BF38-D2CCDE2077BF}"/>
            </a:ext>
          </a:extLst>
        </xdr:cNvPr>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38" name="直線コネクタ 337">
          <a:extLst>
            <a:ext uri="{FF2B5EF4-FFF2-40B4-BE49-F238E27FC236}">
              <a16:creationId xmlns:a16="http://schemas.microsoft.com/office/drawing/2014/main" id="{02E64C96-3AE1-441B-BDCB-E40A4F7E3AF2}"/>
            </a:ext>
          </a:extLst>
        </xdr:cNvPr>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339" name="テキスト ボックス 338">
          <a:extLst>
            <a:ext uri="{FF2B5EF4-FFF2-40B4-BE49-F238E27FC236}">
              <a16:creationId xmlns:a16="http://schemas.microsoft.com/office/drawing/2014/main" id="{AE3B8C88-BBB3-49F0-875D-3CC6C457FE7C}"/>
            </a:ext>
          </a:extLst>
        </xdr:cNvPr>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0" name="直線コネクタ 339">
          <a:extLst>
            <a:ext uri="{FF2B5EF4-FFF2-40B4-BE49-F238E27FC236}">
              <a16:creationId xmlns:a16="http://schemas.microsoft.com/office/drawing/2014/main" id="{1DD74FE6-B7FB-4AE9-BC26-294B0A363CE9}"/>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1" name="テキスト ボックス 340">
          <a:extLst>
            <a:ext uri="{FF2B5EF4-FFF2-40B4-BE49-F238E27FC236}">
              <a16:creationId xmlns:a16="http://schemas.microsoft.com/office/drawing/2014/main" id="{A27B15B2-C5CF-477F-BC09-261C4A8B4FD5}"/>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2" name="【福祉施設】&#10;一人当たり面積グラフ枠">
          <a:extLst>
            <a:ext uri="{FF2B5EF4-FFF2-40B4-BE49-F238E27FC236}">
              <a16:creationId xmlns:a16="http://schemas.microsoft.com/office/drawing/2014/main" id="{1D02B833-EAFA-446F-A8F6-2B2B807A2153}"/>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79</xdr:row>
      <xdr:rowOff>7620</xdr:rowOff>
    </xdr:from>
    <xdr:to>
      <xdr:col>54</xdr:col>
      <xdr:colOff>189865</xdr:colOff>
      <xdr:row>86</xdr:row>
      <xdr:rowOff>85089</xdr:rowOff>
    </xdr:to>
    <xdr:cxnSp macro="">
      <xdr:nvCxnSpPr>
        <xdr:cNvPr id="343" name="直線コネクタ 342">
          <a:extLst>
            <a:ext uri="{FF2B5EF4-FFF2-40B4-BE49-F238E27FC236}">
              <a16:creationId xmlns:a16="http://schemas.microsoft.com/office/drawing/2014/main" id="{5558D59F-B9F0-493E-8975-36388B38DE92}"/>
            </a:ext>
          </a:extLst>
        </xdr:cNvPr>
        <xdr:cNvCxnSpPr/>
      </xdr:nvCxnSpPr>
      <xdr:spPr>
        <a:xfrm flipV="1">
          <a:off x="10476865" y="13552170"/>
          <a:ext cx="0" cy="12776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88916</xdr:rowOff>
    </xdr:from>
    <xdr:ext cx="469744" cy="259045"/>
    <xdr:sp macro="" textlink="">
      <xdr:nvSpPr>
        <xdr:cNvPr id="344" name="【福祉施設】&#10;一人当たり面積最小値テキスト">
          <a:extLst>
            <a:ext uri="{FF2B5EF4-FFF2-40B4-BE49-F238E27FC236}">
              <a16:creationId xmlns:a16="http://schemas.microsoft.com/office/drawing/2014/main" id="{88792D1D-83F7-4C45-8DC6-2A24A31924A3}"/>
            </a:ext>
          </a:extLst>
        </xdr:cNvPr>
        <xdr:cNvSpPr txBox="1"/>
      </xdr:nvSpPr>
      <xdr:spPr>
        <a:xfrm>
          <a:off x="10515600" y="148336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85089</xdr:rowOff>
    </xdr:from>
    <xdr:to>
      <xdr:col>55</xdr:col>
      <xdr:colOff>88900</xdr:colOff>
      <xdr:row>86</xdr:row>
      <xdr:rowOff>85089</xdr:rowOff>
    </xdr:to>
    <xdr:cxnSp macro="">
      <xdr:nvCxnSpPr>
        <xdr:cNvPr id="345" name="直線コネクタ 344">
          <a:extLst>
            <a:ext uri="{FF2B5EF4-FFF2-40B4-BE49-F238E27FC236}">
              <a16:creationId xmlns:a16="http://schemas.microsoft.com/office/drawing/2014/main" id="{AAD6418F-091E-41DD-8F11-C3DBD1DF0AA9}"/>
            </a:ext>
          </a:extLst>
        </xdr:cNvPr>
        <xdr:cNvCxnSpPr/>
      </xdr:nvCxnSpPr>
      <xdr:spPr>
        <a:xfrm>
          <a:off x="10388600" y="148297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125747</xdr:rowOff>
    </xdr:from>
    <xdr:ext cx="469744" cy="259045"/>
    <xdr:sp macro="" textlink="">
      <xdr:nvSpPr>
        <xdr:cNvPr id="346" name="【福祉施設】&#10;一人当たり面積最大値テキスト">
          <a:extLst>
            <a:ext uri="{FF2B5EF4-FFF2-40B4-BE49-F238E27FC236}">
              <a16:creationId xmlns:a16="http://schemas.microsoft.com/office/drawing/2014/main" id="{B6D83E82-B5A3-4831-B006-E815E64D40CC}"/>
            </a:ext>
          </a:extLst>
        </xdr:cNvPr>
        <xdr:cNvSpPr txBox="1"/>
      </xdr:nvSpPr>
      <xdr:spPr>
        <a:xfrm>
          <a:off x="10515600" y="133273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7620</xdr:rowOff>
    </xdr:from>
    <xdr:to>
      <xdr:col>55</xdr:col>
      <xdr:colOff>88900</xdr:colOff>
      <xdr:row>79</xdr:row>
      <xdr:rowOff>7620</xdr:rowOff>
    </xdr:to>
    <xdr:cxnSp macro="">
      <xdr:nvCxnSpPr>
        <xdr:cNvPr id="347" name="直線コネクタ 346">
          <a:extLst>
            <a:ext uri="{FF2B5EF4-FFF2-40B4-BE49-F238E27FC236}">
              <a16:creationId xmlns:a16="http://schemas.microsoft.com/office/drawing/2014/main" id="{C5947DA1-4655-4E3B-A63D-6540ECFE4DEE}"/>
            </a:ext>
          </a:extLst>
        </xdr:cNvPr>
        <xdr:cNvCxnSpPr/>
      </xdr:nvCxnSpPr>
      <xdr:spPr>
        <a:xfrm>
          <a:off x="10388600" y="135521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84</xdr:row>
      <xdr:rowOff>81297</xdr:rowOff>
    </xdr:from>
    <xdr:ext cx="469744" cy="259045"/>
    <xdr:sp macro="" textlink="">
      <xdr:nvSpPr>
        <xdr:cNvPr id="348" name="【福祉施設】&#10;一人当たり面積平均値テキスト">
          <a:extLst>
            <a:ext uri="{FF2B5EF4-FFF2-40B4-BE49-F238E27FC236}">
              <a16:creationId xmlns:a16="http://schemas.microsoft.com/office/drawing/2014/main" id="{06B7E909-6D9D-4AB6-BDA8-5355118340A6}"/>
            </a:ext>
          </a:extLst>
        </xdr:cNvPr>
        <xdr:cNvSpPr txBox="1"/>
      </xdr:nvSpPr>
      <xdr:spPr>
        <a:xfrm>
          <a:off x="10515600" y="1448309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102870</xdr:rowOff>
    </xdr:from>
    <xdr:to>
      <xdr:col>55</xdr:col>
      <xdr:colOff>50800</xdr:colOff>
      <xdr:row>85</xdr:row>
      <xdr:rowOff>33020</xdr:rowOff>
    </xdr:to>
    <xdr:sp macro="" textlink="">
      <xdr:nvSpPr>
        <xdr:cNvPr id="349" name="フローチャート: 判断 348">
          <a:extLst>
            <a:ext uri="{FF2B5EF4-FFF2-40B4-BE49-F238E27FC236}">
              <a16:creationId xmlns:a16="http://schemas.microsoft.com/office/drawing/2014/main" id="{5BCE8E55-0297-4506-94C7-62EAC4FE467B}"/>
            </a:ext>
          </a:extLst>
        </xdr:cNvPr>
        <xdr:cNvSpPr/>
      </xdr:nvSpPr>
      <xdr:spPr>
        <a:xfrm>
          <a:off x="10426700" y="14504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105411</xdr:rowOff>
    </xdr:from>
    <xdr:to>
      <xdr:col>50</xdr:col>
      <xdr:colOff>165100</xdr:colOff>
      <xdr:row>85</xdr:row>
      <xdr:rowOff>35561</xdr:rowOff>
    </xdr:to>
    <xdr:sp macro="" textlink="">
      <xdr:nvSpPr>
        <xdr:cNvPr id="350" name="フローチャート: 判断 349">
          <a:extLst>
            <a:ext uri="{FF2B5EF4-FFF2-40B4-BE49-F238E27FC236}">
              <a16:creationId xmlns:a16="http://schemas.microsoft.com/office/drawing/2014/main" id="{3A6524AD-5C4C-4F7D-BB2A-69CF72DDE960}"/>
            </a:ext>
          </a:extLst>
        </xdr:cNvPr>
        <xdr:cNvSpPr/>
      </xdr:nvSpPr>
      <xdr:spPr>
        <a:xfrm>
          <a:off x="9588500" y="14507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101600</xdr:rowOff>
    </xdr:from>
    <xdr:to>
      <xdr:col>46</xdr:col>
      <xdr:colOff>38100</xdr:colOff>
      <xdr:row>85</xdr:row>
      <xdr:rowOff>31750</xdr:rowOff>
    </xdr:to>
    <xdr:sp macro="" textlink="">
      <xdr:nvSpPr>
        <xdr:cNvPr id="351" name="フローチャート: 判断 350">
          <a:extLst>
            <a:ext uri="{FF2B5EF4-FFF2-40B4-BE49-F238E27FC236}">
              <a16:creationId xmlns:a16="http://schemas.microsoft.com/office/drawing/2014/main" id="{B14469B3-68D0-404A-8352-BA9E35CAB01A}"/>
            </a:ext>
          </a:extLst>
        </xdr:cNvPr>
        <xdr:cNvSpPr/>
      </xdr:nvSpPr>
      <xdr:spPr>
        <a:xfrm>
          <a:off x="8699500" y="14503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125730</xdr:rowOff>
    </xdr:from>
    <xdr:to>
      <xdr:col>41</xdr:col>
      <xdr:colOff>101600</xdr:colOff>
      <xdr:row>85</xdr:row>
      <xdr:rowOff>55880</xdr:rowOff>
    </xdr:to>
    <xdr:sp macro="" textlink="">
      <xdr:nvSpPr>
        <xdr:cNvPr id="352" name="フローチャート: 判断 351">
          <a:extLst>
            <a:ext uri="{FF2B5EF4-FFF2-40B4-BE49-F238E27FC236}">
              <a16:creationId xmlns:a16="http://schemas.microsoft.com/office/drawing/2014/main" id="{A37DD090-4F01-4648-B07B-E5FFE43B9448}"/>
            </a:ext>
          </a:extLst>
        </xdr:cNvPr>
        <xdr:cNvSpPr/>
      </xdr:nvSpPr>
      <xdr:spPr>
        <a:xfrm>
          <a:off x="7810500" y="14527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66039</xdr:rowOff>
    </xdr:from>
    <xdr:to>
      <xdr:col>36</xdr:col>
      <xdr:colOff>165100</xdr:colOff>
      <xdr:row>84</xdr:row>
      <xdr:rowOff>167639</xdr:rowOff>
    </xdr:to>
    <xdr:sp macro="" textlink="">
      <xdr:nvSpPr>
        <xdr:cNvPr id="353" name="フローチャート: 判断 352">
          <a:extLst>
            <a:ext uri="{FF2B5EF4-FFF2-40B4-BE49-F238E27FC236}">
              <a16:creationId xmlns:a16="http://schemas.microsoft.com/office/drawing/2014/main" id="{1DF2AF40-0E31-421A-97D8-E79BC1523072}"/>
            </a:ext>
          </a:extLst>
        </xdr:cNvPr>
        <xdr:cNvSpPr/>
      </xdr:nvSpPr>
      <xdr:spPr>
        <a:xfrm>
          <a:off x="6921500" y="144678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4" name="テキスト ボックス 353">
          <a:extLst>
            <a:ext uri="{FF2B5EF4-FFF2-40B4-BE49-F238E27FC236}">
              <a16:creationId xmlns:a16="http://schemas.microsoft.com/office/drawing/2014/main" id="{A3427FB0-45C3-48C8-9E7E-03EB703843A3}"/>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5" name="テキスト ボックス 354">
          <a:extLst>
            <a:ext uri="{FF2B5EF4-FFF2-40B4-BE49-F238E27FC236}">
              <a16:creationId xmlns:a16="http://schemas.microsoft.com/office/drawing/2014/main" id="{304596F4-EC6C-40AE-A7C2-BDB88BA201F1}"/>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6" name="テキスト ボックス 355">
          <a:extLst>
            <a:ext uri="{FF2B5EF4-FFF2-40B4-BE49-F238E27FC236}">
              <a16:creationId xmlns:a16="http://schemas.microsoft.com/office/drawing/2014/main" id="{E219D63D-8381-43C6-B058-BF47712FA5B3}"/>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7" name="テキスト ボックス 356">
          <a:extLst>
            <a:ext uri="{FF2B5EF4-FFF2-40B4-BE49-F238E27FC236}">
              <a16:creationId xmlns:a16="http://schemas.microsoft.com/office/drawing/2014/main" id="{1C868C95-6592-4877-86A8-5ED500E7CFBF}"/>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D5879689-0F02-48D1-ADE0-9DF54F23C15F}"/>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99061</xdr:rowOff>
    </xdr:from>
    <xdr:to>
      <xdr:col>55</xdr:col>
      <xdr:colOff>50800</xdr:colOff>
      <xdr:row>85</xdr:row>
      <xdr:rowOff>29211</xdr:rowOff>
    </xdr:to>
    <xdr:sp macro="" textlink="">
      <xdr:nvSpPr>
        <xdr:cNvPr id="359" name="楕円 358">
          <a:extLst>
            <a:ext uri="{FF2B5EF4-FFF2-40B4-BE49-F238E27FC236}">
              <a16:creationId xmlns:a16="http://schemas.microsoft.com/office/drawing/2014/main" id="{74D97D13-280A-48E9-939B-FED18D9743EF}"/>
            </a:ext>
          </a:extLst>
        </xdr:cNvPr>
        <xdr:cNvSpPr/>
      </xdr:nvSpPr>
      <xdr:spPr>
        <a:xfrm>
          <a:off x="10426700" y="14500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83</xdr:row>
      <xdr:rowOff>121938</xdr:rowOff>
    </xdr:from>
    <xdr:ext cx="469744" cy="259045"/>
    <xdr:sp macro="" textlink="">
      <xdr:nvSpPr>
        <xdr:cNvPr id="360" name="【福祉施設】&#10;一人当たり面積該当値テキスト">
          <a:extLst>
            <a:ext uri="{FF2B5EF4-FFF2-40B4-BE49-F238E27FC236}">
              <a16:creationId xmlns:a16="http://schemas.microsoft.com/office/drawing/2014/main" id="{A3A192F3-407F-4393-95A4-68DD918C063C}"/>
            </a:ext>
          </a:extLst>
        </xdr:cNvPr>
        <xdr:cNvSpPr txBox="1"/>
      </xdr:nvSpPr>
      <xdr:spPr>
        <a:xfrm>
          <a:off x="10515600" y="14352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101600</xdr:rowOff>
    </xdr:from>
    <xdr:to>
      <xdr:col>50</xdr:col>
      <xdr:colOff>165100</xdr:colOff>
      <xdr:row>85</xdr:row>
      <xdr:rowOff>31750</xdr:rowOff>
    </xdr:to>
    <xdr:sp macro="" textlink="">
      <xdr:nvSpPr>
        <xdr:cNvPr id="361" name="楕円 360">
          <a:extLst>
            <a:ext uri="{FF2B5EF4-FFF2-40B4-BE49-F238E27FC236}">
              <a16:creationId xmlns:a16="http://schemas.microsoft.com/office/drawing/2014/main" id="{48E92027-789A-468D-8253-4F0F711A77C5}"/>
            </a:ext>
          </a:extLst>
        </xdr:cNvPr>
        <xdr:cNvSpPr/>
      </xdr:nvSpPr>
      <xdr:spPr>
        <a:xfrm>
          <a:off x="9588500" y="14503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84</xdr:row>
      <xdr:rowOff>149861</xdr:rowOff>
    </xdr:from>
    <xdr:to>
      <xdr:col>55</xdr:col>
      <xdr:colOff>0</xdr:colOff>
      <xdr:row>84</xdr:row>
      <xdr:rowOff>152400</xdr:rowOff>
    </xdr:to>
    <xdr:cxnSp macro="">
      <xdr:nvCxnSpPr>
        <xdr:cNvPr id="362" name="直線コネクタ 361">
          <a:extLst>
            <a:ext uri="{FF2B5EF4-FFF2-40B4-BE49-F238E27FC236}">
              <a16:creationId xmlns:a16="http://schemas.microsoft.com/office/drawing/2014/main" id="{388C4044-9F85-4DE6-BBC9-93A9A2460349}"/>
            </a:ext>
          </a:extLst>
        </xdr:cNvPr>
        <xdr:cNvCxnSpPr/>
      </xdr:nvCxnSpPr>
      <xdr:spPr>
        <a:xfrm flipV="1">
          <a:off x="9639300" y="14551661"/>
          <a:ext cx="838200" cy="2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83</xdr:row>
      <xdr:rowOff>0</xdr:rowOff>
    </xdr:from>
    <xdr:to>
      <xdr:col>46</xdr:col>
      <xdr:colOff>38100</xdr:colOff>
      <xdr:row>83</xdr:row>
      <xdr:rowOff>101600</xdr:rowOff>
    </xdr:to>
    <xdr:sp macro="" textlink="">
      <xdr:nvSpPr>
        <xdr:cNvPr id="363" name="楕円 362">
          <a:extLst>
            <a:ext uri="{FF2B5EF4-FFF2-40B4-BE49-F238E27FC236}">
              <a16:creationId xmlns:a16="http://schemas.microsoft.com/office/drawing/2014/main" id="{606FE2E0-CE5C-43A0-917D-CD38FE7B1169}"/>
            </a:ext>
          </a:extLst>
        </xdr:cNvPr>
        <xdr:cNvSpPr/>
      </xdr:nvSpPr>
      <xdr:spPr>
        <a:xfrm>
          <a:off x="8699500" y="14230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83</xdr:row>
      <xdr:rowOff>50800</xdr:rowOff>
    </xdr:from>
    <xdr:to>
      <xdr:col>50</xdr:col>
      <xdr:colOff>114300</xdr:colOff>
      <xdr:row>84</xdr:row>
      <xdr:rowOff>152400</xdr:rowOff>
    </xdr:to>
    <xdr:cxnSp macro="">
      <xdr:nvCxnSpPr>
        <xdr:cNvPr id="364" name="直線コネクタ 363">
          <a:extLst>
            <a:ext uri="{FF2B5EF4-FFF2-40B4-BE49-F238E27FC236}">
              <a16:creationId xmlns:a16="http://schemas.microsoft.com/office/drawing/2014/main" id="{ECAA5A35-BB27-4BD0-8AF8-AEC518BF05E3}"/>
            </a:ext>
          </a:extLst>
        </xdr:cNvPr>
        <xdr:cNvCxnSpPr/>
      </xdr:nvCxnSpPr>
      <xdr:spPr>
        <a:xfrm>
          <a:off x="8750300" y="14281150"/>
          <a:ext cx="889000" cy="273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83</xdr:row>
      <xdr:rowOff>7620</xdr:rowOff>
    </xdr:from>
    <xdr:to>
      <xdr:col>41</xdr:col>
      <xdr:colOff>101600</xdr:colOff>
      <xdr:row>83</xdr:row>
      <xdr:rowOff>109220</xdr:rowOff>
    </xdr:to>
    <xdr:sp macro="" textlink="">
      <xdr:nvSpPr>
        <xdr:cNvPr id="365" name="楕円 364">
          <a:extLst>
            <a:ext uri="{FF2B5EF4-FFF2-40B4-BE49-F238E27FC236}">
              <a16:creationId xmlns:a16="http://schemas.microsoft.com/office/drawing/2014/main" id="{2C6C0DF3-3A3A-4F22-BA90-010F14C7B583}"/>
            </a:ext>
          </a:extLst>
        </xdr:cNvPr>
        <xdr:cNvSpPr/>
      </xdr:nvSpPr>
      <xdr:spPr>
        <a:xfrm>
          <a:off x="7810500" y="14237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83</xdr:row>
      <xdr:rowOff>50800</xdr:rowOff>
    </xdr:from>
    <xdr:to>
      <xdr:col>45</xdr:col>
      <xdr:colOff>177800</xdr:colOff>
      <xdr:row>83</xdr:row>
      <xdr:rowOff>58420</xdr:rowOff>
    </xdr:to>
    <xdr:cxnSp macro="">
      <xdr:nvCxnSpPr>
        <xdr:cNvPr id="366" name="直線コネクタ 365">
          <a:extLst>
            <a:ext uri="{FF2B5EF4-FFF2-40B4-BE49-F238E27FC236}">
              <a16:creationId xmlns:a16="http://schemas.microsoft.com/office/drawing/2014/main" id="{46E04A07-2DED-4B1E-A646-2A389E449DBC}"/>
            </a:ext>
          </a:extLst>
        </xdr:cNvPr>
        <xdr:cNvCxnSpPr/>
      </xdr:nvCxnSpPr>
      <xdr:spPr>
        <a:xfrm flipV="1">
          <a:off x="7861300" y="14281150"/>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83</xdr:row>
      <xdr:rowOff>16511</xdr:rowOff>
    </xdr:from>
    <xdr:to>
      <xdr:col>36</xdr:col>
      <xdr:colOff>165100</xdr:colOff>
      <xdr:row>83</xdr:row>
      <xdr:rowOff>118111</xdr:rowOff>
    </xdr:to>
    <xdr:sp macro="" textlink="">
      <xdr:nvSpPr>
        <xdr:cNvPr id="367" name="楕円 366">
          <a:extLst>
            <a:ext uri="{FF2B5EF4-FFF2-40B4-BE49-F238E27FC236}">
              <a16:creationId xmlns:a16="http://schemas.microsoft.com/office/drawing/2014/main" id="{6ED3536B-C18D-4AA6-A896-321C595E04B9}"/>
            </a:ext>
          </a:extLst>
        </xdr:cNvPr>
        <xdr:cNvSpPr/>
      </xdr:nvSpPr>
      <xdr:spPr>
        <a:xfrm>
          <a:off x="6921500" y="14246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83</xdr:row>
      <xdr:rowOff>58420</xdr:rowOff>
    </xdr:from>
    <xdr:to>
      <xdr:col>41</xdr:col>
      <xdr:colOff>50800</xdr:colOff>
      <xdr:row>83</xdr:row>
      <xdr:rowOff>67311</xdr:rowOff>
    </xdr:to>
    <xdr:cxnSp macro="">
      <xdr:nvCxnSpPr>
        <xdr:cNvPr id="368" name="直線コネクタ 367">
          <a:extLst>
            <a:ext uri="{FF2B5EF4-FFF2-40B4-BE49-F238E27FC236}">
              <a16:creationId xmlns:a16="http://schemas.microsoft.com/office/drawing/2014/main" id="{4470C812-66AF-4E2D-88DD-A2A075466310}"/>
            </a:ext>
          </a:extLst>
        </xdr:cNvPr>
        <xdr:cNvCxnSpPr/>
      </xdr:nvCxnSpPr>
      <xdr:spPr>
        <a:xfrm flipV="1">
          <a:off x="6972300" y="14288770"/>
          <a:ext cx="889000" cy="88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85</xdr:row>
      <xdr:rowOff>26688</xdr:rowOff>
    </xdr:from>
    <xdr:ext cx="469744" cy="259045"/>
    <xdr:sp macro="" textlink="">
      <xdr:nvSpPr>
        <xdr:cNvPr id="369" name="n_1aveValue【福祉施設】&#10;一人当たり面積">
          <a:extLst>
            <a:ext uri="{FF2B5EF4-FFF2-40B4-BE49-F238E27FC236}">
              <a16:creationId xmlns:a16="http://schemas.microsoft.com/office/drawing/2014/main" id="{360A0EC1-6E2A-433E-9227-33833E7FD41D}"/>
            </a:ext>
          </a:extLst>
        </xdr:cNvPr>
        <xdr:cNvSpPr txBox="1"/>
      </xdr:nvSpPr>
      <xdr:spPr>
        <a:xfrm>
          <a:off x="9391727" y="145999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22877</xdr:rowOff>
    </xdr:from>
    <xdr:ext cx="469744" cy="259045"/>
    <xdr:sp macro="" textlink="">
      <xdr:nvSpPr>
        <xdr:cNvPr id="370" name="n_2aveValue【福祉施設】&#10;一人当たり面積">
          <a:extLst>
            <a:ext uri="{FF2B5EF4-FFF2-40B4-BE49-F238E27FC236}">
              <a16:creationId xmlns:a16="http://schemas.microsoft.com/office/drawing/2014/main" id="{2E0C5173-F093-4E73-845C-DCE7E1AEC14B}"/>
            </a:ext>
          </a:extLst>
        </xdr:cNvPr>
        <xdr:cNvSpPr txBox="1"/>
      </xdr:nvSpPr>
      <xdr:spPr>
        <a:xfrm>
          <a:off x="8515427" y="14596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47007</xdr:rowOff>
    </xdr:from>
    <xdr:ext cx="469744" cy="259045"/>
    <xdr:sp macro="" textlink="">
      <xdr:nvSpPr>
        <xdr:cNvPr id="371" name="n_3aveValue【福祉施設】&#10;一人当たり面積">
          <a:extLst>
            <a:ext uri="{FF2B5EF4-FFF2-40B4-BE49-F238E27FC236}">
              <a16:creationId xmlns:a16="http://schemas.microsoft.com/office/drawing/2014/main" id="{9135D2C4-A8EF-428B-B6F7-51B196591DBD}"/>
            </a:ext>
          </a:extLst>
        </xdr:cNvPr>
        <xdr:cNvSpPr txBox="1"/>
      </xdr:nvSpPr>
      <xdr:spPr>
        <a:xfrm>
          <a:off x="7626427" y="146202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84</xdr:row>
      <xdr:rowOff>158766</xdr:rowOff>
    </xdr:from>
    <xdr:ext cx="469744" cy="259045"/>
    <xdr:sp macro="" textlink="">
      <xdr:nvSpPr>
        <xdr:cNvPr id="372" name="n_4aveValue【福祉施設】&#10;一人当たり面積">
          <a:extLst>
            <a:ext uri="{FF2B5EF4-FFF2-40B4-BE49-F238E27FC236}">
              <a16:creationId xmlns:a16="http://schemas.microsoft.com/office/drawing/2014/main" id="{B8555B44-B3A8-4384-8950-B0EA744AD4CB}"/>
            </a:ext>
          </a:extLst>
        </xdr:cNvPr>
        <xdr:cNvSpPr txBox="1"/>
      </xdr:nvSpPr>
      <xdr:spPr>
        <a:xfrm>
          <a:off x="6737427" y="145605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83</xdr:row>
      <xdr:rowOff>48277</xdr:rowOff>
    </xdr:from>
    <xdr:ext cx="469744" cy="259045"/>
    <xdr:sp macro="" textlink="">
      <xdr:nvSpPr>
        <xdr:cNvPr id="373" name="n_1mainValue【福祉施設】&#10;一人当たり面積">
          <a:extLst>
            <a:ext uri="{FF2B5EF4-FFF2-40B4-BE49-F238E27FC236}">
              <a16:creationId xmlns:a16="http://schemas.microsoft.com/office/drawing/2014/main" id="{0AC1D10D-7246-4EB4-AE1F-8B15F86F36F7}"/>
            </a:ext>
          </a:extLst>
        </xdr:cNvPr>
        <xdr:cNvSpPr txBox="1"/>
      </xdr:nvSpPr>
      <xdr:spPr>
        <a:xfrm>
          <a:off x="9391727" y="14278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81</xdr:row>
      <xdr:rowOff>118127</xdr:rowOff>
    </xdr:from>
    <xdr:ext cx="469744" cy="259045"/>
    <xdr:sp macro="" textlink="">
      <xdr:nvSpPr>
        <xdr:cNvPr id="374" name="n_2mainValue【福祉施設】&#10;一人当たり面積">
          <a:extLst>
            <a:ext uri="{FF2B5EF4-FFF2-40B4-BE49-F238E27FC236}">
              <a16:creationId xmlns:a16="http://schemas.microsoft.com/office/drawing/2014/main" id="{4E2DC0A3-AAEE-4B9F-9130-E460B656FF19}"/>
            </a:ext>
          </a:extLst>
        </xdr:cNvPr>
        <xdr:cNvSpPr txBox="1"/>
      </xdr:nvSpPr>
      <xdr:spPr>
        <a:xfrm>
          <a:off x="8515427" y="14005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81</xdr:row>
      <xdr:rowOff>125747</xdr:rowOff>
    </xdr:from>
    <xdr:ext cx="469744" cy="259045"/>
    <xdr:sp macro="" textlink="">
      <xdr:nvSpPr>
        <xdr:cNvPr id="375" name="n_3mainValue【福祉施設】&#10;一人当たり面積">
          <a:extLst>
            <a:ext uri="{FF2B5EF4-FFF2-40B4-BE49-F238E27FC236}">
              <a16:creationId xmlns:a16="http://schemas.microsoft.com/office/drawing/2014/main" id="{0F03FFAF-1FEA-44A7-94B7-875335F35A80}"/>
            </a:ext>
          </a:extLst>
        </xdr:cNvPr>
        <xdr:cNvSpPr txBox="1"/>
      </xdr:nvSpPr>
      <xdr:spPr>
        <a:xfrm>
          <a:off x="7626427" y="14013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134638</xdr:rowOff>
    </xdr:from>
    <xdr:ext cx="469744" cy="259045"/>
    <xdr:sp macro="" textlink="">
      <xdr:nvSpPr>
        <xdr:cNvPr id="376" name="n_4mainValue【福祉施設】&#10;一人当たり面積">
          <a:extLst>
            <a:ext uri="{FF2B5EF4-FFF2-40B4-BE49-F238E27FC236}">
              <a16:creationId xmlns:a16="http://schemas.microsoft.com/office/drawing/2014/main" id="{490F77BB-A741-4769-8200-F0A8A100D28C}"/>
            </a:ext>
          </a:extLst>
        </xdr:cNvPr>
        <xdr:cNvSpPr txBox="1"/>
      </xdr:nvSpPr>
      <xdr:spPr>
        <a:xfrm>
          <a:off x="6737427" y="140220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7" name="正方形/長方形 376">
          <a:extLst>
            <a:ext uri="{FF2B5EF4-FFF2-40B4-BE49-F238E27FC236}">
              <a16:creationId xmlns:a16="http://schemas.microsoft.com/office/drawing/2014/main" id="{8383E02A-7206-406D-BF04-DF3BA0A7259E}"/>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8" name="正方形/長方形 377">
          <a:extLst>
            <a:ext uri="{FF2B5EF4-FFF2-40B4-BE49-F238E27FC236}">
              <a16:creationId xmlns:a16="http://schemas.microsoft.com/office/drawing/2014/main" id="{63E539B1-AE99-4E63-97E2-B56E7CF84FB6}"/>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79" name="正方形/長方形 378">
          <a:extLst>
            <a:ext uri="{FF2B5EF4-FFF2-40B4-BE49-F238E27FC236}">
              <a16:creationId xmlns:a16="http://schemas.microsoft.com/office/drawing/2014/main" id="{B5B79402-C6EB-4AFB-9538-6FEA37431564}"/>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0" name="正方形/長方形 379">
          <a:extLst>
            <a:ext uri="{FF2B5EF4-FFF2-40B4-BE49-F238E27FC236}">
              <a16:creationId xmlns:a16="http://schemas.microsoft.com/office/drawing/2014/main" id="{C3C88027-CB73-462A-BAD7-7313A6FB2FAB}"/>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1" name="正方形/長方形 380">
          <a:extLst>
            <a:ext uri="{FF2B5EF4-FFF2-40B4-BE49-F238E27FC236}">
              <a16:creationId xmlns:a16="http://schemas.microsoft.com/office/drawing/2014/main" id="{C85B4B20-0C40-433C-AD73-CD98749C7994}"/>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2" name="正方形/長方形 381">
          <a:extLst>
            <a:ext uri="{FF2B5EF4-FFF2-40B4-BE49-F238E27FC236}">
              <a16:creationId xmlns:a16="http://schemas.microsoft.com/office/drawing/2014/main" id="{EE16260F-C726-4AD8-9ACD-5F583DBD8DD4}"/>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3" name="正方形/長方形 382">
          <a:extLst>
            <a:ext uri="{FF2B5EF4-FFF2-40B4-BE49-F238E27FC236}">
              <a16:creationId xmlns:a16="http://schemas.microsoft.com/office/drawing/2014/main" id="{78B30919-DBCB-47D4-9054-39BA5386093E}"/>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4" name="正方形/長方形 383">
          <a:extLst>
            <a:ext uri="{FF2B5EF4-FFF2-40B4-BE49-F238E27FC236}">
              <a16:creationId xmlns:a16="http://schemas.microsoft.com/office/drawing/2014/main" id="{F7879272-C61C-45A3-A2DB-95AD1AC9A92E}"/>
            </a:ext>
          </a:extLst>
        </xdr:cNvPr>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macro="" textlink="">
      <xdr:nvSpPr>
        <xdr:cNvPr id="385" name="テキスト ボックス 384">
          <a:extLst>
            <a:ext uri="{FF2B5EF4-FFF2-40B4-BE49-F238E27FC236}">
              <a16:creationId xmlns:a16="http://schemas.microsoft.com/office/drawing/2014/main" id="{78889FA0-A0C0-4ADE-9B4E-707AC844469B}"/>
            </a:ext>
          </a:extLst>
        </xdr:cNvPr>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386" name="直線コネクタ 385">
          <a:extLst>
            <a:ext uri="{FF2B5EF4-FFF2-40B4-BE49-F238E27FC236}">
              <a16:creationId xmlns:a16="http://schemas.microsoft.com/office/drawing/2014/main" id="{D29B52C6-94A3-4243-B030-6C45DC7973EA}"/>
            </a:ext>
          </a:extLst>
        </xdr:cNvPr>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110</xdr:row>
      <xdr:rowOff>48277</xdr:rowOff>
    </xdr:from>
    <xdr:ext cx="467179" cy="259045"/>
    <xdr:sp macro="" textlink="">
      <xdr:nvSpPr>
        <xdr:cNvPr id="387" name="テキスト ボックス 386">
          <a:extLst>
            <a:ext uri="{FF2B5EF4-FFF2-40B4-BE49-F238E27FC236}">
              <a16:creationId xmlns:a16="http://schemas.microsoft.com/office/drawing/2014/main" id="{563D5664-49E9-4676-8DD7-6BE06EEBCAF9}"/>
            </a:ext>
          </a:extLst>
        </xdr:cNvPr>
        <xdr:cNvSpPr txBox="1"/>
      </xdr:nvSpPr>
      <xdr:spPr>
        <a:xfrm>
          <a:off x="294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108</xdr:row>
      <xdr:rowOff>152400</xdr:rowOff>
    </xdr:from>
    <xdr:to>
      <xdr:col>28</xdr:col>
      <xdr:colOff>114300</xdr:colOff>
      <xdr:row>108</xdr:row>
      <xdr:rowOff>152400</xdr:rowOff>
    </xdr:to>
    <xdr:cxnSp macro="">
      <xdr:nvCxnSpPr>
        <xdr:cNvPr id="388" name="直線コネクタ 387">
          <a:extLst>
            <a:ext uri="{FF2B5EF4-FFF2-40B4-BE49-F238E27FC236}">
              <a16:creationId xmlns:a16="http://schemas.microsoft.com/office/drawing/2014/main" id="{6A698945-FB87-4A2D-87C9-944FF025750B}"/>
            </a:ext>
          </a:extLst>
        </xdr:cNvPr>
        <xdr:cNvCxnSpPr/>
      </xdr:nvCxnSpPr>
      <xdr:spPr>
        <a:xfrm>
          <a:off x="762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108</xdr:row>
      <xdr:rowOff>10177</xdr:rowOff>
    </xdr:from>
    <xdr:ext cx="467179" cy="259045"/>
    <xdr:sp macro="" textlink="">
      <xdr:nvSpPr>
        <xdr:cNvPr id="389" name="テキスト ボックス 388">
          <a:extLst>
            <a:ext uri="{FF2B5EF4-FFF2-40B4-BE49-F238E27FC236}">
              <a16:creationId xmlns:a16="http://schemas.microsoft.com/office/drawing/2014/main" id="{C74CB8F5-7C17-4B68-9497-312346649800}"/>
            </a:ext>
          </a:extLst>
        </xdr:cNvPr>
        <xdr:cNvSpPr txBox="1"/>
      </xdr:nvSpPr>
      <xdr:spPr>
        <a:xfrm>
          <a:off x="294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106</xdr:row>
      <xdr:rowOff>114300</xdr:rowOff>
    </xdr:from>
    <xdr:to>
      <xdr:col>28</xdr:col>
      <xdr:colOff>114300</xdr:colOff>
      <xdr:row>106</xdr:row>
      <xdr:rowOff>114300</xdr:rowOff>
    </xdr:to>
    <xdr:cxnSp macro="">
      <xdr:nvCxnSpPr>
        <xdr:cNvPr id="390" name="直線コネクタ 389">
          <a:extLst>
            <a:ext uri="{FF2B5EF4-FFF2-40B4-BE49-F238E27FC236}">
              <a16:creationId xmlns:a16="http://schemas.microsoft.com/office/drawing/2014/main" id="{1628A49E-8708-465B-80BF-C33A73AFA02E}"/>
            </a:ext>
          </a:extLst>
        </xdr:cNvPr>
        <xdr:cNvCxnSpPr/>
      </xdr:nvCxnSpPr>
      <xdr:spPr>
        <a:xfrm>
          <a:off x="762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105</xdr:row>
      <xdr:rowOff>143527</xdr:rowOff>
    </xdr:from>
    <xdr:ext cx="403059" cy="259045"/>
    <xdr:sp macro="" textlink="">
      <xdr:nvSpPr>
        <xdr:cNvPr id="391" name="テキスト ボックス 390">
          <a:extLst>
            <a:ext uri="{FF2B5EF4-FFF2-40B4-BE49-F238E27FC236}">
              <a16:creationId xmlns:a16="http://schemas.microsoft.com/office/drawing/2014/main" id="{7FB151A3-A2F2-4D16-9D1A-91A7C5EA1C41}"/>
            </a:ext>
          </a:extLst>
        </xdr:cNvPr>
        <xdr:cNvSpPr txBox="1"/>
      </xdr:nvSpPr>
      <xdr:spPr>
        <a:xfrm>
          <a:off x="358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104</xdr:row>
      <xdr:rowOff>76200</xdr:rowOff>
    </xdr:from>
    <xdr:to>
      <xdr:col>28</xdr:col>
      <xdr:colOff>114300</xdr:colOff>
      <xdr:row>104</xdr:row>
      <xdr:rowOff>76200</xdr:rowOff>
    </xdr:to>
    <xdr:cxnSp macro="">
      <xdr:nvCxnSpPr>
        <xdr:cNvPr id="392" name="直線コネクタ 391">
          <a:extLst>
            <a:ext uri="{FF2B5EF4-FFF2-40B4-BE49-F238E27FC236}">
              <a16:creationId xmlns:a16="http://schemas.microsoft.com/office/drawing/2014/main" id="{26F25A8C-D56E-4BFE-A148-0033C6310192}"/>
            </a:ext>
          </a:extLst>
        </xdr:cNvPr>
        <xdr:cNvCxnSpPr/>
      </xdr:nvCxnSpPr>
      <xdr:spPr>
        <a:xfrm>
          <a:off x="762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103</xdr:row>
      <xdr:rowOff>105427</xdr:rowOff>
    </xdr:from>
    <xdr:ext cx="403059" cy="259045"/>
    <xdr:sp macro="" textlink="">
      <xdr:nvSpPr>
        <xdr:cNvPr id="393" name="テキスト ボックス 392">
          <a:extLst>
            <a:ext uri="{FF2B5EF4-FFF2-40B4-BE49-F238E27FC236}">
              <a16:creationId xmlns:a16="http://schemas.microsoft.com/office/drawing/2014/main" id="{FD83BCD2-5E29-4F4A-8ED5-741012D8CA1B}"/>
            </a:ext>
          </a:extLst>
        </xdr:cNvPr>
        <xdr:cNvSpPr txBox="1"/>
      </xdr:nvSpPr>
      <xdr:spPr>
        <a:xfrm>
          <a:off x="358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102</xdr:row>
      <xdr:rowOff>38100</xdr:rowOff>
    </xdr:from>
    <xdr:to>
      <xdr:col>28</xdr:col>
      <xdr:colOff>114300</xdr:colOff>
      <xdr:row>102</xdr:row>
      <xdr:rowOff>38100</xdr:rowOff>
    </xdr:to>
    <xdr:cxnSp macro="">
      <xdr:nvCxnSpPr>
        <xdr:cNvPr id="394" name="直線コネクタ 393">
          <a:extLst>
            <a:ext uri="{FF2B5EF4-FFF2-40B4-BE49-F238E27FC236}">
              <a16:creationId xmlns:a16="http://schemas.microsoft.com/office/drawing/2014/main" id="{38993A63-DA1C-4B2C-B403-24265514C569}"/>
            </a:ext>
          </a:extLst>
        </xdr:cNvPr>
        <xdr:cNvCxnSpPr/>
      </xdr:nvCxnSpPr>
      <xdr:spPr>
        <a:xfrm>
          <a:off x="762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101</xdr:row>
      <xdr:rowOff>67327</xdr:rowOff>
    </xdr:from>
    <xdr:ext cx="403059" cy="259045"/>
    <xdr:sp macro="" textlink="">
      <xdr:nvSpPr>
        <xdr:cNvPr id="395" name="テキスト ボックス 394">
          <a:extLst>
            <a:ext uri="{FF2B5EF4-FFF2-40B4-BE49-F238E27FC236}">
              <a16:creationId xmlns:a16="http://schemas.microsoft.com/office/drawing/2014/main" id="{1A6BF48D-B4A8-4B8D-B9D9-5DDEE4DD48D4}"/>
            </a:ext>
          </a:extLst>
        </xdr:cNvPr>
        <xdr:cNvSpPr txBox="1"/>
      </xdr:nvSpPr>
      <xdr:spPr>
        <a:xfrm>
          <a:off x="358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100</xdr:row>
      <xdr:rowOff>0</xdr:rowOff>
    </xdr:from>
    <xdr:to>
      <xdr:col>28</xdr:col>
      <xdr:colOff>114300</xdr:colOff>
      <xdr:row>100</xdr:row>
      <xdr:rowOff>0</xdr:rowOff>
    </xdr:to>
    <xdr:cxnSp macro="">
      <xdr:nvCxnSpPr>
        <xdr:cNvPr id="396" name="直線コネクタ 395">
          <a:extLst>
            <a:ext uri="{FF2B5EF4-FFF2-40B4-BE49-F238E27FC236}">
              <a16:creationId xmlns:a16="http://schemas.microsoft.com/office/drawing/2014/main" id="{94CBE2F1-FAF5-4D93-B603-35D84EAC0DC2}"/>
            </a:ext>
          </a:extLst>
        </xdr:cNvPr>
        <xdr:cNvCxnSpPr/>
      </xdr:nvCxnSpPr>
      <xdr:spPr>
        <a:xfrm>
          <a:off x="762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99</xdr:row>
      <xdr:rowOff>29227</xdr:rowOff>
    </xdr:from>
    <xdr:ext cx="403059" cy="259045"/>
    <xdr:sp macro="" textlink="">
      <xdr:nvSpPr>
        <xdr:cNvPr id="397" name="テキスト ボックス 396">
          <a:extLst>
            <a:ext uri="{FF2B5EF4-FFF2-40B4-BE49-F238E27FC236}">
              <a16:creationId xmlns:a16="http://schemas.microsoft.com/office/drawing/2014/main" id="{6B846727-516E-406D-AFAE-CD89F2FE2F41}"/>
            </a:ext>
          </a:extLst>
        </xdr:cNvPr>
        <xdr:cNvSpPr txBox="1"/>
      </xdr:nvSpPr>
      <xdr:spPr>
        <a:xfrm>
          <a:off x="358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398" name="直線コネクタ 397">
          <a:extLst>
            <a:ext uri="{FF2B5EF4-FFF2-40B4-BE49-F238E27FC236}">
              <a16:creationId xmlns:a16="http://schemas.microsoft.com/office/drawing/2014/main" id="{DF7944A2-6138-4925-93FC-79D424B40501}"/>
            </a:ext>
          </a:extLst>
        </xdr:cNvPr>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96</xdr:row>
      <xdr:rowOff>162577</xdr:rowOff>
    </xdr:from>
    <xdr:ext cx="338939" cy="259045"/>
    <xdr:sp macro="" textlink="">
      <xdr:nvSpPr>
        <xdr:cNvPr id="399" name="テキスト ボックス 398">
          <a:extLst>
            <a:ext uri="{FF2B5EF4-FFF2-40B4-BE49-F238E27FC236}">
              <a16:creationId xmlns:a16="http://schemas.microsoft.com/office/drawing/2014/main" id="{4F93B4E2-B73D-4CCC-9BBA-A12B1AC83B10}"/>
            </a:ext>
          </a:extLst>
        </xdr:cNvPr>
        <xdr:cNvSpPr txBox="1"/>
      </xdr:nvSpPr>
      <xdr:spPr>
        <a:xfrm>
          <a:off x="423061"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152400</xdr:colOff>
      <xdr:row>111</xdr:row>
      <xdr:rowOff>19050</xdr:rowOff>
    </xdr:to>
    <xdr:sp macro="" textlink="">
      <xdr:nvSpPr>
        <xdr:cNvPr id="400" name="【市民会館】&#10;有形固定資産減価償却率グラフ枠">
          <a:extLst>
            <a:ext uri="{FF2B5EF4-FFF2-40B4-BE49-F238E27FC236}">
              <a16:creationId xmlns:a16="http://schemas.microsoft.com/office/drawing/2014/main" id="{1C37C063-E4C2-4BA2-91A3-9337F410979A}"/>
            </a:ext>
          </a:extLst>
        </xdr:cNvPr>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101</xdr:row>
      <xdr:rowOff>19050</xdr:rowOff>
    </xdr:from>
    <xdr:to>
      <xdr:col>24</xdr:col>
      <xdr:colOff>62865</xdr:colOff>
      <xdr:row>108</xdr:row>
      <xdr:rowOff>152400</xdr:rowOff>
    </xdr:to>
    <xdr:cxnSp macro="">
      <xdr:nvCxnSpPr>
        <xdr:cNvPr id="401" name="直線コネクタ 400">
          <a:extLst>
            <a:ext uri="{FF2B5EF4-FFF2-40B4-BE49-F238E27FC236}">
              <a16:creationId xmlns:a16="http://schemas.microsoft.com/office/drawing/2014/main" id="{E23D9AE1-D27A-45E2-8810-90740B15514C}"/>
            </a:ext>
          </a:extLst>
        </xdr:cNvPr>
        <xdr:cNvCxnSpPr/>
      </xdr:nvCxnSpPr>
      <xdr:spPr>
        <a:xfrm flipV="1">
          <a:off x="4634865" y="17335500"/>
          <a:ext cx="0" cy="13335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108</xdr:row>
      <xdr:rowOff>156227</xdr:rowOff>
    </xdr:from>
    <xdr:ext cx="469744" cy="259045"/>
    <xdr:sp macro="" textlink="">
      <xdr:nvSpPr>
        <xdr:cNvPr id="402" name="【市民会館】&#10;有形固定資産減価償却率最小値テキスト">
          <a:extLst>
            <a:ext uri="{FF2B5EF4-FFF2-40B4-BE49-F238E27FC236}">
              <a16:creationId xmlns:a16="http://schemas.microsoft.com/office/drawing/2014/main" id="{6717598B-3749-4FB4-9579-62AFACD54D81}"/>
            </a:ext>
          </a:extLst>
        </xdr:cNvPr>
        <xdr:cNvSpPr txBox="1"/>
      </xdr:nvSpPr>
      <xdr:spPr>
        <a:xfrm>
          <a:off x="4673600" y="1867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108</xdr:row>
      <xdr:rowOff>152400</xdr:rowOff>
    </xdr:from>
    <xdr:to>
      <xdr:col>24</xdr:col>
      <xdr:colOff>152400</xdr:colOff>
      <xdr:row>108</xdr:row>
      <xdr:rowOff>152400</xdr:rowOff>
    </xdr:to>
    <xdr:cxnSp macro="">
      <xdr:nvCxnSpPr>
        <xdr:cNvPr id="403" name="直線コネクタ 402">
          <a:extLst>
            <a:ext uri="{FF2B5EF4-FFF2-40B4-BE49-F238E27FC236}">
              <a16:creationId xmlns:a16="http://schemas.microsoft.com/office/drawing/2014/main" id="{54041EDB-E99B-407A-AA9A-C632B066B47C}"/>
            </a:ext>
          </a:extLst>
        </xdr:cNvPr>
        <xdr:cNvCxnSpPr/>
      </xdr:nvCxnSpPr>
      <xdr:spPr>
        <a:xfrm>
          <a:off x="4546600" y="1866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99</xdr:row>
      <xdr:rowOff>137177</xdr:rowOff>
    </xdr:from>
    <xdr:ext cx="405111" cy="259045"/>
    <xdr:sp macro="" textlink="">
      <xdr:nvSpPr>
        <xdr:cNvPr id="404" name="【市民会館】&#10;有形固定資産減価償却率最大値テキスト">
          <a:extLst>
            <a:ext uri="{FF2B5EF4-FFF2-40B4-BE49-F238E27FC236}">
              <a16:creationId xmlns:a16="http://schemas.microsoft.com/office/drawing/2014/main" id="{F882C677-4E90-49D2-9187-C3873C0CBDEA}"/>
            </a:ext>
          </a:extLst>
        </xdr:cNvPr>
        <xdr:cNvSpPr txBox="1"/>
      </xdr:nvSpPr>
      <xdr:spPr>
        <a:xfrm>
          <a:off x="4673600" y="17110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101</xdr:row>
      <xdr:rowOff>19050</xdr:rowOff>
    </xdr:from>
    <xdr:to>
      <xdr:col>24</xdr:col>
      <xdr:colOff>152400</xdr:colOff>
      <xdr:row>101</xdr:row>
      <xdr:rowOff>19050</xdr:rowOff>
    </xdr:to>
    <xdr:cxnSp macro="">
      <xdr:nvCxnSpPr>
        <xdr:cNvPr id="405" name="直線コネクタ 404">
          <a:extLst>
            <a:ext uri="{FF2B5EF4-FFF2-40B4-BE49-F238E27FC236}">
              <a16:creationId xmlns:a16="http://schemas.microsoft.com/office/drawing/2014/main" id="{1C3FED6B-3769-4367-A9D6-511A637EF389}"/>
            </a:ext>
          </a:extLst>
        </xdr:cNvPr>
        <xdr:cNvCxnSpPr/>
      </xdr:nvCxnSpPr>
      <xdr:spPr>
        <a:xfrm>
          <a:off x="4546600" y="17335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103</xdr:row>
      <xdr:rowOff>73041</xdr:rowOff>
    </xdr:from>
    <xdr:ext cx="405111" cy="259045"/>
    <xdr:sp macro="" textlink="">
      <xdr:nvSpPr>
        <xdr:cNvPr id="406" name="【市民会館】&#10;有形固定資産減価償却率平均値テキスト">
          <a:extLst>
            <a:ext uri="{FF2B5EF4-FFF2-40B4-BE49-F238E27FC236}">
              <a16:creationId xmlns:a16="http://schemas.microsoft.com/office/drawing/2014/main" id="{EE3BB66E-A4FE-4FBA-A62E-4B041135935A}"/>
            </a:ext>
          </a:extLst>
        </xdr:cNvPr>
        <xdr:cNvSpPr txBox="1"/>
      </xdr:nvSpPr>
      <xdr:spPr>
        <a:xfrm>
          <a:off x="4673600" y="1773239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104</xdr:row>
      <xdr:rowOff>50164</xdr:rowOff>
    </xdr:from>
    <xdr:to>
      <xdr:col>24</xdr:col>
      <xdr:colOff>114300</xdr:colOff>
      <xdr:row>104</xdr:row>
      <xdr:rowOff>151764</xdr:rowOff>
    </xdr:to>
    <xdr:sp macro="" textlink="">
      <xdr:nvSpPr>
        <xdr:cNvPr id="407" name="フローチャート: 判断 406">
          <a:extLst>
            <a:ext uri="{FF2B5EF4-FFF2-40B4-BE49-F238E27FC236}">
              <a16:creationId xmlns:a16="http://schemas.microsoft.com/office/drawing/2014/main" id="{C60E60E5-768A-4177-97AB-678632A280BD}"/>
            </a:ext>
          </a:extLst>
        </xdr:cNvPr>
        <xdr:cNvSpPr/>
      </xdr:nvSpPr>
      <xdr:spPr>
        <a:xfrm>
          <a:off x="4584700" y="17880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104</xdr:row>
      <xdr:rowOff>13970</xdr:rowOff>
    </xdr:from>
    <xdr:to>
      <xdr:col>20</xdr:col>
      <xdr:colOff>38100</xdr:colOff>
      <xdr:row>104</xdr:row>
      <xdr:rowOff>115570</xdr:rowOff>
    </xdr:to>
    <xdr:sp macro="" textlink="">
      <xdr:nvSpPr>
        <xdr:cNvPr id="408" name="フローチャート: 判断 407">
          <a:extLst>
            <a:ext uri="{FF2B5EF4-FFF2-40B4-BE49-F238E27FC236}">
              <a16:creationId xmlns:a16="http://schemas.microsoft.com/office/drawing/2014/main" id="{5C69ECC4-30D2-4EC1-A00B-0F0AFA35D2A1}"/>
            </a:ext>
          </a:extLst>
        </xdr:cNvPr>
        <xdr:cNvSpPr/>
      </xdr:nvSpPr>
      <xdr:spPr>
        <a:xfrm>
          <a:off x="3746500" y="1784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103</xdr:row>
      <xdr:rowOff>149225</xdr:rowOff>
    </xdr:from>
    <xdr:to>
      <xdr:col>15</xdr:col>
      <xdr:colOff>101600</xdr:colOff>
      <xdr:row>104</xdr:row>
      <xdr:rowOff>79375</xdr:rowOff>
    </xdr:to>
    <xdr:sp macro="" textlink="">
      <xdr:nvSpPr>
        <xdr:cNvPr id="409" name="フローチャート: 判断 408">
          <a:extLst>
            <a:ext uri="{FF2B5EF4-FFF2-40B4-BE49-F238E27FC236}">
              <a16:creationId xmlns:a16="http://schemas.microsoft.com/office/drawing/2014/main" id="{A16BE84E-F5C3-4C5B-936C-D6308E128963}"/>
            </a:ext>
          </a:extLst>
        </xdr:cNvPr>
        <xdr:cNvSpPr/>
      </xdr:nvSpPr>
      <xdr:spPr>
        <a:xfrm>
          <a:off x="2857500" y="17808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103</xdr:row>
      <xdr:rowOff>124461</xdr:rowOff>
    </xdr:from>
    <xdr:to>
      <xdr:col>10</xdr:col>
      <xdr:colOff>165100</xdr:colOff>
      <xdr:row>104</xdr:row>
      <xdr:rowOff>54611</xdr:rowOff>
    </xdr:to>
    <xdr:sp macro="" textlink="">
      <xdr:nvSpPr>
        <xdr:cNvPr id="410" name="フローチャート: 判断 409">
          <a:extLst>
            <a:ext uri="{FF2B5EF4-FFF2-40B4-BE49-F238E27FC236}">
              <a16:creationId xmlns:a16="http://schemas.microsoft.com/office/drawing/2014/main" id="{6977F17C-D4F0-43F1-BEA8-536F02F2EBB0}"/>
            </a:ext>
          </a:extLst>
        </xdr:cNvPr>
        <xdr:cNvSpPr/>
      </xdr:nvSpPr>
      <xdr:spPr>
        <a:xfrm>
          <a:off x="1968500" y="177838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103</xdr:row>
      <xdr:rowOff>149225</xdr:rowOff>
    </xdr:from>
    <xdr:to>
      <xdr:col>6</xdr:col>
      <xdr:colOff>38100</xdr:colOff>
      <xdr:row>104</xdr:row>
      <xdr:rowOff>79375</xdr:rowOff>
    </xdr:to>
    <xdr:sp macro="" textlink="">
      <xdr:nvSpPr>
        <xdr:cNvPr id="411" name="フローチャート: 判断 410">
          <a:extLst>
            <a:ext uri="{FF2B5EF4-FFF2-40B4-BE49-F238E27FC236}">
              <a16:creationId xmlns:a16="http://schemas.microsoft.com/office/drawing/2014/main" id="{E0F98457-3A9A-4F7E-A8EC-9FDDBB853022}"/>
            </a:ext>
          </a:extLst>
        </xdr:cNvPr>
        <xdr:cNvSpPr/>
      </xdr:nvSpPr>
      <xdr:spPr>
        <a:xfrm>
          <a:off x="1079500" y="17808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111</xdr:row>
      <xdr:rowOff>16527</xdr:rowOff>
    </xdr:from>
    <xdr:ext cx="762000" cy="259045"/>
    <xdr:sp macro="" textlink="">
      <xdr:nvSpPr>
        <xdr:cNvPr id="412" name="テキスト ボックス 411">
          <a:extLst>
            <a:ext uri="{FF2B5EF4-FFF2-40B4-BE49-F238E27FC236}">
              <a16:creationId xmlns:a16="http://schemas.microsoft.com/office/drawing/2014/main" id="{4A990384-F710-42B8-A50F-BABC8FD2A29F}"/>
            </a:ext>
          </a:extLst>
        </xdr:cNvPr>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macro="" textlink="">
      <xdr:nvSpPr>
        <xdr:cNvPr id="413" name="テキスト ボックス 412">
          <a:extLst>
            <a:ext uri="{FF2B5EF4-FFF2-40B4-BE49-F238E27FC236}">
              <a16:creationId xmlns:a16="http://schemas.microsoft.com/office/drawing/2014/main" id="{32C35A22-66CF-46C1-82CC-592B9664E0F4}"/>
            </a:ext>
          </a:extLst>
        </xdr:cNvPr>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macro="" textlink="">
      <xdr:nvSpPr>
        <xdr:cNvPr id="414" name="テキスト ボックス 413">
          <a:extLst>
            <a:ext uri="{FF2B5EF4-FFF2-40B4-BE49-F238E27FC236}">
              <a16:creationId xmlns:a16="http://schemas.microsoft.com/office/drawing/2014/main" id="{08062FE3-E0A8-4F05-877E-15BF5E02CC64}"/>
            </a:ext>
          </a:extLst>
        </xdr:cNvPr>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macro="" textlink="">
      <xdr:nvSpPr>
        <xdr:cNvPr id="415" name="テキスト ボックス 414">
          <a:extLst>
            <a:ext uri="{FF2B5EF4-FFF2-40B4-BE49-F238E27FC236}">
              <a16:creationId xmlns:a16="http://schemas.microsoft.com/office/drawing/2014/main" id="{0D2E9976-BC0D-4F41-AB7C-EF762BA0F298}"/>
            </a:ext>
          </a:extLst>
        </xdr:cNvPr>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macro="" textlink="">
      <xdr:nvSpPr>
        <xdr:cNvPr id="416" name="テキスト ボックス 415">
          <a:extLst>
            <a:ext uri="{FF2B5EF4-FFF2-40B4-BE49-F238E27FC236}">
              <a16:creationId xmlns:a16="http://schemas.microsoft.com/office/drawing/2014/main" id="{2604509B-4575-4CC7-9870-5F74D25BE9AD}"/>
            </a:ext>
          </a:extLst>
        </xdr:cNvPr>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106</xdr:row>
      <xdr:rowOff>88264</xdr:rowOff>
    </xdr:from>
    <xdr:to>
      <xdr:col>24</xdr:col>
      <xdr:colOff>114300</xdr:colOff>
      <xdr:row>107</xdr:row>
      <xdr:rowOff>18414</xdr:rowOff>
    </xdr:to>
    <xdr:sp macro="" textlink="">
      <xdr:nvSpPr>
        <xdr:cNvPr id="417" name="楕円 416">
          <a:extLst>
            <a:ext uri="{FF2B5EF4-FFF2-40B4-BE49-F238E27FC236}">
              <a16:creationId xmlns:a16="http://schemas.microsoft.com/office/drawing/2014/main" id="{3C2668F9-6BF8-410B-A289-832EB7A975C5}"/>
            </a:ext>
          </a:extLst>
        </xdr:cNvPr>
        <xdr:cNvSpPr/>
      </xdr:nvSpPr>
      <xdr:spPr>
        <a:xfrm>
          <a:off x="4584700" y="18261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106</xdr:row>
      <xdr:rowOff>66691</xdr:rowOff>
    </xdr:from>
    <xdr:ext cx="405111" cy="259045"/>
    <xdr:sp macro="" textlink="">
      <xdr:nvSpPr>
        <xdr:cNvPr id="418" name="【市民会館】&#10;有形固定資産減価償却率該当値テキスト">
          <a:extLst>
            <a:ext uri="{FF2B5EF4-FFF2-40B4-BE49-F238E27FC236}">
              <a16:creationId xmlns:a16="http://schemas.microsoft.com/office/drawing/2014/main" id="{20E23244-D8DB-43CB-A4E2-286F4F43312E}"/>
            </a:ext>
          </a:extLst>
        </xdr:cNvPr>
        <xdr:cNvSpPr txBox="1"/>
      </xdr:nvSpPr>
      <xdr:spPr>
        <a:xfrm>
          <a:off x="4673600" y="182403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105</xdr:row>
      <xdr:rowOff>149225</xdr:rowOff>
    </xdr:from>
    <xdr:to>
      <xdr:col>20</xdr:col>
      <xdr:colOff>38100</xdr:colOff>
      <xdr:row>106</xdr:row>
      <xdr:rowOff>79375</xdr:rowOff>
    </xdr:to>
    <xdr:sp macro="" textlink="">
      <xdr:nvSpPr>
        <xdr:cNvPr id="419" name="楕円 418">
          <a:extLst>
            <a:ext uri="{FF2B5EF4-FFF2-40B4-BE49-F238E27FC236}">
              <a16:creationId xmlns:a16="http://schemas.microsoft.com/office/drawing/2014/main" id="{715E7838-DC9E-455E-8BE1-7F3DCF73866F}"/>
            </a:ext>
          </a:extLst>
        </xdr:cNvPr>
        <xdr:cNvSpPr/>
      </xdr:nvSpPr>
      <xdr:spPr>
        <a:xfrm>
          <a:off x="3746500" y="18151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106</xdr:row>
      <xdr:rowOff>28575</xdr:rowOff>
    </xdr:from>
    <xdr:to>
      <xdr:col>24</xdr:col>
      <xdr:colOff>63500</xdr:colOff>
      <xdr:row>106</xdr:row>
      <xdr:rowOff>139064</xdr:rowOff>
    </xdr:to>
    <xdr:cxnSp macro="">
      <xdr:nvCxnSpPr>
        <xdr:cNvPr id="420" name="直線コネクタ 419">
          <a:extLst>
            <a:ext uri="{FF2B5EF4-FFF2-40B4-BE49-F238E27FC236}">
              <a16:creationId xmlns:a16="http://schemas.microsoft.com/office/drawing/2014/main" id="{BC581144-27DB-4D2F-8DA3-94A2548D1FDB}"/>
            </a:ext>
          </a:extLst>
        </xdr:cNvPr>
        <xdr:cNvCxnSpPr/>
      </xdr:nvCxnSpPr>
      <xdr:spPr>
        <a:xfrm>
          <a:off x="3797300" y="18202275"/>
          <a:ext cx="838200" cy="1104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105</xdr:row>
      <xdr:rowOff>111125</xdr:rowOff>
    </xdr:from>
    <xdr:to>
      <xdr:col>15</xdr:col>
      <xdr:colOff>101600</xdr:colOff>
      <xdr:row>106</xdr:row>
      <xdr:rowOff>41275</xdr:rowOff>
    </xdr:to>
    <xdr:sp macro="" textlink="">
      <xdr:nvSpPr>
        <xdr:cNvPr id="421" name="楕円 420">
          <a:extLst>
            <a:ext uri="{FF2B5EF4-FFF2-40B4-BE49-F238E27FC236}">
              <a16:creationId xmlns:a16="http://schemas.microsoft.com/office/drawing/2014/main" id="{132F7BB0-1FF3-4D0D-9E0F-DA4C335A7F6A}"/>
            </a:ext>
          </a:extLst>
        </xdr:cNvPr>
        <xdr:cNvSpPr/>
      </xdr:nvSpPr>
      <xdr:spPr>
        <a:xfrm>
          <a:off x="2857500" y="18113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105</xdr:row>
      <xdr:rowOff>161925</xdr:rowOff>
    </xdr:from>
    <xdr:to>
      <xdr:col>19</xdr:col>
      <xdr:colOff>177800</xdr:colOff>
      <xdr:row>106</xdr:row>
      <xdr:rowOff>28575</xdr:rowOff>
    </xdr:to>
    <xdr:cxnSp macro="">
      <xdr:nvCxnSpPr>
        <xdr:cNvPr id="422" name="直線コネクタ 421">
          <a:extLst>
            <a:ext uri="{FF2B5EF4-FFF2-40B4-BE49-F238E27FC236}">
              <a16:creationId xmlns:a16="http://schemas.microsoft.com/office/drawing/2014/main" id="{EDA997B2-0658-4FA8-858A-39E38256FA7E}"/>
            </a:ext>
          </a:extLst>
        </xdr:cNvPr>
        <xdr:cNvCxnSpPr/>
      </xdr:nvCxnSpPr>
      <xdr:spPr>
        <a:xfrm>
          <a:off x="2908300" y="18164175"/>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105</xdr:row>
      <xdr:rowOff>74930</xdr:rowOff>
    </xdr:from>
    <xdr:to>
      <xdr:col>10</xdr:col>
      <xdr:colOff>165100</xdr:colOff>
      <xdr:row>106</xdr:row>
      <xdr:rowOff>5080</xdr:rowOff>
    </xdr:to>
    <xdr:sp macro="" textlink="">
      <xdr:nvSpPr>
        <xdr:cNvPr id="423" name="楕円 422">
          <a:extLst>
            <a:ext uri="{FF2B5EF4-FFF2-40B4-BE49-F238E27FC236}">
              <a16:creationId xmlns:a16="http://schemas.microsoft.com/office/drawing/2014/main" id="{5B68C598-767B-480A-9C77-EB871F776F67}"/>
            </a:ext>
          </a:extLst>
        </xdr:cNvPr>
        <xdr:cNvSpPr/>
      </xdr:nvSpPr>
      <xdr:spPr>
        <a:xfrm>
          <a:off x="1968500" y="18077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105</xdr:row>
      <xdr:rowOff>125730</xdr:rowOff>
    </xdr:from>
    <xdr:to>
      <xdr:col>15</xdr:col>
      <xdr:colOff>50800</xdr:colOff>
      <xdr:row>105</xdr:row>
      <xdr:rowOff>161925</xdr:rowOff>
    </xdr:to>
    <xdr:cxnSp macro="">
      <xdr:nvCxnSpPr>
        <xdr:cNvPr id="424" name="直線コネクタ 423">
          <a:extLst>
            <a:ext uri="{FF2B5EF4-FFF2-40B4-BE49-F238E27FC236}">
              <a16:creationId xmlns:a16="http://schemas.microsoft.com/office/drawing/2014/main" id="{AA0BF4B3-2334-42F9-8E0D-6B0CD6E9927B}"/>
            </a:ext>
          </a:extLst>
        </xdr:cNvPr>
        <xdr:cNvCxnSpPr/>
      </xdr:nvCxnSpPr>
      <xdr:spPr>
        <a:xfrm>
          <a:off x="2019300" y="18127980"/>
          <a:ext cx="8890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105</xdr:row>
      <xdr:rowOff>38736</xdr:rowOff>
    </xdr:from>
    <xdr:to>
      <xdr:col>6</xdr:col>
      <xdr:colOff>38100</xdr:colOff>
      <xdr:row>105</xdr:row>
      <xdr:rowOff>140336</xdr:rowOff>
    </xdr:to>
    <xdr:sp macro="" textlink="">
      <xdr:nvSpPr>
        <xdr:cNvPr id="425" name="楕円 424">
          <a:extLst>
            <a:ext uri="{FF2B5EF4-FFF2-40B4-BE49-F238E27FC236}">
              <a16:creationId xmlns:a16="http://schemas.microsoft.com/office/drawing/2014/main" id="{F0558F24-57F0-4B24-9E05-6EB06DAB4584}"/>
            </a:ext>
          </a:extLst>
        </xdr:cNvPr>
        <xdr:cNvSpPr/>
      </xdr:nvSpPr>
      <xdr:spPr>
        <a:xfrm>
          <a:off x="1079500" y="18040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105</xdr:row>
      <xdr:rowOff>89536</xdr:rowOff>
    </xdr:from>
    <xdr:to>
      <xdr:col>10</xdr:col>
      <xdr:colOff>114300</xdr:colOff>
      <xdr:row>105</xdr:row>
      <xdr:rowOff>125730</xdr:rowOff>
    </xdr:to>
    <xdr:cxnSp macro="">
      <xdr:nvCxnSpPr>
        <xdr:cNvPr id="426" name="直線コネクタ 425">
          <a:extLst>
            <a:ext uri="{FF2B5EF4-FFF2-40B4-BE49-F238E27FC236}">
              <a16:creationId xmlns:a16="http://schemas.microsoft.com/office/drawing/2014/main" id="{60CED2F1-BBA4-408F-921D-CF63467630C6}"/>
            </a:ext>
          </a:extLst>
        </xdr:cNvPr>
        <xdr:cNvCxnSpPr/>
      </xdr:nvCxnSpPr>
      <xdr:spPr>
        <a:xfrm>
          <a:off x="1130300" y="18091786"/>
          <a:ext cx="889000" cy="36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102</xdr:row>
      <xdr:rowOff>132097</xdr:rowOff>
    </xdr:from>
    <xdr:ext cx="405111" cy="259045"/>
    <xdr:sp macro="" textlink="">
      <xdr:nvSpPr>
        <xdr:cNvPr id="427" name="n_1aveValue【市民会館】&#10;有形固定資産減価償却率">
          <a:extLst>
            <a:ext uri="{FF2B5EF4-FFF2-40B4-BE49-F238E27FC236}">
              <a16:creationId xmlns:a16="http://schemas.microsoft.com/office/drawing/2014/main" id="{8F0F410C-AF9F-4D3D-8149-355CFB99AFB3}"/>
            </a:ext>
          </a:extLst>
        </xdr:cNvPr>
        <xdr:cNvSpPr txBox="1"/>
      </xdr:nvSpPr>
      <xdr:spPr>
        <a:xfrm>
          <a:off x="3582044" y="1761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102</xdr:row>
      <xdr:rowOff>95902</xdr:rowOff>
    </xdr:from>
    <xdr:ext cx="405111" cy="259045"/>
    <xdr:sp macro="" textlink="">
      <xdr:nvSpPr>
        <xdr:cNvPr id="428" name="n_2aveValue【市民会館】&#10;有形固定資産減価償却率">
          <a:extLst>
            <a:ext uri="{FF2B5EF4-FFF2-40B4-BE49-F238E27FC236}">
              <a16:creationId xmlns:a16="http://schemas.microsoft.com/office/drawing/2014/main" id="{8790AFE2-36D8-4C72-9308-49BCC54474BF}"/>
            </a:ext>
          </a:extLst>
        </xdr:cNvPr>
        <xdr:cNvSpPr txBox="1"/>
      </xdr:nvSpPr>
      <xdr:spPr>
        <a:xfrm>
          <a:off x="2705744" y="175838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102</xdr:row>
      <xdr:rowOff>71138</xdr:rowOff>
    </xdr:from>
    <xdr:ext cx="405111" cy="259045"/>
    <xdr:sp macro="" textlink="">
      <xdr:nvSpPr>
        <xdr:cNvPr id="429" name="n_3aveValue【市民会館】&#10;有形固定資産減価償却率">
          <a:extLst>
            <a:ext uri="{FF2B5EF4-FFF2-40B4-BE49-F238E27FC236}">
              <a16:creationId xmlns:a16="http://schemas.microsoft.com/office/drawing/2014/main" id="{EBE418D5-4C6B-450C-B825-F37EBF3CC91A}"/>
            </a:ext>
          </a:extLst>
        </xdr:cNvPr>
        <xdr:cNvSpPr txBox="1"/>
      </xdr:nvSpPr>
      <xdr:spPr>
        <a:xfrm>
          <a:off x="1816744" y="17559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102</xdr:row>
      <xdr:rowOff>95902</xdr:rowOff>
    </xdr:from>
    <xdr:ext cx="405111" cy="259045"/>
    <xdr:sp macro="" textlink="">
      <xdr:nvSpPr>
        <xdr:cNvPr id="430" name="n_4aveValue【市民会館】&#10;有形固定資産減価償却率">
          <a:extLst>
            <a:ext uri="{FF2B5EF4-FFF2-40B4-BE49-F238E27FC236}">
              <a16:creationId xmlns:a16="http://schemas.microsoft.com/office/drawing/2014/main" id="{1EAAA569-4C34-4FAD-AE08-D4285C49DFEA}"/>
            </a:ext>
          </a:extLst>
        </xdr:cNvPr>
        <xdr:cNvSpPr txBox="1"/>
      </xdr:nvSpPr>
      <xdr:spPr>
        <a:xfrm>
          <a:off x="927744" y="175838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106</xdr:row>
      <xdr:rowOff>70502</xdr:rowOff>
    </xdr:from>
    <xdr:ext cx="405111" cy="259045"/>
    <xdr:sp macro="" textlink="">
      <xdr:nvSpPr>
        <xdr:cNvPr id="431" name="n_1mainValue【市民会館】&#10;有形固定資産減価償却率">
          <a:extLst>
            <a:ext uri="{FF2B5EF4-FFF2-40B4-BE49-F238E27FC236}">
              <a16:creationId xmlns:a16="http://schemas.microsoft.com/office/drawing/2014/main" id="{F7D1A1CB-2B74-4D03-9DF6-6EAD1843A24F}"/>
            </a:ext>
          </a:extLst>
        </xdr:cNvPr>
        <xdr:cNvSpPr txBox="1"/>
      </xdr:nvSpPr>
      <xdr:spPr>
        <a:xfrm>
          <a:off x="3582044" y="182442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106</xdr:row>
      <xdr:rowOff>32402</xdr:rowOff>
    </xdr:from>
    <xdr:ext cx="405111" cy="259045"/>
    <xdr:sp macro="" textlink="">
      <xdr:nvSpPr>
        <xdr:cNvPr id="432" name="n_2mainValue【市民会館】&#10;有形固定資産減価償却率">
          <a:extLst>
            <a:ext uri="{FF2B5EF4-FFF2-40B4-BE49-F238E27FC236}">
              <a16:creationId xmlns:a16="http://schemas.microsoft.com/office/drawing/2014/main" id="{02E7D2F7-5089-458B-AB2A-E78775609DBD}"/>
            </a:ext>
          </a:extLst>
        </xdr:cNvPr>
        <xdr:cNvSpPr txBox="1"/>
      </xdr:nvSpPr>
      <xdr:spPr>
        <a:xfrm>
          <a:off x="2705744" y="182061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105</xdr:row>
      <xdr:rowOff>167657</xdr:rowOff>
    </xdr:from>
    <xdr:ext cx="405111" cy="259045"/>
    <xdr:sp macro="" textlink="">
      <xdr:nvSpPr>
        <xdr:cNvPr id="433" name="n_3mainValue【市民会館】&#10;有形固定資産減価償却率">
          <a:extLst>
            <a:ext uri="{FF2B5EF4-FFF2-40B4-BE49-F238E27FC236}">
              <a16:creationId xmlns:a16="http://schemas.microsoft.com/office/drawing/2014/main" id="{998F8626-82A2-4806-BA02-552782A5D2CE}"/>
            </a:ext>
          </a:extLst>
        </xdr:cNvPr>
        <xdr:cNvSpPr txBox="1"/>
      </xdr:nvSpPr>
      <xdr:spPr>
        <a:xfrm>
          <a:off x="1816744" y="181699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105</xdr:row>
      <xdr:rowOff>131463</xdr:rowOff>
    </xdr:from>
    <xdr:ext cx="405111" cy="259045"/>
    <xdr:sp macro="" textlink="">
      <xdr:nvSpPr>
        <xdr:cNvPr id="434" name="n_4mainValue【市民会館】&#10;有形固定資産減価償却率">
          <a:extLst>
            <a:ext uri="{FF2B5EF4-FFF2-40B4-BE49-F238E27FC236}">
              <a16:creationId xmlns:a16="http://schemas.microsoft.com/office/drawing/2014/main" id="{8F90B538-D980-4E05-AB9B-893E9ADDDB31}"/>
            </a:ext>
          </a:extLst>
        </xdr:cNvPr>
        <xdr:cNvSpPr txBox="1"/>
      </xdr:nvSpPr>
      <xdr:spPr>
        <a:xfrm>
          <a:off x="927744" y="181337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macro="" textlink="">
      <xdr:nvSpPr>
        <xdr:cNvPr id="435" name="正方形/長方形 434">
          <a:extLst>
            <a:ext uri="{FF2B5EF4-FFF2-40B4-BE49-F238E27FC236}">
              <a16:creationId xmlns:a16="http://schemas.microsoft.com/office/drawing/2014/main" id="{B6FD2A66-E2FE-4490-9C52-B9E609ED4D03}"/>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436" name="正方形/長方形 435">
          <a:extLst>
            <a:ext uri="{FF2B5EF4-FFF2-40B4-BE49-F238E27FC236}">
              <a16:creationId xmlns:a16="http://schemas.microsoft.com/office/drawing/2014/main" id="{C1DDBC04-0EB2-4299-81D2-33AF5D20B456}"/>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437" name="正方形/長方形 436">
          <a:extLst>
            <a:ext uri="{FF2B5EF4-FFF2-40B4-BE49-F238E27FC236}">
              <a16:creationId xmlns:a16="http://schemas.microsoft.com/office/drawing/2014/main" id="{9C94B050-28D0-41E9-B9F4-6B08C43EA99E}"/>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438" name="正方形/長方形 437">
          <a:extLst>
            <a:ext uri="{FF2B5EF4-FFF2-40B4-BE49-F238E27FC236}">
              <a16:creationId xmlns:a16="http://schemas.microsoft.com/office/drawing/2014/main" id="{27140C31-F7D1-4D45-8078-9059761FDBFA}"/>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439" name="正方形/長方形 438">
          <a:extLst>
            <a:ext uri="{FF2B5EF4-FFF2-40B4-BE49-F238E27FC236}">
              <a16:creationId xmlns:a16="http://schemas.microsoft.com/office/drawing/2014/main" id="{4B71ED60-1053-4456-8A0F-E76B6FD11718}"/>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440" name="正方形/長方形 439">
          <a:extLst>
            <a:ext uri="{FF2B5EF4-FFF2-40B4-BE49-F238E27FC236}">
              <a16:creationId xmlns:a16="http://schemas.microsoft.com/office/drawing/2014/main" id="{A132921C-53FC-4C62-83A6-81CB16052909}"/>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441" name="正方形/長方形 440">
          <a:extLst>
            <a:ext uri="{FF2B5EF4-FFF2-40B4-BE49-F238E27FC236}">
              <a16:creationId xmlns:a16="http://schemas.microsoft.com/office/drawing/2014/main" id="{30A2A2DC-B97F-49C4-B2DC-2A63FE5674B2}"/>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442" name="正方形/長方形 441">
          <a:extLst>
            <a:ext uri="{FF2B5EF4-FFF2-40B4-BE49-F238E27FC236}">
              <a16:creationId xmlns:a16="http://schemas.microsoft.com/office/drawing/2014/main" id="{4127EC4D-7828-49D9-8BDB-EEC99F60B187}"/>
            </a:ext>
          </a:extLst>
        </xdr:cNvPr>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macro="" textlink="">
      <xdr:nvSpPr>
        <xdr:cNvPr id="443" name="テキスト ボックス 442">
          <a:extLst>
            <a:ext uri="{FF2B5EF4-FFF2-40B4-BE49-F238E27FC236}">
              <a16:creationId xmlns:a16="http://schemas.microsoft.com/office/drawing/2014/main" id="{E7D16285-04F0-45A4-A580-65E3A3F58C3C}"/>
            </a:ext>
          </a:extLst>
        </xdr:cNvPr>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444" name="直線コネクタ 443">
          <a:extLst>
            <a:ext uri="{FF2B5EF4-FFF2-40B4-BE49-F238E27FC236}">
              <a16:creationId xmlns:a16="http://schemas.microsoft.com/office/drawing/2014/main" id="{E16D17BC-E452-4999-89A3-8C0CA06C1865}"/>
            </a:ext>
          </a:extLst>
        </xdr:cNvPr>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108</xdr:row>
      <xdr:rowOff>152400</xdr:rowOff>
    </xdr:from>
    <xdr:to>
      <xdr:col>59</xdr:col>
      <xdr:colOff>50800</xdr:colOff>
      <xdr:row>108</xdr:row>
      <xdr:rowOff>152400</xdr:rowOff>
    </xdr:to>
    <xdr:cxnSp macro="">
      <xdr:nvCxnSpPr>
        <xdr:cNvPr id="445" name="直線コネクタ 444">
          <a:extLst>
            <a:ext uri="{FF2B5EF4-FFF2-40B4-BE49-F238E27FC236}">
              <a16:creationId xmlns:a16="http://schemas.microsoft.com/office/drawing/2014/main" id="{99D61760-9D58-49B6-B0F6-BE8BEA5D83FA}"/>
            </a:ext>
          </a:extLst>
        </xdr:cNvPr>
        <xdr:cNvCxnSpPr/>
      </xdr:nvCxnSpPr>
      <xdr:spPr>
        <a:xfrm>
          <a:off x="6604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108</xdr:row>
      <xdr:rowOff>10177</xdr:rowOff>
    </xdr:from>
    <xdr:ext cx="467179" cy="259045"/>
    <xdr:sp macro="" textlink="">
      <xdr:nvSpPr>
        <xdr:cNvPr id="446" name="テキスト ボックス 445">
          <a:extLst>
            <a:ext uri="{FF2B5EF4-FFF2-40B4-BE49-F238E27FC236}">
              <a16:creationId xmlns:a16="http://schemas.microsoft.com/office/drawing/2014/main" id="{5DDDCF34-7107-4E5C-A576-C5ED3A9A3E3C}"/>
            </a:ext>
          </a:extLst>
        </xdr:cNvPr>
        <xdr:cNvSpPr txBox="1"/>
      </xdr:nvSpPr>
      <xdr:spPr>
        <a:xfrm>
          <a:off x="6136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106</xdr:row>
      <xdr:rowOff>114300</xdr:rowOff>
    </xdr:from>
    <xdr:to>
      <xdr:col>59</xdr:col>
      <xdr:colOff>50800</xdr:colOff>
      <xdr:row>106</xdr:row>
      <xdr:rowOff>114300</xdr:rowOff>
    </xdr:to>
    <xdr:cxnSp macro="">
      <xdr:nvCxnSpPr>
        <xdr:cNvPr id="447" name="直線コネクタ 446">
          <a:extLst>
            <a:ext uri="{FF2B5EF4-FFF2-40B4-BE49-F238E27FC236}">
              <a16:creationId xmlns:a16="http://schemas.microsoft.com/office/drawing/2014/main" id="{E92A08FA-BF86-4F1D-8377-9E081E727B2A}"/>
            </a:ext>
          </a:extLst>
        </xdr:cNvPr>
        <xdr:cNvCxnSpPr/>
      </xdr:nvCxnSpPr>
      <xdr:spPr>
        <a:xfrm>
          <a:off x="6604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105</xdr:row>
      <xdr:rowOff>143527</xdr:rowOff>
    </xdr:from>
    <xdr:ext cx="467179" cy="259045"/>
    <xdr:sp macro="" textlink="">
      <xdr:nvSpPr>
        <xdr:cNvPr id="448" name="テキスト ボックス 447">
          <a:extLst>
            <a:ext uri="{FF2B5EF4-FFF2-40B4-BE49-F238E27FC236}">
              <a16:creationId xmlns:a16="http://schemas.microsoft.com/office/drawing/2014/main" id="{7CA43F81-5766-4342-A3E5-EDD4CDF4B48E}"/>
            </a:ext>
          </a:extLst>
        </xdr:cNvPr>
        <xdr:cNvSpPr txBox="1"/>
      </xdr:nvSpPr>
      <xdr:spPr>
        <a:xfrm>
          <a:off x="6136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104</xdr:row>
      <xdr:rowOff>76200</xdr:rowOff>
    </xdr:from>
    <xdr:to>
      <xdr:col>59</xdr:col>
      <xdr:colOff>50800</xdr:colOff>
      <xdr:row>104</xdr:row>
      <xdr:rowOff>76200</xdr:rowOff>
    </xdr:to>
    <xdr:cxnSp macro="">
      <xdr:nvCxnSpPr>
        <xdr:cNvPr id="449" name="直線コネクタ 448">
          <a:extLst>
            <a:ext uri="{FF2B5EF4-FFF2-40B4-BE49-F238E27FC236}">
              <a16:creationId xmlns:a16="http://schemas.microsoft.com/office/drawing/2014/main" id="{46DB9EE3-9C60-48DD-AAFE-FF5D091BF3BD}"/>
            </a:ext>
          </a:extLst>
        </xdr:cNvPr>
        <xdr:cNvCxnSpPr/>
      </xdr:nvCxnSpPr>
      <xdr:spPr>
        <a:xfrm>
          <a:off x="6604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103</xdr:row>
      <xdr:rowOff>105427</xdr:rowOff>
    </xdr:from>
    <xdr:ext cx="467179" cy="259045"/>
    <xdr:sp macro="" textlink="">
      <xdr:nvSpPr>
        <xdr:cNvPr id="450" name="テキスト ボックス 449">
          <a:extLst>
            <a:ext uri="{FF2B5EF4-FFF2-40B4-BE49-F238E27FC236}">
              <a16:creationId xmlns:a16="http://schemas.microsoft.com/office/drawing/2014/main" id="{3A3339F5-1106-48FF-B433-C0053FAD9099}"/>
            </a:ext>
          </a:extLst>
        </xdr:cNvPr>
        <xdr:cNvSpPr txBox="1"/>
      </xdr:nvSpPr>
      <xdr:spPr>
        <a:xfrm>
          <a:off x="6136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102</xdr:row>
      <xdr:rowOff>38100</xdr:rowOff>
    </xdr:from>
    <xdr:to>
      <xdr:col>59</xdr:col>
      <xdr:colOff>50800</xdr:colOff>
      <xdr:row>102</xdr:row>
      <xdr:rowOff>38100</xdr:rowOff>
    </xdr:to>
    <xdr:cxnSp macro="">
      <xdr:nvCxnSpPr>
        <xdr:cNvPr id="451" name="直線コネクタ 450">
          <a:extLst>
            <a:ext uri="{FF2B5EF4-FFF2-40B4-BE49-F238E27FC236}">
              <a16:creationId xmlns:a16="http://schemas.microsoft.com/office/drawing/2014/main" id="{2D37A4F7-EAD4-4616-978F-4A3D44282E88}"/>
            </a:ext>
          </a:extLst>
        </xdr:cNvPr>
        <xdr:cNvCxnSpPr/>
      </xdr:nvCxnSpPr>
      <xdr:spPr>
        <a:xfrm>
          <a:off x="6604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101</xdr:row>
      <xdr:rowOff>67327</xdr:rowOff>
    </xdr:from>
    <xdr:ext cx="467179" cy="259045"/>
    <xdr:sp macro="" textlink="">
      <xdr:nvSpPr>
        <xdr:cNvPr id="452" name="テキスト ボックス 451">
          <a:extLst>
            <a:ext uri="{FF2B5EF4-FFF2-40B4-BE49-F238E27FC236}">
              <a16:creationId xmlns:a16="http://schemas.microsoft.com/office/drawing/2014/main" id="{922E84B1-40DA-4D02-BD79-5C58B38266D2}"/>
            </a:ext>
          </a:extLst>
        </xdr:cNvPr>
        <xdr:cNvSpPr txBox="1"/>
      </xdr:nvSpPr>
      <xdr:spPr>
        <a:xfrm>
          <a:off x="6136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100</xdr:row>
      <xdr:rowOff>0</xdr:rowOff>
    </xdr:from>
    <xdr:to>
      <xdr:col>59</xdr:col>
      <xdr:colOff>50800</xdr:colOff>
      <xdr:row>100</xdr:row>
      <xdr:rowOff>0</xdr:rowOff>
    </xdr:to>
    <xdr:cxnSp macro="">
      <xdr:nvCxnSpPr>
        <xdr:cNvPr id="453" name="直線コネクタ 452">
          <a:extLst>
            <a:ext uri="{FF2B5EF4-FFF2-40B4-BE49-F238E27FC236}">
              <a16:creationId xmlns:a16="http://schemas.microsoft.com/office/drawing/2014/main" id="{CDF28F5E-B59A-4A3C-9F61-8154BEBB7870}"/>
            </a:ext>
          </a:extLst>
        </xdr:cNvPr>
        <xdr:cNvCxnSpPr/>
      </xdr:nvCxnSpPr>
      <xdr:spPr>
        <a:xfrm>
          <a:off x="6604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99</xdr:row>
      <xdr:rowOff>29227</xdr:rowOff>
    </xdr:from>
    <xdr:ext cx="467179" cy="259045"/>
    <xdr:sp macro="" textlink="">
      <xdr:nvSpPr>
        <xdr:cNvPr id="454" name="テキスト ボックス 453">
          <a:extLst>
            <a:ext uri="{FF2B5EF4-FFF2-40B4-BE49-F238E27FC236}">
              <a16:creationId xmlns:a16="http://schemas.microsoft.com/office/drawing/2014/main" id="{1AD8F657-29FE-4A34-8E86-B2A7835FC0E1}"/>
            </a:ext>
          </a:extLst>
        </xdr:cNvPr>
        <xdr:cNvSpPr txBox="1"/>
      </xdr:nvSpPr>
      <xdr:spPr>
        <a:xfrm>
          <a:off x="6136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455" name="直線コネクタ 454">
          <a:extLst>
            <a:ext uri="{FF2B5EF4-FFF2-40B4-BE49-F238E27FC236}">
              <a16:creationId xmlns:a16="http://schemas.microsoft.com/office/drawing/2014/main" id="{3EEC81EF-5C27-47D8-9B22-5188D295948E}"/>
            </a:ext>
          </a:extLst>
        </xdr:cNvPr>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macro="" textlink="">
      <xdr:nvSpPr>
        <xdr:cNvPr id="456" name="テキスト ボックス 455">
          <a:extLst>
            <a:ext uri="{FF2B5EF4-FFF2-40B4-BE49-F238E27FC236}">
              <a16:creationId xmlns:a16="http://schemas.microsoft.com/office/drawing/2014/main" id="{7950EBF7-DCA9-452C-A306-9C038DE09A55}"/>
            </a:ext>
          </a:extLst>
        </xdr:cNvPr>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macro="" textlink="">
      <xdr:nvSpPr>
        <xdr:cNvPr id="457" name="【市民会館】&#10;一人当たり面積グラフ枠">
          <a:extLst>
            <a:ext uri="{FF2B5EF4-FFF2-40B4-BE49-F238E27FC236}">
              <a16:creationId xmlns:a16="http://schemas.microsoft.com/office/drawing/2014/main" id="{C759D5A3-5A5D-49D2-A443-D91961312165}"/>
            </a:ext>
          </a:extLst>
        </xdr:cNvPr>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100</xdr:row>
      <xdr:rowOff>146686</xdr:rowOff>
    </xdr:from>
    <xdr:to>
      <xdr:col>54</xdr:col>
      <xdr:colOff>189865</xdr:colOff>
      <xdr:row>108</xdr:row>
      <xdr:rowOff>110489</xdr:rowOff>
    </xdr:to>
    <xdr:cxnSp macro="">
      <xdr:nvCxnSpPr>
        <xdr:cNvPr id="458" name="直線コネクタ 457">
          <a:extLst>
            <a:ext uri="{FF2B5EF4-FFF2-40B4-BE49-F238E27FC236}">
              <a16:creationId xmlns:a16="http://schemas.microsoft.com/office/drawing/2014/main" id="{64B1E03C-8A32-46C4-9595-F2E16A8C84F2}"/>
            </a:ext>
          </a:extLst>
        </xdr:cNvPr>
        <xdr:cNvCxnSpPr/>
      </xdr:nvCxnSpPr>
      <xdr:spPr>
        <a:xfrm flipV="1">
          <a:off x="10476865" y="17291686"/>
          <a:ext cx="0" cy="13354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108</xdr:row>
      <xdr:rowOff>114316</xdr:rowOff>
    </xdr:from>
    <xdr:ext cx="469744" cy="259045"/>
    <xdr:sp macro="" textlink="">
      <xdr:nvSpPr>
        <xdr:cNvPr id="459" name="【市民会館】&#10;一人当たり面積最小値テキスト">
          <a:extLst>
            <a:ext uri="{FF2B5EF4-FFF2-40B4-BE49-F238E27FC236}">
              <a16:creationId xmlns:a16="http://schemas.microsoft.com/office/drawing/2014/main" id="{7541B3B1-62B5-4C53-86AD-B9C6BA9E5A22}"/>
            </a:ext>
          </a:extLst>
        </xdr:cNvPr>
        <xdr:cNvSpPr txBox="1"/>
      </xdr:nvSpPr>
      <xdr:spPr>
        <a:xfrm>
          <a:off x="10515600" y="186309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108</xdr:row>
      <xdr:rowOff>110489</xdr:rowOff>
    </xdr:from>
    <xdr:to>
      <xdr:col>55</xdr:col>
      <xdr:colOff>88900</xdr:colOff>
      <xdr:row>108</xdr:row>
      <xdr:rowOff>110489</xdr:rowOff>
    </xdr:to>
    <xdr:cxnSp macro="">
      <xdr:nvCxnSpPr>
        <xdr:cNvPr id="460" name="直線コネクタ 459">
          <a:extLst>
            <a:ext uri="{FF2B5EF4-FFF2-40B4-BE49-F238E27FC236}">
              <a16:creationId xmlns:a16="http://schemas.microsoft.com/office/drawing/2014/main" id="{16E64E4F-4FB2-4987-A449-A2D6F033D500}"/>
            </a:ext>
          </a:extLst>
        </xdr:cNvPr>
        <xdr:cNvCxnSpPr/>
      </xdr:nvCxnSpPr>
      <xdr:spPr>
        <a:xfrm>
          <a:off x="10388600" y="186270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99</xdr:row>
      <xdr:rowOff>93363</xdr:rowOff>
    </xdr:from>
    <xdr:ext cx="469744" cy="259045"/>
    <xdr:sp macro="" textlink="">
      <xdr:nvSpPr>
        <xdr:cNvPr id="461" name="【市民会館】&#10;一人当たり面積最大値テキスト">
          <a:extLst>
            <a:ext uri="{FF2B5EF4-FFF2-40B4-BE49-F238E27FC236}">
              <a16:creationId xmlns:a16="http://schemas.microsoft.com/office/drawing/2014/main" id="{54212B30-F75F-4B3C-BB6D-37E3049FCE53}"/>
            </a:ext>
          </a:extLst>
        </xdr:cNvPr>
        <xdr:cNvSpPr txBox="1"/>
      </xdr:nvSpPr>
      <xdr:spPr>
        <a:xfrm>
          <a:off x="10515600" y="170669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100</xdr:row>
      <xdr:rowOff>146686</xdr:rowOff>
    </xdr:from>
    <xdr:to>
      <xdr:col>55</xdr:col>
      <xdr:colOff>88900</xdr:colOff>
      <xdr:row>100</xdr:row>
      <xdr:rowOff>146686</xdr:rowOff>
    </xdr:to>
    <xdr:cxnSp macro="">
      <xdr:nvCxnSpPr>
        <xdr:cNvPr id="462" name="直線コネクタ 461">
          <a:extLst>
            <a:ext uri="{FF2B5EF4-FFF2-40B4-BE49-F238E27FC236}">
              <a16:creationId xmlns:a16="http://schemas.microsoft.com/office/drawing/2014/main" id="{4CFD67E7-B8B0-4F13-80BF-FE5401B412CF}"/>
            </a:ext>
          </a:extLst>
        </xdr:cNvPr>
        <xdr:cNvCxnSpPr/>
      </xdr:nvCxnSpPr>
      <xdr:spPr>
        <a:xfrm>
          <a:off x="10388600" y="172916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104</xdr:row>
      <xdr:rowOff>156863</xdr:rowOff>
    </xdr:from>
    <xdr:ext cx="469744" cy="259045"/>
    <xdr:sp macro="" textlink="">
      <xdr:nvSpPr>
        <xdr:cNvPr id="463" name="【市民会館】&#10;一人当たり面積平均値テキスト">
          <a:extLst>
            <a:ext uri="{FF2B5EF4-FFF2-40B4-BE49-F238E27FC236}">
              <a16:creationId xmlns:a16="http://schemas.microsoft.com/office/drawing/2014/main" id="{27E7158C-7606-41F5-BF43-0C21A5CABBB8}"/>
            </a:ext>
          </a:extLst>
        </xdr:cNvPr>
        <xdr:cNvSpPr txBox="1"/>
      </xdr:nvSpPr>
      <xdr:spPr>
        <a:xfrm>
          <a:off x="10515600" y="1798766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105</xdr:row>
      <xdr:rowOff>133986</xdr:rowOff>
    </xdr:from>
    <xdr:to>
      <xdr:col>55</xdr:col>
      <xdr:colOff>50800</xdr:colOff>
      <xdr:row>106</xdr:row>
      <xdr:rowOff>64136</xdr:rowOff>
    </xdr:to>
    <xdr:sp macro="" textlink="">
      <xdr:nvSpPr>
        <xdr:cNvPr id="464" name="フローチャート: 判断 463">
          <a:extLst>
            <a:ext uri="{FF2B5EF4-FFF2-40B4-BE49-F238E27FC236}">
              <a16:creationId xmlns:a16="http://schemas.microsoft.com/office/drawing/2014/main" id="{351219B5-5E00-4190-AE87-C2A94ACE2CC3}"/>
            </a:ext>
          </a:extLst>
        </xdr:cNvPr>
        <xdr:cNvSpPr/>
      </xdr:nvSpPr>
      <xdr:spPr>
        <a:xfrm>
          <a:off x="10426700" y="181362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105</xdr:row>
      <xdr:rowOff>135889</xdr:rowOff>
    </xdr:from>
    <xdr:to>
      <xdr:col>50</xdr:col>
      <xdr:colOff>165100</xdr:colOff>
      <xdr:row>106</xdr:row>
      <xdr:rowOff>66039</xdr:rowOff>
    </xdr:to>
    <xdr:sp macro="" textlink="">
      <xdr:nvSpPr>
        <xdr:cNvPr id="465" name="フローチャート: 判断 464">
          <a:extLst>
            <a:ext uri="{FF2B5EF4-FFF2-40B4-BE49-F238E27FC236}">
              <a16:creationId xmlns:a16="http://schemas.microsoft.com/office/drawing/2014/main" id="{64CEC3A6-2271-4B30-8DBC-F4046FB28C8D}"/>
            </a:ext>
          </a:extLst>
        </xdr:cNvPr>
        <xdr:cNvSpPr/>
      </xdr:nvSpPr>
      <xdr:spPr>
        <a:xfrm>
          <a:off x="9588500" y="18138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105</xdr:row>
      <xdr:rowOff>149225</xdr:rowOff>
    </xdr:from>
    <xdr:to>
      <xdr:col>46</xdr:col>
      <xdr:colOff>38100</xdr:colOff>
      <xdr:row>106</xdr:row>
      <xdr:rowOff>79375</xdr:rowOff>
    </xdr:to>
    <xdr:sp macro="" textlink="">
      <xdr:nvSpPr>
        <xdr:cNvPr id="466" name="フローチャート: 判断 465">
          <a:extLst>
            <a:ext uri="{FF2B5EF4-FFF2-40B4-BE49-F238E27FC236}">
              <a16:creationId xmlns:a16="http://schemas.microsoft.com/office/drawing/2014/main" id="{9D4312CC-F221-4A2D-BEA8-D33B60AE695B}"/>
            </a:ext>
          </a:extLst>
        </xdr:cNvPr>
        <xdr:cNvSpPr/>
      </xdr:nvSpPr>
      <xdr:spPr>
        <a:xfrm>
          <a:off x="8699500" y="18151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105</xdr:row>
      <xdr:rowOff>143511</xdr:rowOff>
    </xdr:from>
    <xdr:to>
      <xdr:col>41</xdr:col>
      <xdr:colOff>101600</xdr:colOff>
      <xdr:row>106</xdr:row>
      <xdr:rowOff>73661</xdr:rowOff>
    </xdr:to>
    <xdr:sp macro="" textlink="">
      <xdr:nvSpPr>
        <xdr:cNvPr id="467" name="フローチャート: 判断 466">
          <a:extLst>
            <a:ext uri="{FF2B5EF4-FFF2-40B4-BE49-F238E27FC236}">
              <a16:creationId xmlns:a16="http://schemas.microsoft.com/office/drawing/2014/main" id="{501A5595-F6AB-4996-81E8-A912B44D7976}"/>
            </a:ext>
          </a:extLst>
        </xdr:cNvPr>
        <xdr:cNvSpPr/>
      </xdr:nvSpPr>
      <xdr:spPr>
        <a:xfrm>
          <a:off x="7810500" y="181457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105</xdr:row>
      <xdr:rowOff>82550</xdr:rowOff>
    </xdr:from>
    <xdr:to>
      <xdr:col>36</xdr:col>
      <xdr:colOff>165100</xdr:colOff>
      <xdr:row>106</xdr:row>
      <xdr:rowOff>12700</xdr:rowOff>
    </xdr:to>
    <xdr:sp macro="" textlink="">
      <xdr:nvSpPr>
        <xdr:cNvPr id="468" name="フローチャート: 判断 467">
          <a:extLst>
            <a:ext uri="{FF2B5EF4-FFF2-40B4-BE49-F238E27FC236}">
              <a16:creationId xmlns:a16="http://schemas.microsoft.com/office/drawing/2014/main" id="{30CD9540-CD31-47B0-9AA2-E4A59A742905}"/>
            </a:ext>
          </a:extLst>
        </xdr:cNvPr>
        <xdr:cNvSpPr/>
      </xdr:nvSpPr>
      <xdr:spPr>
        <a:xfrm>
          <a:off x="6921500" y="1808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111</xdr:row>
      <xdr:rowOff>16527</xdr:rowOff>
    </xdr:from>
    <xdr:ext cx="762000" cy="259045"/>
    <xdr:sp macro="" textlink="">
      <xdr:nvSpPr>
        <xdr:cNvPr id="469" name="テキスト ボックス 468">
          <a:extLst>
            <a:ext uri="{FF2B5EF4-FFF2-40B4-BE49-F238E27FC236}">
              <a16:creationId xmlns:a16="http://schemas.microsoft.com/office/drawing/2014/main" id="{FD01C0FE-D5B5-4CDE-9F77-6EFF290611CA}"/>
            </a:ext>
          </a:extLst>
        </xdr:cNvPr>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macro="" textlink="">
      <xdr:nvSpPr>
        <xdr:cNvPr id="470" name="テキスト ボックス 469">
          <a:extLst>
            <a:ext uri="{FF2B5EF4-FFF2-40B4-BE49-F238E27FC236}">
              <a16:creationId xmlns:a16="http://schemas.microsoft.com/office/drawing/2014/main" id="{61E1C8F2-C3EA-4EF8-A77F-48CFDC7688BF}"/>
            </a:ext>
          </a:extLst>
        </xdr:cNvPr>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macro="" textlink="">
      <xdr:nvSpPr>
        <xdr:cNvPr id="471" name="テキスト ボックス 470">
          <a:extLst>
            <a:ext uri="{FF2B5EF4-FFF2-40B4-BE49-F238E27FC236}">
              <a16:creationId xmlns:a16="http://schemas.microsoft.com/office/drawing/2014/main" id="{23AD99D6-A671-4C85-84DD-403F87984638}"/>
            </a:ext>
          </a:extLst>
        </xdr:cNvPr>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macro="" textlink="">
      <xdr:nvSpPr>
        <xdr:cNvPr id="472" name="テキスト ボックス 471">
          <a:extLst>
            <a:ext uri="{FF2B5EF4-FFF2-40B4-BE49-F238E27FC236}">
              <a16:creationId xmlns:a16="http://schemas.microsoft.com/office/drawing/2014/main" id="{FD503278-4D19-43A2-9682-0662336E86BC}"/>
            </a:ext>
          </a:extLst>
        </xdr:cNvPr>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macro="" textlink="">
      <xdr:nvSpPr>
        <xdr:cNvPr id="473" name="テキスト ボックス 472">
          <a:extLst>
            <a:ext uri="{FF2B5EF4-FFF2-40B4-BE49-F238E27FC236}">
              <a16:creationId xmlns:a16="http://schemas.microsoft.com/office/drawing/2014/main" id="{59A714A4-05CF-4F71-9BEB-8B7CB2E5DF5C}"/>
            </a:ext>
          </a:extLst>
        </xdr:cNvPr>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105</xdr:row>
      <xdr:rowOff>147320</xdr:rowOff>
    </xdr:from>
    <xdr:to>
      <xdr:col>55</xdr:col>
      <xdr:colOff>50800</xdr:colOff>
      <xdr:row>106</xdr:row>
      <xdr:rowOff>77470</xdr:rowOff>
    </xdr:to>
    <xdr:sp macro="" textlink="">
      <xdr:nvSpPr>
        <xdr:cNvPr id="474" name="楕円 473">
          <a:extLst>
            <a:ext uri="{FF2B5EF4-FFF2-40B4-BE49-F238E27FC236}">
              <a16:creationId xmlns:a16="http://schemas.microsoft.com/office/drawing/2014/main" id="{A4A6D432-61C3-4CCB-80CA-549D87F54D5E}"/>
            </a:ext>
          </a:extLst>
        </xdr:cNvPr>
        <xdr:cNvSpPr/>
      </xdr:nvSpPr>
      <xdr:spPr>
        <a:xfrm>
          <a:off x="10426700" y="18149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105</xdr:row>
      <xdr:rowOff>125747</xdr:rowOff>
    </xdr:from>
    <xdr:ext cx="469744" cy="259045"/>
    <xdr:sp macro="" textlink="">
      <xdr:nvSpPr>
        <xdr:cNvPr id="475" name="【市民会館】&#10;一人当たり面積該当値テキスト">
          <a:extLst>
            <a:ext uri="{FF2B5EF4-FFF2-40B4-BE49-F238E27FC236}">
              <a16:creationId xmlns:a16="http://schemas.microsoft.com/office/drawing/2014/main" id="{4E8B642A-EC49-4919-A7D3-7BDCE0951B94}"/>
            </a:ext>
          </a:extLst>
        </xdr:cNvPr>
        <xdr:cNvSpPr txBox="1"/>
      </xdr:nvSpPr>
      <xdr:spPr>
        <a:xfrm>
          <a:off x="10515600" y="181279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105</xdr:row>
      <xdr:rowOff>153036</xdr:rowOff>
    </xdr:from>
    <xdr:to>
      <xdr:col>50</xdr:col>
      <xdr:colOff>165100</xdr:colOff>
      <xdr:row>106</xdr:row>
      <xdr:rowOff>83186</xdr:rowOff>
    </xdr:to>
    <xdr:sp macro="" textlink="">
      <xdr:nvSpPr>
        <xdr:cNvPr id="476" name="楕円 475">
          <a:extLst>
            <a:ext uri="{FF2B5EF4-FFF2-40B4-BE49-F238E27FC236}">
              <a16:creationId xmlns:a16="http://schemas.microsoft.com/office/drawing/2014/main" id="{4D8058DF-3037-49B1-81F0-A9C6693626DB}"/>
            </a:ext>
          </a:extLst>
        </xdr:cNvPr>
        <xdr:cNvSpPr/>
      </xdr:nvSpPr>
      <xdr:spPr>
        <a:xfrm>
          <a:off x="9588500" y="181552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106</xdr:row>
      <xdr:rowOff>26670</xdr:rowOff>
    </xdr:from>
    <xdr:to>
      <xdr:col>55</xdr:col>
      <xdr:colOff>0</xdr:colOff>
      <xdr:row>106</xdr:row>
      <xdr:rowOff>32386</xdr:rowOff>
    </xdr:to>
    <xdr:cxnSp macro="">
      <xdr:nvCxnSpPr>
        <xdr:cNvPr id="477" name="直線コネクタ 476">
          <a:extLst>
            <a:ext uri="{FF2B5EF4-FFF2-40B4-BE49-F238E27FC236}">
              <a16:creationId xmlns:a16="http://schemas.microsoft.com/office/drawing/2014/main" id="{4F822F9D-2B9A-4780-98AF-C20A1B5DCB5F}"/>
            </a:ext>
          </a:extLst>
        </xdr:cNvPr>
        <xdr:cNvCxnSpPr/>
      </xdr:nvCxnSpPr>
      <xdr:spPr>
        <a:xfrm flipV="1">
          <a:off x="9639300" y="18200370"/>
          <a:ext cx="838200" cy="5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105</xdr:row>
      <xdr:rowOff>158750</xdr:rowOff>
    </xdr:from>
    <xdr:to>
      <xdr:col>46</xdr:col>
      <xdr:colOff>38100</xdr:colOff>
      <xdr:row>106</xdr:row>
      <xdr:rowOff>88900</xdr:rowOff>
    </xdr:to>
    <xdr:sp macro="" textlink="">
      <xdr:nvSpPr>
        <xdr:cNvPr id="478" name="楕円 477">
          <a:extLst>
            <a:ext uri="{FF2B5EF4-FFF2-40B4-BE49-F238E27FC236}">
              <a16:creationId xmlns:a16="http://schemas.microsoft.com/office/drawing/2014/main" id="{7D7C8A1B-F192-4938-9D81-70135A69DCB1}"/>
            </a:ext>
          </a:extLst>
        </xdr:cNvPr>
        <xdr:cNvSpPr/>
      </xdr:nvSpPr>
      <xdr:spPr>
        <a:xfrm>
          <a:off x="8699500" y="18161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106</xdr:row>
      <xdr:rowOff>32386</xdr:rowOff>
    </xdr:from>
    <xdr:to>
      <xdr:col>50</xdr:col>
      <xdr:colOff>114300</xdr:colOff>
      <xdr:row>106</xdr:row>
      <xdr:rowOff>38100</xdr:rowOff>
    </xdr:to>
    <xdr:cxnSp macro="">
      <xdr:nvCxnSpPr>
        <xdr:cNvPr id="479" name="直線コネクタ 478">
          <a:extLst>
            <a:ext uri="{FF2B5EF4-FFF2-40B4-BE49-F238E27FC236}">
              <a16:creationId xmlns:a16="http://schemas.microsoft.com/office/drawing/2014/main" id="{FF6EEBC4-622D-4E99-866D-8F5D36BBD736}"/>
            </a:ext>
          </a:extLst>
        </xdr:cNvPr>
        <xdr:cNvCxnSpPr/>
      </xdr:nvCxnSpPr>
      <xdr:spPr>
        <a:xfrm flipV="1">
          <a:off x="8750300" y="18206086"/>
          <a:ext cx="889000" cy="57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105</xdr:row>
      <xdr:rowOff>164464</xdr:rowOff>
    </xdr:from>
    <xdr:to>
      <xdr:col>41</xdr:col>
      <xdr:colOff>101600</xdr:colOff>
      <xdr:row>106</xdr:row>
      <xdr:rowOff>94614</xdr:rowOff>
    </xdr:to>
    <xdr:sp macro="" textlink="">
      <xdr:nvSpPr>
        <xdr:cNvPr id="480" name="楕円 479">
          <a:extLst>
            <a:ext uri="{FF2B5EF4-FFF2-40B4-BE49-F238E27FC236}">
              <a16:creationId xmlns:a16="http://schemas.microsoft.com/office/drawing/2014/main" id="{097FE3FA-95AB-49A5-BCA7-53E65BBCA680}"/>
            </a:ext>
          </a:extLst>
        </xdr:cNvPr>
        <xdr:cNvSpPr/>
      </xdr:nvSpPr>
      <xdr:spPr>
        <a:xfrm>
          <a:off x="7810500" y="18166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106</xdr:row>
      <xdr:rowOff>38100</xdr:rowOff>
    </xdr:from>
    <xdr:to>
      <xdr:col>45</xdr:col>
      <xdr:colOff>177800</xdr:colOff>
      <xdr:row>106</xdr:row>
      <xdr:rowOff>43814</xdr:rowOff>
    </xdr:to>
    <xdr:cxnSp macro="">
      <xdr:nvCxnSpPr>
        <xdr:cNvPr id="481" name="直線コネクタ 480">
          <a:extLst>
            <a:ext uri="{FF2B5EF4-FFF2-40B4-BE49-F238E27FC236}">
              <a16:creationId xmlns:a16="http://schemas.microsoft.com/office/drawing/2014/main" id="{EFAD81A9-7DD3-49D0-A43E-2BA49B148B20}"/>
            </a:ext>
          </a:extLst>
        </xdr:cNvPr>
        <xdr:cNvCxnSpPr/>
      </xdr:nvCxnSpPr>
      <xdr:spPr>
        <a:xfrm flipV="1">
          <a:off x="7861300" y="18211800"/>
          <a:ext cx="889000" cy="57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106</xdr:row>
      <xdr:rowOff>636</xdr:rowOff>
    </xdr:from>
    <xdr:to>
      <xdr:col>36</xdr:col>
      <xdr:colOff>165100</xdr:colOff>
      <xdr:row>106</xdr:row>
      <xdr:rowOff>102236</xdr:rowOff>
    </xdr:to>
    <xdr:sp macro="" textlink="">
      <xdr:nvSpPr>
        <xdr:cNvPr id="482" name="楕円 481">
          <a:extLst>
            <a:ext uri="{FF2B5EF4-FFF2-40B4-BE49-F238E27FC236}">
              <a16:creationId xmlns:a16="http://schemas.microsoft.com/office/drawing/2014/main" id="{65D0FF5D-BD60-45C6-A056-DAF5EFDC64FF}"/>
            </a:ext>
          </a:extLst>
        </xdr:cNvPr>
        <xdr:cNvSpPr/>
      </xdr:nvSpPr>
      <xdr:spPr>
        <a:xfrm>
          <a:off x="6921500" y="181743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106</xdr:row>
      <xdr:rowOff>43814</xdr:rowOff>
    </xdr:from>
    <xdr:to>
      <xdr:col>41</xdr:col>
      <xdr:colOff>50800</xdr:colOff>
      <xdr:row>106</xdr:row>
      <xdr:rowOff>51436</xdr:rowOff>
    </xdr:to>
    <xdr:cxnSp macro="">
      <xdr:nvCxnSpPr>
        <xdr:cNvPr id="483" name="直線コネクタ 482">
          <a:extLst>
            <a:ext uri="{FF2B5EF4-FFF2-40B4-BE49-F238E27FC236}">
              <a16:creationId xmlns:a16="http://schemas.microsoft.com/office/drawing/2014/main" id="{F638D2EC-18F7-46C7-9318-8322C56BD330}"/>
            </a:ext>
          </a:extLst>
        </xdr:cNvPr>
        <xdr:cNvCxnSpPr/>
      </xdr:nvCxnSpPr>
      <xdr:spPr>
        <a:xfrm flipV="1">
          <a:off x="6972300" y="18217514"/>
          <a:ext cx="889000" cy="76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104</xdr:row>
      <xdr:rowOff>82566</xdr:rowOff>
    </xdr:from>
    <xdr:ext cx="469744" cy="259045"/>
    <xdr:sp macro="" textlink="">
      <xdr:nvSpPr>
        <xdr:cNvPr id="484" name="n_1aveValue【市民会館】&#10;一人当たり面積">
          <a:extLst>
            <a:ext uri="{FF2B5EF4-FFF2-40B4-BE49-F238E27FC236}">
              <a16:creationId xmlns:a16="http://schemas.microsoft.com/office/drawing/2014/main" id="{54AAA1F5-A206-4608-95BE-DF41EC09207B}"/>
            </a:ext>
          </a:extLst>
        </xdr:cNvPr>
        <xdr:cNvSpPr txBox="1"/>
      </xdr:nvSpPr>
      <xdr:spPr>
        <a:xfrm>
          <a:off x="9391727" y="179133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104</xdr:row>
      <xdr:rowOff>95902</xdr:rowOff>
    </xdr:from>
    <xdr:ext cx="469744" cy="259045"/>
    <xdr:sp macro="" textlink="">
      <xdr:nvSpPr>
        <xdr:cNvPr id="485" name="n_2aveValue【市民会館】&#10;一人当たり面積">
          <a:extLst>
            <a:ext uri="{FF2B5EF4-FFF2-40B4-BE49-F238E27FC236}">
              <a16:creationId xmlns:a16="http://schemas.microsoft.com/office/drawing/2014/main" id="{0AE351C1-5BA6-4A85-892E-DA2BC89316C7}"/>
            </a:ext>
          </a:extLst>
        </xdr:cNvPr>
        <xdr:cNvSpPr txBox="1"/>
      </xdr:nvSpPr>
      <xdr:spPr>
        <a:xfrm>
          <a:off x="8515427" y="179267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104</xdr:row>
      <xdr:rowOff>90188</xdr:rowOff>
    </xdr:from>
    <xdr:ext cx="469744" cy="259045"/>
    <xdr:sp macro="" textlink="">
      <xdr:nvSpPr>
        <xdr:cNvPr id="486" name="n_3aveValue【市民会館】&#10;一人当たり面積">
          <a:extLst>
            <a:ext uri="{FF2B5EF4-FFF2-40B4-BE49-F238E27FC236}">
              <a16:creationId xmlns:a16="http://schemas.microsoft.com/office/drawing/2014/main" id="{CC8FE15D-D8CC-42A2-A476-A23575A24C6B}"/>
            </a:ext>
          </a:extLst>
        </xdr:cNvPr>
        <xdr:cNvSpPr txBox="1"/>
      </xdr:nvSpPr>
      <xdr:spPr>
        <a:xfrm>
          <a:off x="7626427" y="179209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104</xdr:row>
      <xdr:rowOff>29227</xdr:rowOff>
    </xdr:from>
    <xdr:ext cx="469744" cy="259045"/>
    <xdr:sp macro="" textlink="">
      <xdr:nvSpPr>
        <xdr:cNvPr id="487" name="n_4aveValue【市民会館】&#10;一人当たり面積">
          <a:extLst>
            <a:ext uri="{FF2B5EF4-FFF2-40B4-BE49-F238E27FC236}">
              <a16:creationId xmlns:a16="http://schemas.microsoft.com/office/drawing/2014/main" id="{767E921E-EE52-4F77-AC72-0ED12BA42016}"/>
            </a:ext>
          </a:extLst>
        </xdr:cNvPr>
        <xdr:cNvSpPr txBox="1"/>
      </xdr:nvSpPr>
      <xdr:spPr>
        <a:xfrm>
          <a:off x="6737427" y="178600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106</xdr:row>
      <xdr:rowOff>74313</xdr:rowOff>
    </xdr:from>
    <xdr:ext cx="469744" cy="259045"/>
    <xdr:sp macro="" textlink="">
      <xdr:nvSpPr>
        <xdr:cNvPr id="488" name="n_1mainValue【市民会館】&#10;一人当たり面積">
          <a:extLst>
            <a:ext uri="{FF2B5EF4-FFF2-40B4-BE49-F238E27FC236}">
              <a16:creationId xmlns:a16="http://schemas.microsoft.com/office/drawing/2014/main" id="{C5F2C983-8378-47AE-B760-53ACA832EBC5}"/>
            </a:ext>
          </a:extLst>
        </xdr:cNvPr>
        <xdr:cNvSpPr txBox="1"/>
      </xdr:nvSpPr>
      <xdr:spPr>
        <a:xfrm>
          <a:off x="9391727" y="182480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106</xdr:row>
      <xdr:rowOff>80027</xdr:rowOff>
    </xdr:from>
    <xdr:ext cx="469744" cy="259045"/>
    <xdr:sp macro="" textlink="">
      <xdr:nvSpPr>
        <xdr:cNvPr id="489" name="n_2mainValue【市民会館】&#10;一人当たり面積">
          <a:extLst>
            <a:ext uri="{FF2B5EF4-FFF2-40B4-BE49-F238E27FC236}">
              <a16:creationId xmlns:a16="http://schemas.microsoft.com/office/drawing/2014/main" id="{BB154D1F-614D-4738-91B0-78E8415BDF4D}"/>
            </a:ext>
          </a:extLst>
        </xdr:cNvPr>
        <xdr:cNvSpPr txBox="1"/>
      </xdr:nvSpPr>
      <xdr:spPr>
        <a:xfrm>
          <a:off x="8515427" y="18253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106</xdr:row>
      <xdr:rowOff>85741</xdr:rowOff>
    </xdr:from>
    <xdr:ext cx="469744" cy="259045"/>
    <xdr:sp macro="" textlink="">
      <xdr:nvSpPr>
        <xdr:cNvPr id="490" name="n_3mainValue【市民会館】&#10;一人当たり面積">
          <a:extLst>
            <a:ext uri="{FF2B5EF4-FFF2-40B4-BE49-F238E27FC236}">
              <a16:creationId xmlns:a16="http://schemas.microsoft.com/office/drawing/2014/main" id="{457D8AD6-2DFD-419D-AB51-20CBE6094E6E}"/>
            </a:ext>
          </a:extLst>
        </xdr:cNvPr>
        <xdr:cNvSpPr txBox="1"/>
      </xdr:nvSpPr>
      <xdr:spPr>
        <a:xfrm>
          <a:off x="7626427" y="182594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106</xdr:row>
      <xdr:rowOff>93363</xdr:rowOff>
    </xdr:from>
    <xdr:ext cx="469744" cy="259045"/>
    <xdr:sp macro="" textlink="">
      <xdr:nvSpPr>
        <xdr:cNvPr id="491" name="n_4mainValue【市民会館】&#10;一人当たり面積">
          <a:extLst>
            <a:ext uri="{FF2B5EF4-FFF2-40B4-BE49-F238E27FC236}">
              <a16:creationId xmlns:a16="http://schemas.microsoft.com/office/drawing/2014/main" id="{CAD50CC3-C317-461B-B89C-EB675938EC38}"/>
            </a:ext>
          </a:extLst>
        </xdr:cNvPr>
        <xdr:cNvSpPr txBox="1"/>
      </xdr:nvSpPr>
      <xdr:spPr>
        <a:xfrm>
          <a:off x="6737427" y="182670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macro="" textlink="">
      <xdr:nvSpPr>
        <xdr:cNvPr id="492" name="正方形/長方形 491">
          <a:extLst>
            <a:ext uri="{FF2B5EF4-FFF2-40B4-BE49-F238E27FC236}">
              <a16:creationId xmlns:a16="http://schemas.microsoft.com/office/drawing/2014/main" id="{0A7FD34B-90E5-43E5-856D-E8AC9D2E32E7}"/>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493" name="正方形/長方形 492">
          <a:extLst>
            <a:ext uri="{FF2B5EF4-FFF2-40B4-BE49-F238E27FC236}">
              <a16:creationId xmlns:a16="http://schemas.microsoft.com/office/drawing/2014/main" id="{FD70ABC8-F187-4DFA-8883-6067959C36DA}"/>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494" name="正方形/長方形 493">
          <a:extLst>
            <a:ext uri="{FF2B5EF4-FFF2-40B4-BE49-F238E27FC236}">
              <a16:creationId xmlns:a16="http://schemas.microsoft.com/office/drawing/2014/main" id="{2204BAED-4A9E-44C7-8FA2-5B1899BE29F3}"/>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495" name="正方形/長方形 494">
          <a:extLst>
            <a:ext uri="{FF2B5EF4-FFF2-40B4-BE49-F238E27FC236}">
              <a16:creationId xmlns:a16="http://schemas.microsoft.com/office/drawing/2014/main" id="{2A645BB1-7F23-4F50-ACB4-B70274D5A7F4}"/>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496" name="正方形/長方形 495">
          <a:extLst>
            <a:ext uri="{FF2B5EF4-FFF2-40B4-BE49-F238E27FC236}">
              <a16:creationId xmlns:a16="http://schemas.microsoft.com/office/drawing/2014/main" id="{6A49413B-AB0C-423C-8DA9-52BA5D9315E0}"/>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97" name="正方形/長方形 496">
          <a:extLst>
            <a:ext uri="{FF2B5EF4-FFF2-40B4-BE49-F238E27FC236}">
              <a16:creationId xmlns:a16="http://schemas.microsoft.com/office/drawing/2014/main" id="{7DD2475B-EA1D-4D9C-9D0D-66E586BD3481}"/>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98" name="正方形/長方形 497">
          <a:extLst>
            <a:ext uri="{FF2B5EF4-FFF2-40B4-BE49-F238E27FC236}">
              <a16:creationId xmlns:a16="http://schemas.microsoft.com/office/drawing/2014/main" id="{B7E2F1B1-7B65-4607-A344-1B4B7B154434}"/>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99" name="正方形/長方形 498">
          <a:extLst>
            <a:ext uri="{FF2B5EF4-FFF2-40B4-BE49-F238E27FC236}">
              <a16:creationId xmlns:a16="http://schemas.microsoft.com/office/drawing/2014/main" id="{535CBF86-EE17-4858-AC35-0BFF2B89679E}"/>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500" name="テキスト ボックス 499">
          <a:extLst>
            <a:ext uri="{FF2B5EF4-FFF2-40B4-BE49-F238E27FC236}">
              <a16:creationId xmlns:a16="http://schemas.microsoft.com/office/drawing/2014/main" id="{BD74558F-A1D3-4810-8302-DF1079C97B3D}"/>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501" name="直線コネクタ 500">
          <a:extLst>
            <a:ext uri="{FF2B5EF4-FFF2-40B4-BE49-F238E27FC236}">
              <a16:creationId xmlns:a16="http://schemas.microsoft.com/office/drawing/2014/main" id="{37B08F18-8C9D-47FE-8E8E-6DFA94A1B2BB}"/>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502" name="テキスト ボックス 501">
          <a:extLst>
            <a:ext uri="{FF2B5EF4-FFF2-40B4-BE49-F238E27FC236}">
              <a16:creationId xmlns:a16="http://schemas.microsoft.com/office/drawing/2014/main" id="{41DE04D0-EBC2-435C-B0B9-585DC35F3B7B}"/>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503" name="直線コネクタ 502">
          <a:extLst>
            <a:ext uri="{FF2B5EF4-FFF2-40B4-BE49-F238E27FC236}">
              <a16:creationId xmlns:a16="http://schemas.microsoft.com/office/drawing/2014/main" id="{C2263D9B-3C46-45E9-A6CA-CFE9D2CD9E4E}"/>
            </a:ext>
          </a:extLst>
        </xdr:cNvPr>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504" name="テキスト ボックス 503">
          <a:extLst>
            <a:ext uri="{FF2B5EF4-FFF2-40B4-BE49-F238E27FC236}">
              <a16:creationId xmlns:a16="http://schemas.microsoft.com/office/drawing/2014/main" id="{5F4C8E13-7CB2-4213-8B9D-3861A8CE5193}"/>
            </a:ext>
          </a:extLst>
        </xdr:cNvPr>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505" name="直線コネクタ 504">
          <a:extLst>
            <a:ext uri="{FF2B5EF4-FFF2-40B4-BE49-F238E27FC236}">
              <a16:creationId xmlns:a16="http://schemas.microsoft.com/office/drawing/2014/main" id="{C1176348-A233-4CBB-BE59-8D56DCA7A118}"/>
            </a:ext>
          </a:extLst>
        </xdr:cNvPr>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506" name="テキスト ボックス 505">
          <a:extLst>
            <a:ext uri="{FF2B5EF4-FFF2-40B4-BE49-F238E27FC236}">
              <a16:creationId xmlns:a16="http://schemas.microsoft.com/office/drawing/2014/main" id="{FA31EC24-996D-4EA6-92B0-8CACEE766E68}"/>
            </a:ext>
          </a:extLst>
        </xdr:cNvPr>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507" name="直線コネクタ 506">
          <a:extLst>
            <a:ext uri="{FF2B5EF4-FFF2-40B4-BE49-F238E27FC236}">
              <a16:creationId xmlns:a16="http://schemas.microsoft.com/office/drawing/2014/main" id="{64C5FB43-FA85-4472-9AAA-C2EF18A8FCE1}"/>
            </a:ext>
          </a:extLst>
        </xdr:cNvPr>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508" name="テキスト ボックス 507">
          <a:extLst>
            <a:ext uri="{FF2B5EF4-FFF2-40B4-BE49-F238E27FC236}">
              <a16:creationId xmlns:a16="http://schemas.microsoft.com/office/drawing/2014/main" id="{019D6D97-C994-4F47-9982-305239D77E63}"/>
            </a:ext>
          </a:extLst>
        </xdr:cNvPr>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509" name="直線コネクタ 508">
          <a:extLst>
            <a:ext uri="{FF2B5EF4-FFF2-40B4-BE49-F238E27FC236}">
              <a16:creationId xmlns:a16="http://schemas.microsoft.com/office/drawing/2014/main" id="{BF3857F8-127E-4B54-BED7-4905BA2EE3B1}"/>
            </a:ext>
          </a:extLst>
        </xdr:cNvPr>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510" name="テキスト ボックス 509">
          <a:extLst>
            <a:ext uri="{FF2B5EF4-FFF2-40B4-BE49-F238E27FC236}">
              <a16:creationId xmlns:a16="http://schemas.microsoft.com/office/drawing/2014/main" id="{30C148B8-180F-4ECA-910D-4CB99093F016}"/>
            </a:ext>
          </a:extLst>
        </xdr:cNvPr>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511" name="直線コネクタ 510">
          <a:extLst>
            <a:ext uri="{FF2B5EF4-FFF2-40B4-BE49-F238E27FC236}">
              <a16:creationId xmlns:a16="http://schemas.microsoft.com/office/drawing/2014/main" id="{FD5E6C19-717C-4377-B72A-2F6EE493CB10}"/>
            </a:ext>
          </a:extLst>
        </xdr:cNvPr>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512" name="テキスト ボックス 511">
          <a:extLst>
            <a:ext uri="{FF2B5EF4-FFF2-40B4-BE49-F238E27FC236}">
              <a16:creationId xmlns:a16="http://schemas.microsoft.com/office/drawing/2014/main" id="{20A65125-8BE1-465E-9129-E0908272EEF1}"/>
            </a:ext>
          </a:extLst>
        </xdr:cNvPr>
        <xdr:cNvSpPr txBox="1"/>
      </xdr:nvSpPr>
      <xdr:spPr>
        <a:xfrm>
          <a:off x="12042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513" name="直線コネクタ 512">
          <a:extLst>
            <a:ext uri="{FF2B5EF4-FFF2-40B4-BE49-F238E27FC236}">
              <a16:creationId xmlns:a16="http://schemas.microsoft.com/office/drawing/2014/main" id="{E8F9D513-EA70-482D-A0BB-F786139E93E2}"/>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514" name="テキスト ボックス 513">
          <a:extLst>
            <a:ext uri="{FF2B5EF4-FFF2-40B4-BE49-F238E27FC236}">
              <a16:creationId xmlns:a16="http://schemas.microsoft.com/office/drawing/2014/main" id="{1EF28478-5999-45C4-AF93-F17900966B05}"/>
            </a:ext>
          </a:extLst>
        </xdr:cNvPr>
        <xdr:cNvSpPr txBox="1"/>
      </xdr:nvSpPr>
      <xdr:spPr>
        <a:xfrm>
          <a:off x="12107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515" name="【一般廃棄物処理施設】&#10;有形固定資産減価償却率グラフ枠">
          <a:extLst>
            <a:ext uri="{FF2B5EF4-FFF2-40B4-BE49-F238E27FC236}">
              <a16:creationId xmlns:a16="http://schemas.microsoft.com/office/drawing/2014/main" id="{FB736D3F-0100-4699-8942-C1DD2240DE13}"/>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156210</xdr:rowOff>
    </xdr:from>
    <xdr:to>
      <xdr:col>85</xdr:col>
      <xdr:colOff>126364</xdr:colOff>
      <xdr:row>41</xdr:row>
      <xdr:rowOff>15240</xdr:rowOff>
    </xdr:to>
    <xdr:cxnSp macro="">
      <xdr:nvCxnSpPr>
        <xdr:cNvPr id="516" name="直線コネクタ 515">
          <a:extLst>
            <a:ext uri="{FF2B5EF4-FFF2-40B4-BE49-F238E27FC236}">
              <a16:creationId xmlns:a16="http://schemas.microsoft.com/office/drawing/2014/main" id="{3941FA82-0066-4EA5-9B06-D3F8BDFE8468}"/>
            </a:ext>
          </a:extLst>
        </xdr:cNvPr>
        <xdr:cNvCxnSpPr/>
      </xdr:nvCxnSpPr>
      <xdr:spPr>
        <a:xfrm flipV="1">
          <a:off x="16318864" y="5814060"/>
          <a:ext cx="0" cy="12306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41</xdr:row>
      <xdr:rowOff>19067</xdr:rowOff>
    </xdr:from>
    <xdr:ext cx="405111" cy="259045"/>
    <xdr:sp macro="" textlink="">
      <xdr:nvSpPr>
        <xdr:cNvPr id="517" name="【一般廃棄物処理施設】&#10;有形固定資産減価償却率最小値テキスト">
          <a:extLst>
            <a:ext uri="{FF2B5EF4-FFF2-40B4-BE49-F238E27FC236}">
              <a16:creationId xmlns:a16="http://schemas.microsoft.com/office/drawing/2014/main" id="{25B91348-375A-4D77-97F4-424F6D46055A}"/>
            </a:ext>
          </a:extLst>
        </xdr:cNvPr>
        <xdr:cNvSpPr txBox="1"/>
      </xdr:nvSpPr>
      <xdr:spPr>
        <a:xfrm>
          <a:off x="16357600" y="70485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41</xdr:row>
      <xdr:rowOff>15240</xdr:rowOff>
    </xdr:from>
    <xdr:to>
      <xdr:col>86</xdr:col>
      <xdr:colOff>25400</xdr:colOff>
      <xdr:row>41</xdr:row>
      <xdr:rowOff>15240</xdr:rowOff>
    </xdr:to>
    <xdr:cxnSp macro="">
      <xdr:nvCxnSpPr>
        <xdr:cNvPr id="518" name="直線コネクタ 517">
          <a:extLst>
            <a:ext uri="{FF2B5EF4-FFF2-40B4-BE49-F238E27FC236}">
              <a16:creationId xmlns:a16="http://schemas.microsoft.com/office/drawing/2014/main" id="{6595D015-AB09-47B4-9B1F-CCD3462CF1F5}"/>
            </a:ext>
          </a:extLst>
        </xdr:cNvPr>
        <xdr:cNvCxnSpPr/>
      </xdr:nvCxnSpPr>
      <xdr:spPr>
        <a:xfrm>
          <a:off x="16230600" y="70446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102887</xdr:rowOff>
    </xdr:from>
    <xdr:ext cx="405111" cy="259045"/>
    <xdr:sp macro="" textlink="">
      <xdr:nvSpPr>
        <xdr:cNvPr id="519" name="【一般廃棄物処理施設】&#10;有形固定資産減価償却率最大値テキスト">
          <a:extLst>
            <a:ext uri="{FF2B5EF4-FFF2-40B4-BE49-F238E27FC236}">
              <a16:creationId xmlns:a16="http://schemas.microsoft.com/office/drawing/2014/main" id="{06CDE671-223D-4F47-B954-778D99BFFE71}"/>
            </a:ext>
          </a:extLst>
        </xdr:cNvPr>
        <xdr:cNvSpPr txBox="1"/>
      </xdr:nvSpPr>
      <xdr:spPr>
        <a:xfrm>
          <a:off x="16357600" y="55892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156210</xdr:rowOff>
    </xdr:from>
    <xdr:to>
      <xdr:col>86</xdr:col>
      <xdr:colOff>25400</xdr:colOff>
      <xdr:row>33</xdr:row>
      <xdr:rowOff>156210</xdr:rowOff>
    </xdr:to>
    <xdr:cxnSp macro="">
      <xdr:nvCxnSpPr>
        <xdr:cNvPr id="520" name="直線コネクタ 519">
          <a:extLst>
            <a:ext uri="{FF2B5EF4-FFF2-40B4-BE49-F238E27FC236}">
              <a16:creationId xmlns:a16="http://schemas.microsoft.com/office/drawing/2014/main" id="{B1E6C458-B7AE-4650-80C5-B8D3E3B44826}"/>
            </a:ext>
          </a:extLst>
        </xdr:cNvPr>
        <xdr:cNvCxnSpPr/>
      </xdr:nvCxnSpPr>
      <xdr:spPr>
        <a:xfrm>
          <a:off x="16230600" y="58140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170197</xdr:rowOff>
    </xdr:from>
    <xdr:ext cx="405111" cy="259045"/>
    <xdr:sp macro="" textlink="">
      <xdr:nvSpPr>
        <xdr:cNvPr id="521" name="【一般廃棄物処理施設】&#10;有形固定資産減価償却率平均値テキスト">
          <a:extLst>
            <a:ext uri="{FF2B5EF4-FFF2-40B4-BE49-F238E27FC236}">
              <a16:creationId xmlns:a16="http://schemas.microsoft.com/office/drawing/2014/main" id="{2B710F3F-A5CF-44AE-A847-F1EF5D9D3BEF}"/>
            </a:ext>
          </a:extLst>
        </xdr:cNvPr>
        <xdr:cNvSpPr txBox="1"/>
      </xdr:nvSpPr>
      <xdr:spPr>
        <a:xfrm>
          <a:off x="16357600" y="634239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147320</xdr:rowOff>
    </xdr:from>
    <xdr:to>
      <xdr:col>85</xdr:col>
      <xdr:colOff>177800</xdr:colOff>
      <xdr:row>38</xdr:row>
      <xdr:rowOff>77470</xdr:rowOff>
    </xdr:to>
    <xdr:sp macro="" textlink="">
      <xdr:nvSpPr>
        <xdr:cNvPr id="522" name="フローチャート: 判断 521">
          <a:extLst>
            <a:ext uri="{FF2B5EF4-FFF2-40B4-BE49-F238E27FC236}">
              <a16:creationId xmlns:a16="http://schemas.microsoft.com/office/drawing/2014/main" id="{94500416-4E08-426B-B163-B56B428F8674}"/>
            </a:ext>
          </a:extLst>
        </xdr:cNvPr>
        <xdr:cNvSpPr/>
      </xdr:nvSpPr>
      <xdr:spPr>
        <a:xfrm>
          <a:off x="16268700" y="6490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88265</xdr:rowOff>
    </xdr:from>
    <xdr:to>
      <xdr:col>81</xdr:col>
      <xdr:colOff>101600</xdr:colOff>
      <xdr:row>38</xdr:row>
      <xdr:rowOff>18415</xdr:rowOff>
    </xdr:to>
    <xdr:sp macro="" textlink="">
      <xdr:nvSpPr>
        <xdr:cNvPr id="523" name="フローチャート: 判断 522">
          <a:extLst>
            <a:ext uri="{FF2B5EF4-FFF2-40B4-BE49-F238E27FC236}">
              <a16:creationId xmlns:a16="http://schemas.microsoft.com/office/drawing/2014/main" id="{C0D42033-9AA4-44EE-89FF-BA6A4A4152E5}"/>
            </a:ext>
          </a:extLst>
        </xdr:cNvPr>
        <xdr:cNvSpPr/>
      </xdr:nvSpPr>
      <xdr:spPr>
        <a:xfrm>
          <a:off x="15430500" y="6431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57785</xdr:rowOff>
    </xdr:from>
    <xdr:to>
      <xdr:col>76</xdr:col>
      <xdr:colOff>165100</xdr:colOff>
      <xdr:row>37</xdr:row>
      <xdr:rowOff>159385</xdr:rowOff>
    </xdr:to>
    <xdr:sp macro="" textlink="">
      <xdr:nvSpPr>
        <xdr:cNvPr id="524" name="フローチャート: 判断 523">
          <a:extLst>
            <a:ext uri="{FF2B5EF4-FFF2-40B4-BE49-F238E27FC236}">
              <a16:creationId xmlns:a16="http://schemas.microsoft.com/office/drawing/2014/main" id="{621AC163-E022-446F-8764-CA169D631C1A}"/>
            </a:ext>
          </a:extLst>
        </xdr:cNvPr>
        <xdr:cNvSpPr/>
      </xdr:nvSpPr>
      <xdr:spPr>
        <a:xfrm>
          <a:off x="14541500" y="6401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97790</xdr:rowOff>
    </xdr:from>
    <xdr:to>
      <xdr:col>72</xdr:col>
      <xdr:colOff>38100</xdr:colOff>
      <xdr:row>38</xdr:row>
      <xdr:rowOff>27940</xdr:rowOff>
    </xdr:to>
    <xdr:sp macro="" textlink="">
      <xdr:nvSpPr>
        <xdr:cNvPr id="525" name="フローチャート: 判断 524">
          <a:extLst>
            <a:ext uri="{FF2B5EF4-FFF2-40B4-BE49-F238E27FC236}">
              <a16:creationId xmlns:a16="http://schemas.microsoft.com/office/drawing/2014/main" id="{EB04A6E0-5323-4DE2-8FEE-BF60DA1AEC0F}"/>
            </a:ext>
          </a:extLst>
        </xdr:cNvPr>
        <xdr:cNvSpPr/>
      </xdr:nvSpPr>
      <xdr:spPr>
        <a:xfrm>
          <a:off x="13652500" y="6441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151130</xdr:rowOff>
    </xdr:from>
    <xdr:to>
      <xdr:col>67</xdr:col>
      <xdr:colOff>101600</xdr:colOff>
      <xdr:row>38</xdr:row>
      <xdr:rowOff>81280</xdr:rowOff>
    </xdr:to>
    <xdr:sp macro="" textlink="">
      <xdr:nvSpPr>
        <xdr:cNvPr id="526" name="フローチャート: 判断 525">
          <a:extLst>
            <a:ext uri="{FF2B5EF4-FFF2-40B4-BE49-F238E27FC236}">
              <a16:creationId xmlns:a16="http://schemas.microsoft.com/office/drawing/2014/main" id="{66594AF5-7A62-42DB-9827-26B44423E2D1}"/>
            </a:ext>
          </a:extLst>
        </xdr:cNvPr>
        <xdr:cNvSpPr/>
      </xdr:nvSpPr>
      <xdr:spPr>
        <a:xfrm>
          <a:off x="12763500" y="6494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527" name="テキスト ボックス 526">
          <a:extLst>
            <a:ext uri="{FF2B5EF4-FFF2-40B4-BE49-F238E27FC236}">
              <a16:creationId xmlns:a16="http://schemas.microsoft.com/office/drawing/2014/main" id="{C8F25BF0-2A7C-4872-9DD2-0716679FFFEE}"/>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528" name="テキスト ボックス 527">
          <a:extLst>
            <a:ext uri="{FF2B5EF4-FFF2-40B4-BE49-F238E27FC236}">
              <a16:creationId xmlns:a16="http://schemas.microsoft.com/office/drawing/2014/main" id="{AE9FDB8F-7F01-4203-87E9-A386177020C8}"/>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529" name="テキスト ボックス 528">
          <a:extLst>
            <a:ext uri="{FF2B5EF4-FFF2-40B4-BE49-F238E27FC236}">
              <a16:creationId xmlns:a16="http://schemas.microsoft.com/office/drawing/2014/main" id="{7CEC45F2-8EF8-4ED0-BB4C-7D423C6076A4}"/>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530" name="テキスト ボックス 529">
          <a:extLst>
            <a:ext uri="{FF2B5EF4-FFF2-40B4-BE49-F238E27FC236}">
              <a16:creationId xmlns:a16="http://schemas.microsoft.com/office/drawing/2014/main" id="{23376D89-C479-4112-AD5B-171C35958CF1}"/>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531" name="テキスト ボックス 530">
          <a:extLst>
            <a:ext uri="{FF2B5EF4-FFF2-40B4-BE49-F238E27FC236}">
              <a16:creationId xmlns:a16="http://schemas.microsoft.com/office/drawing/2014/main" id="{2A77C3AC-889E-4606-8B11-BBA99B9F9CC5}"/>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40</xdr:row>
      <xdr:rowOff>126365</xdr:rowOff>
    </xdr:from>
    <xdr:to>
      <xdr:col>85</xdr:col>
      <xdr:colOff>177800</xdr:colOff>
      <xdr:row>41</xdr:row>
      <xdr:rowOff>56515</xdr:rowOff>
    </xdr:to>
    <xdr:sp macro="" textlink="">
      <xdr:nvSpPr>
        <xdr:cNvPr id="532" name="楕円 531">
          <a:extLst>
            <a:ext uri="{FF2B5EF4-FFF2-40B4-BE49-F238E27FC236}">
              <a16:creationId xmlns:a16="http://schemas.microsoft.com/office/drawing/2014/main" id="{591427C7-0702-4F54-8A6D-9AE8E5E520B4}"/>
            </a:ext>
          </a:extLst>
        </xdr:cNvPr>
        <xdr:cNvSpPr/>
      </xdr:nvSpPr>
      <xdr:spPr>
        <a:xfrm>
          <a:off x="16268700" y="6984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40</xdr:row>
      <xdr:rowOff>41292</xdr:rowOff>
    </xdr:from>
    <xdr:ext cx="405111" cy="259045"/>
    <xdr:sp macro="" textlink="">
      <xdr:nvSpPr>
        <xdr:cNvPr id="533" name="【一般廃棄物処理施設】&#10;有形固定資産減価償却率該当値テキスト">
          <a:extLst>
            <a:ext uri="{FF2B5EF4-FFF2-40B4-BE49-F238E27FC236}">
              <a16:creationId xmlns:a16="http://schemas.microsoft.com/office/drawing/2014/main" id="{FA968743-1865-467A-B067-197E9824FA1C}"/>
            </a:ext>
          </a:extLst>
        </xdr:cNvPr>
        <xdr:cNvSpPr txBox="1"/>
      </xdr:nvSpPr>
      <xdr:spPr>
        <a:xfrm>
          <a:off x="16357600" y="68992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40</xdr:row>
      <xdr:rowOff>111125</xdr:rowOff>
    </xdr:from>
    <xdr:to>
      <xdr:col>81</xdr:col>
      <xdr:colOff>101600</xdr:colOff>
      <xdr:row>41</xdr:row>
      <xdr:rowOff>41275</xdr:rowOff>
    </xdr:to>
    <xdr:sp macro="" textlink="">
      <xdr:nvSpPr>
        <xdr:cNvPr id="534" name="楕円 533">
          <a:extLst>
            <a:ext uri="{FF2B5EF4-FFF2-40B4-BE49-F238E27FC236}">
              <a16:creationId xmlns:a16="http://schemas.microsoft.com/office/drawing/2014/main" id="{328320DB-1999-4AE5-B556-466AFFA92AF7}"/>
            </a:ext>
          </a:extLst>
        </xdr:cNvPr>
        <xdr:cNvSpPr/>
      </xdr:nvSpPr>
      <xdr:spPr>
        <a:xfrm>
          <a:off x="15430500" y="69691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40</xdr:row>
      <xdr:rowOff>161925</xdr:rowOff>
    </xdr:from>
    <xdr:to>
      <xdr:col>85</xdr:col>
      <xdr:colOff>127000</xdr:colOff>
      <xdr:row>41</xdr:row>
      <xdr:rowOff>5715</xdr:rowOff>
    </xdr:to>
    <xdr:cxnSp macro="">
      <xdr:nvCxnSpPr>
        <xdr:cNvPr id="535" name="直線コネクタ 534">
          <a:extLst>
            <a:ext uri="{FF2B5EF4-FFF2-40B4-BE49-F238E27FC236}">
              <a16:creationId xmlns:a16="http://schemas.microsoft.com/office/drawing/2014/main" id="{F7B93C44-F7F6-4F8D-9156-D7ED22E0120E}"/>
            </a:ext>
          </a:extLst>
        </xdr:cNvPr>
        <xdr:cNvCxnSpPr/>
      </xdr:nvCxnSpPr>
      <xdr:spPr>
        <a:xfrm>
          <a:off x="15481300" y="7019925"/>
          <a:ext cx="8382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40</xdr:row>
      <xdr:rowOff>73025</xdr:rowOff>
    </xdr:from>
    <xdr:to>
      <xdr:col>76</xdr:col>
      <xdr:colOff>165100</xdr:colOff>
      <xdr:row>41</xdr:row>
      <xdr:rowOff>3175</xdr:rowOff>
    </xdr:to>
    <xdr:sp macro="" textlink="">
      <xdr:nvSpPr>
        <xdr:cNvPr id="536" name="楕円 535">
          <a:extLst>
            <a:ext uri="{FF2B5EF4-FFF2-40B4-BE49-F238E27FC236}">
              <a16:creationId xmlns:a16="http://schemas.microsoft.com/office/drawing/2014/main" id="{8E28E116-0788-4103-942E-2B7447B60027}"/>
            </a:ext>
          </a:extLst>
        </xdr:cNvPr>
        <xdr:cNvSpPr/>
      </xdr:nvSpPr>
      <xdr:spPr>
        <a:xfrm>
          <a:off x="14541500" y="6931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40</xdr:row>
      <xdr:rowOff>123825</xdr:rowOff>
    </xdr:from>
    <xdr:to>
      <xdr:col>81</xdr:col>
      <xdr:colOff>50800</xdr:colOff>
      <xdr:row>40</xdr:row>
      <xdr:rowOff>161925</xdr:rowOff>
    </xdr:to>
    <xdr:cxnSp macro="">
      <xdr:nvCxnSpPr>
        <xdr:cNvPr id="537" name="直線コネクタ 536">
          <a:extLst>
            <a:ext uri="{FF2B5EF4-FFF2-40B4-BE49-F238E27FC236}">
              <a16:creationId xmlns:a16="http://schemas.microsoft.com/office/drawing/2014/main" id="{D8DC459E-F3F7-4C07-AA13-4409FFDD41DB}"/>
            </a:ext>
          </a:extLst>
        </xdr:cNvPr>
        <xdr:cNvCxnSpPr/>
      </xdr:nvCxnSpPr>
      <xdr:spPr>
        <a:xfrm>
          <a:off x="14592300" y="6981825"/>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40</xdr:row>
      <xdr:rowOff>34925</xdr:rowOff>
    </xdr:from>
    <xdr:to>
      <xdr:col>72</xdr:col>
      <xdr:colOff>38100</xdr:colOff>
      <xdr:row>40</xdr:row>
      <xdr:rowOff>136525</xdr:rowOff>
    </xdr:to>
    <xdr:sp macro="" textlink="">
      <xdr:nvSpPr>
        <xdr:cNvPr id="538" name="楕円 537">
          <a:extLst>
            <a:ext uri="{FF2B5EF4-FFF2-40B4-BE49-F238E27FC236}">
              <a16:creationId xmlns:a16="http://schemas.microsoft.com/office/drawing/2014/main" id="{2A94F4ED-E8CE-4E01-8CF5-10E3604BBA1F}"/>
            </a:ext>
          </a:extLst>
        </xdr:cNvPr>
        <xdr:cNvSpPr/>
      </xdr:nvSpPr>
      <xdr:spPr>
        <a:xfrm>
          <a:off x="13652500" y="68929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40</xdr:row>
      <xdr:rowOff>85725</xdr:rowOff>
    </xdr:from>
    <xdr:to>
      <xdr:col>76</xdr:col>
      <xdr:colOff>114300</xdr:colOff>
      <xdr:row>40</xdr:row>
      <xdr:rowOff>123825</xdr:rowOff>
    </xdr:to>
    <xdr:cxnSp macro="">
      <xdr:nvCxnSpPr>
        <xdr:cNvPr id="539" name="直線コネクタ 538">
          <a:extLst>
            <a:ext uri="{FF2B5EF4-FFF2-40B4-BE49-F238E27FC236}">
              <a16:creationId xmlns:a16="http://schemas.microsoft.com/office/drawing/2014/main" id="{34A1D005-42C2-442C-AC20-06AA3C3702C0}"/>
            </a:ext>
          </a:extLst>
        </xdr:cNvPr>
        <xdr:cNvCxnSpPr/>
      </xdr:nvCxnSpPr>
      <xdr:spPr>
        <a:xfrm>
          <a:off x="13703300" y="6943725"/>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39</xdr:row>
      <xdr:rowOff>168275</xdr:rowOff>
    </xdr:from>
    <xdr:to>
      <xdr:col>67</xdr:col>
      <xdr:colOff>101600</xdr:colOff>
      <xdr:row>40</xdr:row>
      <xdr:rowOff>98425</xdr:rowOff>
    </xdr:to>
    <xdr:sp macro="" textlink="">
      <xdr:nvSpPr>
        <xdr:cNvPr id="540" name="楕円 539">
          <a:extLst>
            <a:ext uri="{FF2B5EF4-FFF2-40B4-BE49-F238E27FC236}">
              <a16:creationId xmlns:a16="http://schemas.microsoft.com/office/drawing/2014/main" id="{77FA030B-C252-42D9-847D-F836D7A1793B}"/>
            </a:ext>
          </a:extLst>
        </xdr:cNvPr>
        <xdr:cNvSpPr/>
      </xdr:nvSpPr>
      <xdr:spPr>
        <a:xfrm>
          <a:off x="12763500" y="68548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40</xdr:row>
      <xdr:rowOff>47625</xdr:rowOff>
    </xdr:from>
    <xdr:to>
      <xdr:col>71</xdr:col>
      <xdr:colOff>177800</xdr:colOff>
      <xdr:row>40</xdr:row>
      <xdr:rowOff>85725</xdr:rowOff>
    </xdr:to>
    <xdr:cxnSp macro="">
      <xdr:nvCxnSpPr>
        <xdr:cNvPr id="541" name="直線コネクタ 540">
          <a:extLst>
            <a:ext uri="{FF2B5EF4-FFF2-40B4-BE49-F238E27FC236}">
              <a16:creationId xmlns:a16="http://schemas.microsoft.com/office/drawing/2014/main" id="{6B3F88A7-3969-48FA-BA7F-A0E4A2F131DE}"/>
            </a:ext>
          </a:extLst>
        </xdr:cNvPr>
        <xdr:cNvCxnSpPr/>
      </xdr:nvCxnSpPr>
      <xdr:spPr>
        <a:xfrm>
          <a:off x="12814300" y="6905625"/>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34942</xdr:rowOff>
    </xdr:from>
    <xdr:ext cx="405111" cy="259045"/>
    <xdr:sp macro="" textlink="">
      <xdr:nvSpPr>
        <xdr:cNvPr id="542" name="n_1aveValue【一般廃棄物処理施設】&#10;有形固定資産減価償却率">
          <a:extLst>
            <a:ext uri="{FF2B5EF4-FFF2-40B4-BE49-F238E27FC236}">
              <a16:creationId xmlns:a16="http://schemas.microsoft.com/office/drawing/2014/main" id="{F4B16EB2-F4A9-4B95-BAF4-1A9DC0E9F33A}"/>
            </a:ext>
          </a:extLst>
        </xdr:cNvPr>
        <xdr:cNvSpPr txBox="1"/>
      </xdr:nvSpPr>
      <xdr:spPr>
        <a:xfrm>
          <a:off x="15266044" y="62071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4462</xdr:rowOff>
    </xdr:from>
    <xdr:ext cx="405111" cy="259045"/>
    <xdr:sp macro="" textlink="">
      <xdr:nvSpPr>
        <xdr:cNvPr id="543" name="n_2aveValue【一般廃棄物処理施設】&#10;有形固定資産減価償却率">
          <a:extLst>
            <a:ext uri="{FF2B5EF4-FFF2-40B4-BE49-F238E27FC236}">
              <a16:creationId xmlns:a16="http://schemas.microsoft.com/office/drawing/2014/main" id="{10933339-571E-45C1-9BD3-789E04D2E6D0}"/>
            </a:ext>
          </a:extLst>
        </xdr:cNvPr>
        <xdr:cNvSpPr txBox="1"/>
      </xdr:nvSpPr>
      <xdr:spPr>
        <a:xfrm>
          <a:off x="14389744" y="61766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44467</xdr:rowOff>
    </xdr:from>
    <xdr:ext cx="405111" cy="259045"/>
    <xdr:sp macro="" textlink="">
      <xdr:nvSpPr>
        <xdr:cNvPr id="544" name="n_3aveValue【一般廃棄物処理施設】&#10;有形固定資産減価償却率">
          <a:extLst>
            <a:ext uri="{FF2B5EF4-FFF2-40B4-BE49-F238E27FC236}">
              <a16:creationId xmlns:a16="http://schemas.microsoft.com/office/drawing/2014/main" id="{71B2BA58-5473-4CB7-9A2A-063AD11BF4DF}"/>
            </a:ext>
          </a:extLst>
        </xdr:cNvPr>
        <xdr:cNvSpPr txBox="1"/>
      </xdr:nvSpPr>
      <xdr:spPr>
        <a:xfrm>
          <a:off x="13500744" y="62166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97807</xdr:rowOff>
    </xdr:from>
    <xdr:ext cx="405111" cy="259045"/>
    <xdr:sp macro="" textlink="">
      <xdr:nvSpPr>
        <xdr:cNvPr id="545" name="n_4aveValue【一般廃棄物処理施設】&#10;有形固定資産減価償却率">
          <a:extLst>
            <a:ext uri="{FF2B5EF4-FFF2-40B4-BE49-F238E27FC236}">
              <a16:creationId xmlns:a16="http://schemas.microsoft.com/office/drawing/2014/main" id="{0ABF5ED3-5764-4AD1-A070-F980356712D4}"/>
            </a:ext>
          </a:extLst>
        </xdr:cNvPr>
        <xdr:cNvSpPr txBox="1"/>
      </xdr:nvSpPr>
      <xdr:spPr>
        <a:xfrm>
          <a:off x="12611744" y="62700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41</xdr:row>
      <xdr:rowOff>32402</xdr:rowOff>
    </xdr:from>
    <xdr:ext cx="405111" cy="259045"/>
    <xdr:sp macro="" textlink="">
      <xdr:nvSpPr>
        <xdr:cNvPr id="546" name="n_1mainValue【一般廃棄物処理施設】&#10;有形固定資産減価償却率">
          <a:extLst>
            <a:ext uri="{FF2B5EF4-FFF2-40B4-BE49-F238E27FC236}">
              <a16:creationId xmlns:a16="http://schemas.microsoft.com/office/drawing/2014/main" id="{E3B52830-A285-441C-8A93-E65C2331636B}"/>
            </a:ext>
          </a:extLst>
        </xdr:cNvPr>
        <xdr:cNvSpPr txBox="1"/>
      </xdr:nvSpPr>
      <xdr:spPr>
        <a:xfrm>
          <a:off x="15266044" y="70618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40</xdr:row>
      <xdr:rowOff>165752</xdr:rowOff>
    </xdr:from>
    <xdr:ext cx="405111" cy="259045"/>
    <xdr:sp macro="" textlink="">
      <xdr:nvSpPr>
        <xdr:cNvPr id="547" name="n_2mainValue【一般廃棄物処理施設】&#10;有形固定資産減価償却率">
          <a:extLst>
            <a:ext uri="{FF2B5EF4-FFF2-40B4-BE49-F238E27FC236}">
              <a16:creationId xmlns:a16="http://schemas.microsoft.com/office/drawing/2014/main" id="{77F0CC37-D971-464D-9EE0-8A0009E488E2}"/>
            </a:ext>
          </a:extLst>
        </xdr:cNvPr>
        <xdr:cNvSpPr txBox="1"/>
      </xdr:nvSpPr>
      <xdr:spPr>
        <a:xfrm>
          <a:off x="14389744" y="70237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40</xdr:row>
      <xdr:rowOff>127652</xdr:rowOff>
    </xdr:from>
    <xdr:ext cx="405111" cy="259045"/>
    <xdr:sp macro="" textlink="">
      <xdr:nvSpPr>
        <xdr:cNvPr id="548" name="n_3mainValue【一般廃棄物処理施設】&#10;有形固定資産減価償却率">
          <a:extLst>
            <a:ext uri="{FF2B5EF4-FFF2-40B4-BE49-F238E27FC236}">
              <a16:creationId xmlns:a16="http://schemas.microsoft.com/office/drawing/2014/main" id="{503C65A9-4DAE-46F7-8946-CE2153ED923B}"/>
            </a:ext>
          </a:extLst>
        </xdr:cNvPr>
        <xdr:cNvSpPr txBox="1"/>
      </xdr:nvSpPr>
      <xdr:spPr>
        <a:xfrm>
          <a:off x="13500744" y="69856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40</xdr:row>
      <xdr:rowOff>89552</xdr:rowOff>
    </xdr:from>
    <xdr:ext cx="405111" cy="259045"/>
    <xdr:sp macro="" textlink="">
      <xdr:nvSpPr>
        <xdr:cNvPr id="549" name="n_4mainValue【一般廃棄物処理施設】&#10;有形固定資産減価償却率">
          <a:extLst>
            <a:ext uri="{FF2B5EF4-FFF2-40B4-BE49-F238E27FC236}">
              <a16:creationId xmlns:a16="http://schemas.microsoft.com/office/drawing/2014/main" id="{50B7BBDB-A4C0-4C76-8145-79F40A2BDCAA}"/>
            </a:ext>
          </a:extLst>
        </xdr:cNvPr>
        <xdr:cNvSpPr txBox="1"/>
      </xdr:nvSpPr>
      <xdr:spPr>
        <a:xfrm>
          <a:off x="12611744" y="69475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550" name="正方形/長方形 549">
          <a:extLst>
            <a:ext uri="{FF2B5EF4-FFF2-40B4-BE49-F238E27FC236}">
              <a16:creationId xmlns:a16="http://schemas.microsoft.com/office/drawing/2014/main" id="{914CE754-267E-4900-B188-749A8E77633C}"/>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551" name="正方形/長方形 550">
          <a:extLst>
            <a:ext uri="{FF2B5EF4-FFF2-40B4-BE49-F238E27FC236}">
              <a16:creationId xmlns:a16="http://schemas.microsoft.com/office/drawing/2014/main" id="{6FA1809A-271D-4218-8E50-DA2F79175FF6}"/>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552" name="正方形/長方形 551">
          <a:extLst>
            <a:ext uri="{FF2B5EF4-FFF2-40B4-BE49-F238E27FC236}">
              <a16:creationId xmlns:a16="http://schemas.microsoft.com/office/drawing/2014/main" id="{3030B048-D686-4D5D-828E-CFCD7658BEB4}"/>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553" name="正方形/長方形 552">
          <a:extLst>
            <a:ext uri="{FF2B5EF4-FFF2-40B4-BE49-F238E27FC236}">
              <a16:creationId xmlns:a16="http://schemas.microsoft.com/office/drawing/2014/main" id="{DAA342B1-F4D6-4617-A502-33F4CF0ADE78}"/>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554" name="正方形/長方形 553">
          <a:extLst>
            <a:ext uri="{FF2B5EF4-FFF2-40B4-BE49-F238E27FC236}">
              <a16:creationId xmlns:a16="http://schemas.microsoft.com/office/drawing/2014/main" id="{AA7A9B55-08CA-492D-BCC6-21600A6B9198}"/>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82,058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555" name="正方形/長方形 554">
          <a:extLst>
            <a:ext uri="{FF2B5EF4-FFF2-40B4-BE49-F238E27FC236}">
              <a16:creationId xmlns:a16="http://schemas.microsoft.com/office/drawing/2014/main" id="{7B939E04-22B3-47A3-85A2-6837D8A6E7C9}"/>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556" name="正方形/長方形 555">
          <a:extLst>
            <a:ext uri="{FF2B5EF4-FFF2-40B4-BE49-F238E27FC236}">
              <a16:creationId xmlns:a16="http://schemas.microsoft.com/office/drawing/2014/main" id="{DDC1BDE5-DB1F-4A82-A77E-F2D56668C085}"/>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112,851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557" name="正方形/長方形 556">
          <a:extLst>
            <a:ext uri="{FF2B5EF4-FFF2-40B4-BE49-F238E27FC236}">
              <a16:creationId xmlns:a16="http://schemas.microsoft.com/office/drawing/2014/main" id="{C27E5094-A91A-4840-B1A3-1E70D81A5686}"/>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558" name="テキスト ボックス 557">
          <a:extLst>
            <a:ext uri="{FF2B5EF4-FFF2-40B4-BE49-F238E27FC236}">
              <a16:creationId xmlns:a16="http://schemas.microsoft.com/office/drawing/2014/main" id="{24667019-0A67-49C3-A0BA-9AE91B7AA178}"/>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559" name="直線コネクタ 558">
          <a:extLst>
            <a:ext uri="{FF2B5EF4-FFF2-40B4-BE49-F238E27FC236}">
              <a16:creationId xmlns:a16="http://schemas.microsoft.com/office/drawing/2014/main" id="{AC6240CF-F555-45DB-B97D-6C59DF85E757}"/>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560" name="直線コネクタ 559">
          <a:extLst>
            <a:ext uri="{FF2B5EF4-FFF2-40B4-BE49-F238E27FC236}">
              <a16:creationId xmlns:a16="http://schemas.microsoft.com/office/drawing/2014/main" id="{2DE5765C-D51F-46FC-9796-AF4240E010C5}"/>
            </a:ext>
          </a:extLst>
        </xdr:cNvPr>
        <xdr:cNvCxnSpPr/>
      </xdr:nvCxnSpPr>
      <xdr:spPr>
        <a:xfrm>
          <a:off x="18288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41</xdr:row>
      <xdr:rowOff>67327</xdr:rowOff>
    </xdr:from>
    <xdr:ext cx="248786" cy="259045"/>
    <xdr:sp macro="" textlink="">
      <xdr:nvSpPr>
        <xdr:cNvPr id="561" name="テキスト ボックス 560">
          <a:extLst>
            <a:ext uri="{FF2B5EF4-FFF2-40B4-BE49-F238E27FC236}">
              <a16:creationId xmlns:a16="http://schemas.microsoft.com/office/drawing/2014/main" id="{D5BED408-BFA5-410E-8151-4A3C643633FB}"/>
            </a:ext>
          </a:extLst>
        </xdr:cNvPr>
        <xdr:cNvSpPr txBox="1"/>
      </xdr:nvSpPr>
      <xdr:spPr>
        <a:xfrm>
          <a:off x="18039214" y="709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562" name="直線コネクタ 561">
          <a:extLst>
            <a:ext uri="{FF2B5EF4-FFF2-40B4-BE49-F238E27FC236}">
              <a16:creationId xmlns:a16="http://schemas.microsoft.com/office/drawing/2014/main" id="{D9A2A624-7527-4219-B373-B6A21091231F}"/>
            </a:ext>
          </a:extLst>
        </xdr:cNvPr>
        <xdr:cNvCxnSpPr/>
      </xdr:nvCxnSpPr>
      <xdr:spPr>
        <a:xfrm>
          <a:off x="18288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39</xdr:row>
      <xdr:rowOff>29227</xdr:rowOff>
    </xdr:from>
    <xdr:ext cx="595419" cy="259045"/>
    <xdr:sp macro="" textlink="">
      <xdr:nvSpPr>
        <xdr:cNvPr id="563" name="テキスト ボックス 562">
          <a:extLst>
            <a:ext uri="{FF2B5EF4-FFF2-40B4-BE49-F238E27FC236}">
              <a16:creationId xmlns:a16="http://schemas.microsoft.com/office/drawing/2014/main" id="{4987685C-444E-4124-8CED-E3A17ABB7AD2}"/>
            </a:ext>
          </a:extLst>
        </xdr:cNvPr>
        <xdr:cNvSpPr txBox="1"/>
      </xdr:nvSpPr>
      <xdr:spPr>
        <a:xfrm>
          <a:off x="17692581" y="671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564" name="直線コネクタ 563">
          <a:extLst>
            <a:ext uri="{FF2B5EF4-FFF2-40B4-BE49-F238E27FC236}">
              <a16:creationId xmlns:a16="http://schemas.microsoft.com/office/drawing/2014/main" id="{D9FD6D61-B272-4EAE-B4D6-AB25A1FA80E1}"/>
            </a:ext>
          </a:extLst>
        </xdr:cNvPr>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36</xdr:row>
      <xdr:rowOff>162577</xdr:rowOff>
    </xdr:from>
    <xdr:ext cx="595419" cy="259045"/>
    <xdr:sp macro="" textlink="">
      <xdr:nvSpPr>
        <xdr:cNvPr id="565" name="テキスト ボックス 564">
          <a:extLst>
            <a:ext uri="{FF2B5EF4-FFF2-40B4-BE49-F238E27FC236}">
              <a16:creationId xmlns:a16="http://schemas.microsoft.com/office/drawing/2014/main" id="{A25E4A5A-077B-4E95-9534-B0EC9BBC9053}"/>
            </a:ext>
          </a:extLst>
        </xdr:cNvPr>
        <xdr:cNvSpPr txBox="1"/>
      </xdr:nvSpPr>
      <xdr:spPr>
        <a:xfrm>
          <a:off x="17692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566" name="直線コネクタ 565">
          <a:extLst>
            <a:ext uri="{FF2B5EF4-FFF2-40B4-BE49-F238E27FC236}">
              <a16:creationId xmlns:a16="http://schemas.microsoft.com/office/drawing/2014/main" id="{EAFBF916-6293-406E-9BF9-1093F8046AF5}"/>
            </a:ext>
          </a:extLst>
        </xdr:cNvPr>
        <xdr:cNvCxnSpPr/>
      </xdr:nvCxnSpPr>
      <xdr:spPr>
        <a:xfrm>
          <a:off x="18288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34</xdr:row>
      <xdr:rowOff>124477</xdr:rowOff>
    </xdr:from>
    <xdr:ext cx="595419" cy="259045"/>
    <xdr:sp macro="" textlink="">
      <xdr:nvSpPr>
        <xdr:cNvPr id="567" name="テキスト ボックス 566">
          <a:extLst>
            <a:ext uri="{FF2B5EF4-FFF2-40B4-BE49-F238E27FC236}">
              <a16:creationId xmlns:a16="http://schemas.microsoft.com/office/drawing/2014/main" id="{2664714B-942F-4F04-964B-0E7E2DEE96A4}"/>
            </a:ext>
          </a:extLst>
        </xdr:cNvPr>
        <xdr:cNvSpPr txBox="1"/>
      </xdr:nvSpPr>
      <xdr:spPr>
        <a:xfrm>
          <a:off x="17692581" y="595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568" name="直線コネクタ 567">
          <a:extLst>
            <a:ext uri="{FF2B5EF4-FFF2-40B4-BE49-F238E27FC236}">
              <a16:creationId xmlns:a16="http://schemas.microsoft.com/office/drawing/2014/main" id="{D8DA349A-C267-4916-BF88-76F54B2156FD}"/>
            </a:ext>
          </a:extLst>
        </xdr:cNvPr>
        <xdr:cNvCxnSpPr/>
      </xdr:nvCxnSpPr>
      <xdr:spPr>
        <a:xfrm>
          <a:off x="18288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86377</xdr:rowOff>
    </xdr:from>
    <xdr:ext cx="595419" cy="259045"/>
    <xdr:sp macro="" textlink="">
      <xdr:nvSpPr>
        <xdr:cNvPr id="569" name="テキスト ボックス 568">
          <a:extLst>
            <a:ext uri="{FF2B5EF4-FFF2-40B4-BE49-F238E27FC236}">
              <a16:creationId xmlns:a16="http://schemas.microsoft.com/office/drawing/2014/main" id="{C06BDA8F-E317-48E3-B840-389AB0745E38}"/>
            </a:ext>
          </a:extLst>
        </xdr:cNvPr>
        <xdr:cNvSpPr txBox="1"/>
      </xdr:nvSpPr>
      <xdr:spPr>
        <a:xfrm>
          <a:off x="17692581" y="557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570" name="直線コネクタ 569">
          <a:extLst>
            <a:ext uri="{FF2B5EF4-FFF2-40B4-BE49-F238E27FC236}">
              <a16:creationId xmlns:a16="http://schemas.microsoft.com/office/drawing/2014/main" id="{96B6663B-9496-45BF-B56F-FAB1678B8C0F}"/>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571" name="テキスト ボックス 570">
          <a:extLst>
            <a:ext uri="{FF2B5EF4-FFF2-40B4-BE49-F238E27FC236}">
              <a16:creationId xmlns:a16="http://schemas.microsoft.com/office/drawing/2014/main" id="{6B22B14A-3AA6-4F44-AE9A-93513649BE64}"/>
            </a:ext>
          </a:extLst>
        </xdr:cNvPr>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572" name="【一般廃棄物処理施設】&#10;一人当たり有形固定資産（償却資産）額グラフ枠">
          <a:extLst>
            <a:ext uri="{FF2B5EF4-FFF2-40B4-BE49-F238E27FC236}">
              <a16:creationId xmlns:a16="http://schemas.microsoft.com/office/drawing/2014/main" id="{E04F519B-B0CA-4CF6-A216-4F0F4F06686A}"/>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97463</xdr:rowOff>
    </xdr:from>
    <xdr:to>
      <xdr:col>116</xdr:col>
      <xdr:colOff>62864</xdr:colOff>
      <xdr:row>41</xdr:row>
      <xdr:rowOff>81824</xdr:rowOff>
    </xdr:to>
    <xdr:cxnSp macro="">
      <xdr:nvCxnSpPr>
        <xdr:cNvPr id="573" name="直線コネクタ 572">
          <a:extLst>
            <a:ext uri="{FF2B5EF4-FFF2-40B4-BE49-F238E27FC236}">
              <a16:creationId xmlns:a16="http://schemas.microsoft.com/office/drawing/2014/main" id="{446AF51C-4563-49C5-BE51-8067750AFC0B}"/>
            </a:ext>
          </a:extLst>
        </xdr:cNvPr>
        <xdr:cNvCxnSpPr/>
      </xdr:nvCxnSpPr>
      <xdr:spPr>
        <a:xfrm flipV="1">
          <a:off x="22160864" y="5926763"/>
          <a:ext cx="0" cy="11845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85651</xdr:rowOff>
    </xdr:from>
    <xdr:ext cx="534377" cy="259045"/>
    <xdr:sp macro="" textlink="">
      <xdr:nvSpPr>
        <xdr:cNvPr id="574" name="【一般廃棄物処理施設】&#10;一人当たり有形固定資産（償却資産）額最小値テキスト">
          <a:extLst>
            <a:ext uri="{FF2B5EF4-FFF2-40B4-BE49-F238E27FC236}">
              <a16:creationId xmlns:a16="http://schemas.microsoft.com/office/drawing/2014/main" id="{E9DD7B77-1C9C-4163-922F-01DE632DC929}"/>
            </a:ext>
          </a:extLst>
        </xdr:cNvPr>
        <xdr:cNvSpPr txBox="1"/>
      </xdr:nvSpPr>
      <xdr:spPr>
        <a:xfrm>
          <a:off x="22199600" y="71151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33,524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81824</xdr:rowOff>
    </xdr:from>
    <xdr:to>
      <xdr:col>116</xdr:col>
      <xdr:colOff>152400</xdr:colOff>
      <xdr:row>41</xdr:row>
      <xdr:rowOff>81824</xdr:rowOff>
    </xdr:to>
    <xdr:cxnSp macro="">
      <xdr:nvCxnSpPr>
        <xdr:cNvPr id="575" name="直線コネクタ 574">
          <a:extLst>
            <a:ext uri="{FF2B5EF4-FFF2-40B4-BE49-F238E27FC236}">
              <a16:creationId xmlns:a16="http://schemas.microsoft.com/office/drawing/2014/main" id="{DCA4BD5D-BB44-420A-86B0-36E4FBBC9B04}"/>
            </a:ext>
          </a:extLst>
        </xdr:cNvPr>
        <xdr:cNvCxnSpPr/>
      </xdr:nvCxnSpPr>
      <xdr:spPr>
        <a:xfrm>
          <a:off x="22072600" y="71112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44140</xdr:rowOff>
    </xdr:from>
    <xdr:ext cx="599010" cy="259045"/>
    <xdr:sp macro="" textlink="">
      <xdr:nvSpPr>
        <xdr:cNvPr id="576" name="【一般廃棄物処理施設】&#10;一人当たり有形固定資産（償却資産）額最大値テキスト">
          <a:extLst>
            <a:ext uri="{FF2B5EF4-FFF2-40B4-BE49-F238E27FC236}">
              <a16:creationId xmlns:a16="http://schemas.microsoft.com/office/drawing/2014/main" id="{2B355258-BBFD-4624-9D62-BC0120464B30}"/>
            </a:ext>
          </a:extLst>
        </xdr:cNvPr>
        <xdr:cNvSpPr txBox="1"/>
      </xdr:nvSpPr>
      <xdr:spPr>
        <a:xfrm>
          <a:off x="22199600" y="57019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344,419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97463</xdr:rowOff>
    </xdr:from>
    <xdr:to>
      <xdr:col>116</xdr:col>
      <xdr:colOff>152400</xdr:colOff>
      <xdr:row>34</xdr:row>
      <xdr:rowOff>97463</xdr:rowOff>
    </xdr:to>
    <xdr:cxnSp macro="">
      <xdr:nvCxnSpPr>
        <xdr:cNvPr id="577" name="直線コネクタ 576">
          <a:extLst>
            <a:ext uri="{FF2B5EF4-FFF2-40B4-BE49-F238E27FC236}">
              <a16:creationId xmlns:a16="http://schemas.microsoft.com/office/drawing/2014/main" id="{A9E94A6B-E3B3-413B-B9E0-5420C09BE0B3}"/>
            </a:ext>
          </a:extLst>
        </xdr:cNvPr>
        <xdr:cNvCxnSpPr/>
      </xdr:nvCxnSpPr>
      <xdr:spPr>
        <a:xfrm>
          <a:off x="22072600" y="59267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37</xdr:row>
      <xdr:rowOff>140612</xdr:rowOff>
    </xdr:from>
    <xdr:ext cx="599010" cy="259045"/>
    <xdr:sp macro="" textlink="">
      <xdr:nvSpPr>
        <xdr:cNvPr id="578" name="【一般廃棄物処理施設】&#10;一人当たり有形固定資産（償却資産）額平均値テキスト">
          <a:extLst>
            <a:ext uri="{FF2B5EF4-FFF2-40B4-BE49-F238E27FC236}">
              <a16:creationId xmlns:a16="http://schemas.microsoft.com/office/drawing/2014/main" id="{80BC2588-BD44-4F54-81DE-FF1D6428508F}"/>
            </a:ext>
          </a:extLst>
        </xdr:cNvPr>
        <xdr:cNvSpPr txBox="1"/>
      </xdr:nvSpPr>
      <xdr:spPr>
        <a:xfrm>
          <a:off x="22199600" y="648426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145,765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117735</xdr:rowOff>
    </xdr:from>
    <xdr:to>
      <xdr:col>116</xdr:col>
      <xdr:colOff>114300</xdr:colOff>
      <xdr:row>39</xdr:row>
      <xdr:rowOff>47885</xdr:rowOff>
    </xdr:to>
    <xdr:sp macro="" textlink="">
      <xdr:nvSpPr>
        <xdr:cNvPr id="579" name="フローチャート: 判断 578">
          <a:extLst>
            <a:ext uri="{FF2B5EF4-FFF2-40B4-BE49-F238E27FC236}">
              <a16:creationId xmlns:a16="http://schemas.microsoft.com/office/drawing/2014/main" id="{C5A816C9-C6D0-4304-987A-1E6F0D488419}"/>
            </a:ext>
          </a:extLst>
        </xdr:cNvPr>
        <xdr:cNvSpPr/>
      </xdr:nvSpPr>
      <xdr:spPr>
        <a:xfrm>
          <a:off x="22110700" y="66328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38</xdr:row>
      <xdr:rowOff>141277</xdr:rowOff>
    </xdr:from>
    <xdr:to>
      <xdr:col>112</xdr:col>
      <xdr:colOff>38100</xdr:colOff>
      <xdr:row>39</xdr:row>
      <xdr:rowOff>71427</xdr:rowOff>
    </xdr:to>
    <xdr:sp macro="" textlink="">
      <xdr:nvSpPr>
        <xdr:cNvPr id="580" name="フローチャート: 判断 579">
          <a:extLst>
            <a:ext uri="{FF2B5EF4-FFF2-40B4-BE49-F238E27FC236}">
              <a16:creationId xmlns:a16="http://schemas.microsoft.com/office/drawing/2014/main" id="{FF22B9C7-67C9-4839-9B07-915F3F0128FC}"/>
            </a:ext>
          </a:extLst>
        </xdr:cNvPr>
        <xdr:cNvSpPr/>
      </xdr:nvSpPr>
      <xdr:spPr>
        <a:xfrm>
          <a:off x="21272500" y="66563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38</xdr:row>
      <xdr:rowOff>136103</xdr:rowOff>
    </xdr:from>
    <xdr:to>
      <xdr:col>107</xdr:col>
      <xdr:colOff>101600</xdr:colOff>
      <xdr:row>39</xdr:row>
      <xdr:rowOff>66253</xdr:rowOff>
    </xdr:to>
    <xdr:sp macro="" textlink="">
      <xdr:nvSpPr>
        <xdr:cNvPr id="581" name="フローチャート: 判断 580">
          <a:extLst>
            <a:ext uri="{FF2B5EF4-FFF2-40B4-BE49-F238E27FC236}">
              <a16:creationId xmlns:a16="http://schemas.microsoft.com/office/drawing/2014/main" id="{073A0997-826E-4F07-B43B-6286DABBC71B}"/>
            </a:ext>
          </a:extLst>
        </xdr:cNvPr>
        <xdr:cNvSpPr/>
      </xdr:nvSpPr>
      <xdr:spPr>
        <a:xfrm>
          <a:off x="20383500" y="66512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156887</xdr:rowOff>
    </xdr:from>
    <xdr:to>
      <xdr:col>102</xdr:col>
      <xdr:colOff>165100</xdr:colOff>
      <xdr:row>39</xdr:row>
      <xdr:rowOff>87037</xdr:rowOff>
    </xdr:to>
    <xdr:sp macro="" textlink="">
      <xdr:nvSpPr>
        <xdr:cNvPr id="582" name="フローチャート: 判断 581">
          <a:extLst>
            <a:ext uri="{FF2B5EF4-FFF2-40B4-BE49-F238E27FC236}">
              <a16:creationId xmlns:a16="http://schemas.microsoft.com/office/drawing/2014/main" id="{6E593237-A0F9-4F55-8884-AF5AD64664BF}"/>
            </a:ext>
          </a:extLst>
        </xdr:cNvPr>
        <xdr:cNvSpPr/>
      </xdr:nvSpPr>
      <xdr:spPr>
        <a:xfrm>
          <a:off x="19494500" y="6671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38148</xdr:rowOff>
    </xdr:from>
    <xdr:to>
      <xdr:col>98</xdr:col>
      <xdr:colOff>38100</xdr:colOff>
      <xdr:row>39</xdr:row>
      <xdr:rowOff>139748</xdr:rowOff>
    </xdr:to>
    <xdr:sp macro="" textlink="">
      <xdr:nvSpPr>
        <xdr:cNvPr id="583" name="フローチャート: 判断 582">
          <a:extLst>
            <a:ext uri="{FF2B5EF4-FFF2-40B4-BE49-F238E27FC236}">
              <a16:creationId xmlns:a16="http://schemas.microsoft.com/office/drawing/2014/main" id="{A25B0111-08BA-4C01-BE76-357087A04AAF}"/>
            </a:ext>
          </a:extLst>
        </xdr:cNvPr>
        <xdr:cNvSpPr/>
      </xdr:nvSpPr>
      <xdr:spPr>
        <a:xfrm>
          <a:off x="18605500" y="67246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584" name="テキスト ボックス 583">
          <a:extLst>
            <a:ext uri="{FF2B5EF4-FFF2-40B4-BE49-F238E27FC236}">
              <a16:creationId xmlns:a16="http://schemas.microsoft.com/office/drawing/2014/main" id="{9CD4ACCD-71F8-463E-BCDB-FA36B29FE763}"/>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585" name="テキスト ボックス 584">
          <a:extLst>
            <a:ext uri="{FF2B5EF4-FFF2-40B4-BE49-F238E27FC236}">
              <a16:creationId xmlns:a16="http://schemas.microsoft.com/office/drawing/2014/main" id="{2056788C-C6CA-4D8A-9EA6-EA0C7FC3E2AC}"/>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586" name="テキスト ボックス 585">
          <a:extLst>
            <a:ext uri="{FF2B5EF4-FFF2-40B4-BE49-F238E27FC236}">
              <a16:creationId xmlns:a16="http://schemas.microsoft.com/office/drawing/2014/main" id="{B8FBB31C-2311-4B0B-A4E2-506147D72D30}"/>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587" name="テキスト ボックス 586">
          <a:extLst>
            <a:ext uri="{FF2B5EF4-FFF2-40B4-BE49-F238E27FC236}">
              <a16:creationId xmlns:a16="http://schemas.microsoft.com/office/drawing/2014/main" id="{DE7F12A2-5CC0-41CE-9489-A9B47EEA1887}"/>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588" name="テキスト ボックス 587">
          <a:extLst>
            <a:ext uri="{FF2B5EF4-FFF2-40B4-BE49-F238E27FC236}">
              <a16:creationId xmlns:a16="http://schemas.microsoft.com/office/drawing/2014/main" id="{F0BD0321-EAAB-4B67-A066-F3EE8AB2989F}"/>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150361</xdr:rowOff>
    </xdr:from>
    <xdr:to>
      <xdr:col>116</xdr:col>
      <xdr:colOff>114300</xdr:colOff>
      <xdr:row>39</xdr:row>
      <xdr:rowOff>80511</xdr:rowOff>
    </xdr:to>
    <xdr:sp macro="" textlink="">
      <xdr:nvSpPr>
        <xdr:cNvPr id="589" name="楕円 588">
          <a:extLst>
            <a:ext uri="{FF2B5EF4-FFF2-40B4-BE49-F238E27FC236}">
              <a16:creationId xmlns:a16="http://schemas.microsoft.com/office/drawing/2014/main" id="{9D272ACC-7581-46A8-9B4D-D7346F6AC3DC}"/>
            </a:ext>
          </a:extLst>
        </xdr:cNvPr>
        <xdr:cNvSpPr/>
      </xdr:nvSpPr>
      <xdr:spPr>
        <a:xfrm>
          <a:off x="22110700" y="66654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38</xdr:row>
      <xdr:rowOff>128788</xdr:rowOff>
    </xdr:from>
    <xdr:ext cx="599010" cy="259045"/>
    <xdr:sp macro="" textlink="">
      <xdr:nvSpPr>
        <xdr:cNvPr id="590" name="【一般廃棄物処理施設】&#10;一人当たり有形固定資産（償却資産）額該当値テキスト">
          <a:extLst>
            <a:ext uri="{FF2B5EF4-FFF2-40B4-BE49-F238E27FC236}">
              <a16:creationId xmlns:a16="http://schemas.microsoft.com/office/drawing/2014/main" id="{4CE679FE-F41E-4E97-963E-7D16EDAE856B}"/>
            </a:ext>
          </a:extLst>
        </xdr:cNvPr>
        <xdr:cNvSpPr txBox="1"/>
      </xdr:nvSpPr>
      <xdr:spPr>
        <a:xfrm>
          <a:off x="22199600" y="66438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137,202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154799</xdr:rowOff>
    </xdr:from>
    <xdr:to>
      <xdr:col>112</xdr:col>
      <xdr:colOff>38100</xdr:colOff>
      <xdr:row>39</xdr:row>
      <xdr:rowOff>84949</xdr:rowOff>
    </xdr:to>
    <xdr:sp macro="" textlink="">
      <xdr:nvSpPr>
        <xdr:cNvPr id="591" name="楕円 590">
          <a:extLst>
            <a:ext uri="{FF2B5EF4-FFF2-40B4-BE49-F238E27FC236}">
              <a16:creationId xmlns:a16="http://schemas.microsoft.com/office/drawing/2014/main" id="{D6B1F65E-9B2F-486C-88CA-1DE1400F07EF}"/>
            </a:ext>
          </a:extLst>
        </xdr:cNvPr>
        <xdr:cNvSpPr/>
      </xdr:nvSpPr>
      <xdr:spPr>
        <a:xfrm>
          <a:off x="21272500" y="66698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29711</xdr:rowOff>
    </xdr:from>
    <xdr:to>
      <xdr:col>116</xdr:col>
      <xdr:colOff>63500</xdr:colOff>
      <xdr:row>39</xdr:row>
      <xdr:rowOff>34149</xdr:rowOff>
    </xdr:to>
    <xdr:cxnSp macro="">
      <xdr:nvCxnSpPr>
        <xdr:cNvPr id="592" name="直線コネクタ 591">
          <a:extLst>
            <a:ext uri="{FF2B5EF4-FFF2-40B4-BE49-F238E27FC236}">
              <a16:creationId xmlns:a16="http://schemas.microsoft.com/office/drawing/2014/main" id="{294D52B7-3293-45C0-8826-F5E6F2273053}"/>
            </a:ext>
          </a:extLst>
        </xdr:cNvPr>
        <xdr:cNvCxnSpPr/>
      </xdr:nvCxnSpPr>
      <xdr:spPr>
        <a:xfrm flipV="1">
          <a:off x="21323300" y="6716261"/>
          <a:ext cx="838200" cy="44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161535</xdr:rowOff>
    </xdr:from>
    <xdr:to>
      <xdr:col>107</xdr:col>
      <xdr:colOff>101600</xdr:colOff>
      <xdr:row>39</xdr:row>
      <xdr:rowOff>91685</xdr:rowOff>
    </xdr:to>
    <xdr:sp macro="" textlink="">
      <xdr:nvSpPr>
        <xdr:cNvPr id="593" name="楕円 592">
          <a:extLst>
            <a:ext uri="{FF2B5EF4-FFF2-40B4-BE49-F238E27FC236}">
              <a16:creationId xmlns:a16="http://schemas.microsoft.com/office/drawing/2014/main" id="{4B84EF55-9B5E-42C5-90AA-58B5D3A5A584}"/>
            </a:ext>
          </a:extLst>
        </xdr:cNvPr>
        <xdr:cNvSpPr/>
      </xdr:nvSpPr>
      <xdr:spPr>
        <a:xfrm>
          <a:off x="20383500" y="66766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34149</xdr:rowOff>
    </xdr:from>
    <xdr:to>
      <xdr:col>111</xdr:col>
      <xdr:colOff>177800</xdr:colOff>
      <xdr:row>39</xdr:row>
      <xdr:rowOff>40885</xdr:rowOff>
    </xdr:to>
    <xdr:cxnSp macro="">
      <xdr:nvCxnSpPr>
        <xdr:cNvPr id="594" name="直線コネクタ 593">
          <a:extLst>
            <a:ext uri="{FF2B5EF4-FFF2-40B4-BE49-F238E27FC236}">
              <a16:creationId xmlns:a16="http://schemas.microsoft.com/office/drawing/2014/main" id="{BDAC2C14-B7A1-4BDF-BF1B-57300BD2D4E0}"/>
            </a:ext>
          </a:extLst>
        </xdr:cNvPr>
        <xdr:cNvCxnSpPr/>
      </xdr:nvCxnSpPr>
      <xdr:spPr>
        <a:xfrm flipV="1">
          <a:off x="20434300" y="6720699"/>
          <a:ext cx="889000" cy="6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168492</xdr:rowOff>
    </xdr:from>
    <xdr:to>
      <xdr:col>102</xdr:col>
      <xdr:colOff>165100</xdr:colOff>
      <xdr:row>39</xdr:row>
      <xdr:rowOff>98642</xdr:rowOff>
    </xdr:to>
    <xdr:sp macro="" textlink="">
      <xdr:nvSpPr>
        <xdr:cNvPr id="595" name="楕円 594">
          <a:extLst>
            <a:ext uri="{FF2B5EF4-FFF2-40B4-BE49-F238E27FC236}">
              <a16:creationId xmlns:a16="http://schemas.microsoft.com/office/drawing/2014/main" id="{3C53AE25-67C1-4C19-8FE4-8FEC74848730}"/>
            </a:ext>
          </a:extLst>
        </xdr:cNvPr>
        <xdr:cNvSpPr/>
      </xdr:nvSpPr>
      <xdr:spPr>
        <a:xfrm>
          <a:off x="19494500" y="66835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40885</xdr:rowOff>
    </xdr:from>
    <xdr:to>
      <xdr:col>107</xdr:col>
      <xdr:colOff>50800</xdr:colOff>
      <xdr:row>39</xdr:row>
      <xdr:rowOff>47842</xdr:rowOff>
    </xdr:to>
    <xdr:cxnSp macro="">
      <xdr:nvCxnSpPr>
        <xdr:cNvPr id="596" name="直線コネクタ 595">
          <a:extLst>
            <a:ext uri="{FF2B5EF4-FFF2-40B4-BE49-F238E27FC236}">
              <a16:creationId xmlns:a16="http://schemas.microsoft.com/office/drawing/2014/main" id="{6B0DC3CC-D89E-45BC-9C78-1A0B8029E371}"/>
            </a:ext>
          </a:extLst>
        </xdr:cNvPr>
        <xdr:cNvCxnSpPr/>
      </xdr:nvCxnSpPr>
      <xdr:spPr>
        <a:xfrm flipV="1">
          <a:off x="19545300" y="6727435"/>
          <a:ext cx="889000" cy="69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4685</xdr:rowOff>
    </xdr:from>
    <xdr:to>
      <xdr:col>98</xdr:col>
      <xdr:colOff>38100</xdr:colOff>
      <xdr:row>39</xdr:row>
      <xdr:rowOff>106285</xdr:rowOff>
    </xdr:to>
    <xdr:sp macro="" textlink="">
      <xdr:nvSpPr>
        <xdr:cNvPr id="597" name="楕円 596">
          <a:extLst>
            <a:ext uri="{FF2B5EF4-FFF2-40B4-BE49-F238E27FC236}">
              <a16:creationId xmlns:a16="http://schemas.microsoft.com/office/drawing/2014/main" id="{1FB7984C-F0F6-4516-BCD6-B1AED745826C}"/>
            </a:ext>
          </a:extLst>
        </xdr:cNvPr>
        <xdr:cNvSpPr/>
      </xdr:nvSpPr>
      <xdr:spPr>
        <a:xfrm>
          <a:off x="18605500" y="6691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47842</xdr:rowOff>
    </xdr:from>
    <xdr:to>
      <xdr:col>102</xdr:col>
      <xdr:colOff>114300</xdr:colOff>
      <xdr:row>39</xdr:row>
      <xdr:rowOff>55485</xdr:rowOff>
    </xdr:to>
    <xdr:cxnSp macro="">
      <xdr:nvCxnSpPr>
        <xdr:cNvPr id="598" name="直線コネクタ 597">
          <a:extLst>
            <a:ext uri="{FF2B5EF4-FFF2-40B4-BE49-F238E27FC236}">
              <a16:creationId xmlns:a16="http://schemas.microsoft.com/office/drawing/2014/main" id="{ADE14892-FAA2-4221-9E63-2C8980BB3E00}"/>
            </a:ext>
          </a:extLst>
        </xdr:cNvPr>
        <xdr:cNvCxnSpPr/>
      </xdr:nvCxnSpPr>
      <xdr:spPr>
        <a:xfrm flipV="1">
          <a:off x="18656300" y="6734392"/>
          <a:ext cx="889000" cy="76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56095</xdr:colOff>
      <xdr:row>37</xdr:row>
      <xdr:rowOff>87954</xdr:rowOff>
    </xdr:from>
    <xdr:ext cx="599010" cy="259045"/>
    <xdr:sp macro="" textlink="">
      <xdr:nvSpPr>
        <xdr:cNvPr id="599" name="n_1aveValue【一般廃棄物処理施設】&#10;一人当たり有形固定資産（償却資産）額">
          <a:extLst>
            <a:ext uri="{FF2B5EF4-FFF2-40B4-BE49-F238E27FC236}">
              <a16:creationId xmlns:a16="http://schemas.microsoft.com/office/drawing/2014/main" id="{0306C96B-E3E3-43B3-903C-B791339A01AC}"/>
            </a:ext>
          </a:extLst>
        </xdr:cNvPr>
        <xdr:cNvSpPr txBox="1"/>
      </xdr:nvSpPr>
      <xdr:spPr>
        <a:xfrm>
          <a:off x="21011095" y="64316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37</xdr:row>
      <xdr:rowOff>82780</xdr:rowOff>
    </xdr:from>
    <xdr:ext cx="599010" cy="259045"/>
    <xdr:sp macro="" textlink="">
      <xdr:nvSpPr>
        <xdr:cNvPr id="600" name="n_2aveValue【一般廃棄物処理施設】&#10;一人当たり有形固定資産（償却資産）額">
          <a:extLst>
            <a:ext uri="{FF2B5EF4-FFF2-40B4-BE49-F238E27FC236}">
              <a16:creationId xmlns:a16="http://schemas.microsoft.com/office/drawing/2014/main" id="{4BFFE87F-F9AD-46CA-AC64-54892F7294E3}"/>
            </a:ext>
          </a:extLst>
        </xdr:cNvPr>
        <xdr:cNvSpPr txBox="1"/>
      </xdr:nvSpPr>
      <xdr:spPr>
        <a:xfrm>
          <a:off x="20134795" y="64264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140,944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37</xdr:row>
      <xdr:rowOff>103564</xdr:rowOff>
    </xdr:from>
    <xdr:ext cx="599010" cy="259045"/>
    <xdr:sp macro="" textlink="">
      <xdr:nvSpPr>
        <xdr:cNvPr id="601" name="n_3aveValue【一般廃棄物処理施設】&#10;一人当たり有形固定資産（償却資産）額">
          <a:extLst>
            <a:ext uri="{FF2B5EF4-FFF2-40B4-BE49-F238E27FC236}">
              <a16:creationId xmlns:a16="http://schemas.microsoft.com/office/drawing/2014/main" id="{815120AA-EC99-4B48-BE94-E7812E9B0B01}"/>
            </a:ext>
          </a:extLst>
        </xdr:cNvPr>
        <xdr:cNvSpPr txBox="1"/>
      </xdr:nvSpPr>
      <xdr:spPr>
        <a:xfrm>
          <a:off x="19245795" y="64472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39</xdr:row>
      <xdr:rowOff>130875</xdr:rowOff>
    </xdr:from>
    <xdr:ext cx="599010" cy="259045"/>
    <xdr:sp macro="" textlink="">
      <xdr:nvSpPr>
        <xdr:cNvPr id="602" name="n_4aveValue【一般廃棄物処理施設】&#10;一人当たり有形固定資産（償却資産）額">
          <a:extLst>
            <a:ext uri="{FF2B5EF4-FFF2-40B4-BE49-F238E27FC236}">
              <a16:creationId xmlns:a16="http://schemas.microsoft.com/office/drawing/2014/main" id="{C4168A94-0943-48FC-AF76-680A63C2FF7F}"/>
            </a:ext>
          </a:extLst>
        </xdr:cNvPr>
        <xdr:cNvSpPr txBox="1"/>
      </xdr:nvSpPr>
      <xdr:spPr>
        <a:xfrm>
          <a:off x="18356795" y="68174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56095</xdr:colOff>
      <xdr:row>39</xdr:row>
      <xdr:rowOff>76076</xdr:rowOff>
    </xdr:from>
    <xdr:ext cx="599010" cy="259045"/>
    <xdr:sp macro="" textlink="">
      <xdr:nvSpPr>
        <xdr:cNvPr id="603" name="n_1mainValue【一般廃棄物処理施設】&#10;一人当たり有形固定資産（償却資産）額">
          <a:extLst>
            <a:ext uri="{FF2B5EF4-FFF2-40B4-BE49-F238E27FC236}">
              <a16:creationId xmlns:a16="http://schemas.microsoft.com/office/drawing/2014/main" id="{DDC7F32E-FE19-4F7C-B655-313553CB86E3}"/>
            </a:ext>
          </a:extLst>
        </xdr:cNvPr>
        <xdr:cNvSpPr txBox="1"/>
      </xdr:nvSpPr>
      <xdr:spPr>
        <a:xfrm>
          <a:off x="21011095" y="67626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136,037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39</xdr:row>
      <xdr:rowOff>82812</xdr:rowOff>
    </xdr:from>
    <xdr:ext cx="599010" cy="259045"/>
    <xdr:sp macro="" textlink="">
      <xdr:nvSpPr>
        <xdr:cNvPr id="604" name="n_2mainValue【一般廃棄物処理施設】&#10;一人当たり有形固定資産（償却資産）額">
          <a:extLst>
            <a:ext uri="{FF2B5EF4-FFF2-40B4-BE49-F238E27FC236}">
              <a16:creationId xmlns:a16="http://schemas.microsoft.com/office/drawing/2014/main" id="{F8B88416-90B7-4DF3-8CD6-BFB68D0F9DD2}"/>
            </a:ext>
          </a:extLst>
        </xdr:cNvPr>
        <xdr:cNvSpPr txBox="1"/>
      </xdr:nvSpPr>
      <xdr:spPr>
        <a:xfrm>
          <a:off x="20134795" y="67693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134,269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39</xdr:row>
      <xdr:rowOff>89769</xdr:rowOff>
    </xdr:from>
    <xdr:ext cx="599010" cy="259045"/>
    <xdr:sp macro="" textlink="">
      <xdr:nvSpPr>
        <xdr:cNvPr id="605" name="n_3mainValue【一般廃棄物処理施設】&#10;一人当たり有形固定資産（償却資産）額">
          <a:extLst>
            <a:ext uri="{FF2B5EF4-FFF2-40B4-BE49-F238E27FC236}">
              <a16:creationId xmlns:a16="http://schemas.microsoft.com/office/drawing/2014/main" id="{AF2E8FC2-29F6-4032-BC9C-338A5AA1FED2}"/>
            </a:ext>
          </a:extLst>
        </xdr:cNvPr>
        <xdr:cNvSpPr txBox="1"/>
      </xdr:nvSpPr>
      <xdr:spPr>
        <a:xfrm>
          <a:off x="19245795" y="67763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132,443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37</xdr:row>
      <xdr:rowOff>122812</xdr:rowOff>
    </xdr:from>
    <xdr:ext cx="599010" cy="259045"/>
    <xdr:sp macro="" textlink="">
      <xdr:nvSpPr>
        <xdr:cNvPr id="606" name="n_4mainValue【一般廃棄物処理施設】&#10;一人当たり有形固定資産（償却資産）額">
          <a:extLst>
            <a:ext uri="{FF2B5EF4-FFF2-40B4-BE49-F238E27FC236}">
              <a16:creationId xmlns:a16="http://schemas.microsoft.com/office/drawing/2014/main" id="{9502AA9C-D267-4B4B-AE88-715136569FA9}"/>
            </a:ext>
          </a:extLst>
        </xdr:cNvPr>
        <xdr:cNvSpPr txBox="1"/>
      </xdr:nvSpPr>
      <xdr:spPr>
        <a:xfrm>
          <a:off x="18356795" y="64664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130,437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607" name="正方形/長方形 606">
          <a:extLst>
            <a:ext uri="{FF2B5EF4-FFF2-40B4-BE49-F238E27FC236}">
              <a16:creationId xmlns:a16="http://schemas.microsoft.com/office/drawing/2014/main" id="{77E0BABB-7C6F-4FD6-99D9-879AF7AEF9C1}"/>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608" name="正方形/長方形 607">
          <a:extLst>
            <a:ext uri="{FF2B5EF4-FFF2-40B4-BE49-F238E27FC236}">
              <a16:creationId xmlns:a16="http://schemas.microsoft.com/office/drawing/2014/main" id="{48E763EF-482F-43D5-85F2-34E80146A388}"/>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609" name="正方形/長方形 608">
          <a:extLst>
            <a:ext uri="{FF2B5EF4-FFF2-40B4-BE49-F238E27FC236}">
              <a16:creationId xmlns:a16="http://schemas.microsoft.com/office/drawing/2014/main" id="{D1C70527-97B9-4250-97DD-5E71F77E5B4C}"/>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610" name="正方形/長方形 609">
          <a:extLst>
            <a:ext uri="{FF2B5EF4-FFF2-40B4-BE49-F238E27FC236}">
              <a16:creationId xmlns:a16="http://schemas.microsoft.com/office/drawing/2014/main" id="{9451503A-524F-45E6-AD4D-DFD5A54CB258}"/>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611" name="正方形/長方形 610">
          <a:extLst>
            <a:ext uri="{FF2B5EF4-FFF2-40B4-BE49-F238E27FC236}">
              <a16:creationId xmlns:a16="http://schemas.microsoft.com/office/drawing/2014/main" id="{9610F35E-DC7E-410C-BC5E-887A1E3156D2}"/>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612" name="正方形/長方形 611">
          <a:extLst>
            <a:ext uri="{FF2B5EF4-FFF2-40B4-BE49-F238E27FC236}">
              <a16:creationId xmlns:a16="http://schemas.microsoft.com/office/drawing/2014/main" id="{5897524A-ED74-49EE-BDEF-4B78819F43CC}"/>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613" name="正方形/長方形 612">
          <a:extLst>
            <a:ext uri="{FF2B5EF4-FFF2-40B4-BE49-F238E27FC236}">
              <a16:creationId xmlns:a16="http://schemas.microsoft.com/office/drawing/2014/main" id="{59DEBD88-8388-4854-834A-15F6C51A1850}"/>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614" name="正方形/長方形 613">
          <a:extLst>
            <a:ext uri="{FF2B5EF4-FFF2-40B4-BE49-F238E27FC236}">
              <a16:creationId xmlns:a16="http://schemas.microsoft.com/office/drawing/2014/main" id="{8A6974F6-E4A4-4243-A9E3-D8E55031CD19}"/>
            </a:ext>
          </a:extLst>
        </xdr:cNvPr>
        <xdr:cNvSpPr/>
      </xdr:nvSpPr>
      <xdr:spPr>
        <a:xfrm>
          <a:off x="12446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615" name="正方形/長方形 614">
          <a:extLst>
            <a:ext uri="{FF2B5EF4-FFF2-40B4-BE49-F238E27FC236}">
              <a16:creationId xmlns:a16="http://schemas.microsoft.com/office/drawing/2014/main" id="{69A8B924-1022-4B60-8B47-DF8864309E5D}"/>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616" name="正方形/長方形 615">
          <a:extLst>
            <a:ext uri="{FF2B5EF4-FFF2-40B4-BE49-F238E27FC236}">
              <a16:creationId xmlns:a16="http://schemas.microsoft.com/office/drawing/2014/main" id="{2EC31915-5C85-4089-9D56-FFE1C6ED2B78}"/>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617" name="正方形/長方形 616">
          <a:extLst>
            <a:ext uri="{FF2B5EF4-FFF2-40B4-BE49-F238E27FC236}">
              <a16:creationId xmlns:a16="http://schemas.microsoft.com/office/drawing/2014/main" id="{7840FC8C-3A8D-4AF3-8D3C-F3E84716EBF6}"/>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618" name="正方形/長方形 617">
          <a:extLst>
            <a:ext uri="{FF2B5EF4-FFF2-40B4-BE49-F238E27FC236}">
              <a16:creationId xmlns:a16="http://schemas.microsoft.com/office/drawing/2014/main" id="{33010716-0D10-41EE-B998-902131963CB1}"/>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619" name="正方形/長方形 618">
          <a:extLst>
            <a:ext uri="{FF2B5EF4-FFF2-40B4-BE49-F238E27FC236}">
              <a16:creationId xmlns:a16="http://schemas.microsoft.com/office/drawing/2014/main" id="{754CBF06-EBB7-4A5B-B208-2E6FA6C92BE8}"/>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620" name="正方形/長方形 619">
          <a:extLst>
            <a:ext uri="{FF2B5EF4-FFF2-40B4-BE49-F238E27FC236}">
              <a16:creationId xmlns:a16="http://schemas.microsoft.com/office/drawing/2014/main" id="{D5EDE3CC-17DE-4E37-BA9A-7C8ED7D8F4F5}"/>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621" name="正方形/長方形 620">
          <a:extLst>
            <a:ext uri="{FF2B5EF4-FFF2-40B4-BE49-F238E27FC236}">
              <a16:creationId xmlns:a16="http://schemas.microsoft.com/office/drawing/2014/main" id="{3BE6547B-D202-4D17-9E2D-7279EF412D4F}"/>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622" name="正方形/長方形 621">
          <a:extLst>
            <a:ext uri="{FF2B5EF4-FFF2-40B4-BE49-F238E27FC236}">
              <a16:creationId xmlns:a16="http://schemas.microsoft.com/office/drawing/2014/main" id="{976A74AC-1F6F-46A1-B643-F79373DEB1CA}"/>
            </a:ext>
          </a:extLst>
        </xdr:cNvPr>
        <xdr:cNvSpPr/>
      </xdr:nvSpPr>
      <xdr:spPr>
        <a:xfrm>
          <a:off x="18288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623" name="正方形/長方形 622">
          <a:extLst>
            <a:ext uri="{FF2B5EF4-FFF2-40B4-BE49-F238E27FC236}">
              <a16:creationId xmlns:a16="http://schemas.microsoft.com/office/drawing/2014/main" id="{CF4D0794-5473-427F-8A94-AAD3E5093F9B}"/>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4" name="正方形/長方形 623">
          <a:extLst>
            <a:ext uri="{FF2B5EF4-FFF2-40B4-BE49-F238E27FC236}">
              <a16:creationId xmlns:a16="http://schemas.microsoft.com/office/drawing/2014/main" id="{0650E463-9BCE-4192-A363-032C614A8FE1}"/>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5" name="正方形/長方形 624">
          <a:extLst>
            <a:ext uri="{FF2B5EF4-FFF2-40B4-BE49-F238E27FC236}">
              <a16:creationId xmlns:a16="http://schemas.microsoft.com/office/drawing/2014/main" id="{7E62FB8B-5A60-4F57-B300-1CBA7CE8661D}"/>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6" name="正方形/長方形 625">
          <a:extLst>
            <a:ext uri="{FF2B5EF4-FFF2-40B4-BE49-F238E27FC236}">
              <a16:creationId xmlns:a16="http://schemas.microsoft.com/office/drawing/2014/main" id="{56FA4731-7C53-4BF1-BF6D-D0E8C51B69B3}"/>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7" name="正方形/長方形 626">
          <a:extLst>
            <a:ext uri="{FF2B5EF4-FFF2-40B4-BE49-F238E27FC236}">
              <a16:creationId xmlns:a16="http://schemas.microsoft.com/office/drawing/2014/main" id="{85DE5808-059D-4FD9-AF51-71B21AB55980}"/>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28" name="正方形/長方形 627">
          <a:extLst>
            <a:ext uri="{FF2B5EF4-FFF2-40B4-BE49-F238E27FC236}">
              <a16:creationId xmlns:a16="http://schemas.microsoft.com/office/drawing/2014/main" id="{FE5192E2-62BE-4EA3-8E97-D42551AB34E2}"/>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29" name="正方形/長方形 628">
          <a:extLst>
            <a:ext uri="{FF2B5EF4-FFF2-40B4-BE49-F238E27FC236}">
              <a16:creationId xmlns:a16="http://schemas.microsoft.com/office/drawing/2014/main" id="{C891A303-EC09-4EB4-A464-19C20AA431F0}"/>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0" name="正方形/長方形 629">
          <a:extLst>
            <a:ext uri="{FF2B5EF4-FFF2-40B4-BE49-F238E27FC236}">
              <a16:creationId xmlns:a16="http://schemas.microsoft.com/office/drawing/2014/main" id="{2670F8CB-CAFB-43D2-B960-32B2B2E0635A}"/>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631" name="テキスト ボックス 630">
          <a:extLst>
            <a:ext uri="{FF2B5EF4-FFF2-40B4-BE49-F238E27FC236}">
              <a16:creationId xmlns:a16="http://schemas.microsoft.com/office/drawing/2014/main" id="{5DCD1728-9914-40AD-BDB0-4E3C84826B10}"/>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632" name="直線コネクタ 631">
          <a:extLst>
            <a:ext uri="{FF2B5EF4-FFF2-40B4-BE49-F238E27FC236}">
              <a16:creationId xmlns:a16="http://schemas.microsoft.com/office/drawing/2014/main" id="{A95C892A-2DB0-4760-9CD9-7679EAC3793E}"/>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633" name="テキスト ボックス 632">
          <a:extLst>
            <a:ext uri="{FF2B5EF4-FFF2-40B4-BE49-F238E27FC236}">
              <a16:creationId xmlns:a16="http://schemas.microsoft.com/office/drawing/2014/main" id="{AA852DF8-EBC2-4CF0-A735-20E022FE37D5}"/>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168729</xdr:rowOff>
    </xdr:from>
    <xdr:to>
      <xdr:col>89</xdr:col>
      <xdr:colOff>177800</xdr:colOff>
      <xdr:row>86</xdr:row>
      <xdr:rowOff>168729</xdr:rowOff>
    </xdr:to>
    <xdr:cxnSp macro="">
      <xdr:nvCxnSpPr>
        <xdr:cNvPr id="634" name="直線コネクタ 633">
          <a:extLst>
            <a:ext uri="{FF2B5EF4-FFF2-40B4-BE49-F238E27FC236}">
              <a16:creationId xmlns:a16="http://schemas.microsoft.com/office/drawing/2014/main" id="{82635A42-983B-43D8-8862-17B2E088D99C}"/>
            </a:ext>
          </a:extLst>
        </xdr:cNvPr>
        <xdr:cNvCxnSpPr/>
      </xdr:nvCxnSpPr>
      <xdr:spPr>
        <a:xfrm>
          <a:off x="12446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86</xdr:row>
      <xdr:rowOff>26506</xdr:rowOff>
    </xdr:from>
    <xdr:ext cx="467179" cy="259045"/>
    <xdr:sp macro="" textlink="">
      <xdr:nvSpPr>
        <xdr:cNvPr id="635" name="テキスト ボックス 634">
          <a:extLst>
            <a:ext uri="{FF2B5EF4-FFF2-40B4-BE49-F238E27FC236}">
              <a16:creationId xmlns:a16="http://schemas.microsoft.com/office/drawing/2014/main" id="{7447B0D7-7E92-4773-B7C6-0FDE42B63DBC}"/>
            </a:ext>
          </a:extLst>
        </xdr:cNvPr>
        <xdr:cNvSpPr txBox="1"/>
      </xdr:nvSpPr>
      <xdr:spPr>
        <a:xfrm>
          <a:off x="11978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85</xdr:row>
      <xdr:rowOff>13607</xdr:rowOff>
    </xdr:from>
    <xdr:to>
      <xdr:col>89</xdr:col>
      <xdr:colOff>177800</xdr:colOff>
      <xdr:row>85</xdr:row>
      <xdr:rowOff>13607</xdr:rowOff>
    </xdr:to>
    <xdr:cxnSp macro="">
      <xdr:nvCxnSpPr>
        <xdr:cNvPr id="636" name="直線コネクタ 635">
          <a:extLst>
            <a:ext uri="{FF2B5EF4-FFF2-40B4-BE49-F238E27FC236}">
              <a16:creationId xmlns:a16="http://schemas.microsoft.com/office/drawing/2014/main" id="{DEB7A493-DA6C-4503-A8E3-AA0395BD1812}"/>
            </a:ext>
          </a:extLst>
        </xdr:cNvPr>
        <xdr:cNvCxnSpPr/>
      </xdr:nvCxnSpPr>
      <xdr:spPr>
        <a:xfrm>
          <a:off x="12446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84</xdr:row>
      <xdr:rowOff>42834</xdr:rowOff>
    </xdr:from>
    <xdr:ext cx="403059" cy="259045"/>
    <xdr:sp macro="" textlink="">
      <xdr:nvSpPr>
        <xdr:cNvPr id="637" name="テキスト ボックス 636">
          <a:extLst>
            <a:ext uri="{FF2B5EF4-FFF2-40B4-BE49-F238E27FC236}">
              <a16:creationId xmlns:a16="http://schemas.microsoft.com/office/drawing/2014/main" id="{FB71B562-794C-4F3B-A0BC-965AF145E0E6}"/>
            </a:ext>
          </a:extLst>
        </xdr:cNvPr>
        <xdr:cNvSpPr txBox="1"/>
      </xdr:nvSpPr>
      <xdr:spPr>
        <a:xfrm>
          <a:off x="12042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29936</xdr:rowOff>
    </xdr:from>
    <xdr:to>
      <xdr:col>89</xdr:col>
      <xdr:colOff>177800</xdr:colOff>
      <xdr:row>83</xdr:row>
      <xdr:rowOff>29936</xdr:rowOff>
    </xdr:to>
    <xdr:cxnSp macro="">
      <xdr:nvCxnSpPr>
        <xdr:cNvPr id="638" name="直線コネクタ 637">
          <a:extLst>
            <a:ext uri="{FF2B5EF4-FFF2-40B4-BE49-F238E27FC236}">
              <a16:creationId xmlns:a16="http://schemas.microsoft.com/office/drawing/2014/main" id="{9F496E43-AF3B-490C-BDCF-26091525B023}"/>
            </a:ext>
          </a:extLst>
        </xdr:cNvPr>
        <xdr:cNvCxnSpPr/>
      </xdr:nvCxnSpPr>
      <xdr:spPr>
        <a:xfrm>
          <a:off x="12446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82</xdr:row>
      <xdr:rowOff>59163</xdr:rowOff>
    </xdr:from>
    <xdr:ext cx="403059" cy="259045"/>
    <xdr:sp macro="" textlink="">
      <xdr:nvSpPr>
        <xdr:cNvPr id="639" name="テキスト ボックス 638">
          <a:extLst>
            <a:ext uri="{FF2B5EF4-FFF2-40B4-BE49-F238E27FC236}">
              <a16:creationId xmlns:a16="http://schemas.microsoft.com/office/drawing/2014/main" id="{49FF3A4D-A54F-4FD7-AFF8-E4682AFF30F5}"/>
            </a:ext>
          </a:extLst>
        </xdr:cNvPr>
        <xdr:cNvSpPr txBox="1"/>
      </xdr:nvSpPr>
      <xdr:spPr>
        <a:xfrm>
          <a:off x="12042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46264</xdr:rowOff>
    </xdr:from>
    <xdr:to>
      <xdr:col>89</xdr:col>
      <xdr:colOff>177800</xdr:colOff>
      <xdr:row>81</xdr:row>
      <xdr:rowOff>46264</xdr:rowOff>
    </xdr:to>
    <xdr:cxnSp macro="">
      <xdr:nvCxnSpPr>
        <xdr:cNvPr id="640" name="直線コネクタ 639">
          <a:extLst>
            <a:ext uri="{FF2B5EF4-FFF2-40B4-BE49-F238E27FC236}">
              <a16:creationId xmlns:a16="http://schemas.microsoft.com/office/drawing/2014/main" id="{7A2E9A1A-65E6-4B2D-BBFD-6DD013D0A0D2}"/>
            </a:ext>
          </a:extLst>
        </xdr:cNvPr>
        <xdr:cNvCxnSpPr/>
      </xdr:nvCxnSpPr>
      <xdr:spPr>
        <a:xfrm>
          <a:off x="12446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80</xdr:row>
      <xdr:rowOff>75491</xdr:rowOff>
    </xdr:from>
    <xdr:ext cx="403059" cy="259045"/>
    <xdr:sp macro="" textlink="">
      <xdr:nvSpPr>
        <xdr:cNvPr id="641" name="テキスト ボックス 640">
          <a:extLst>
            <a:ext uri="{FF2B5EF4-FFF2-40B4-BE49-F238E27FC236}">
              <a16:creationId xmlns:a16="http://schemas.microsoft.com/office/drawing/2014/main" id="{19CA06B9-6E0C-4ABE-80E5-A69648D86156}"/>
            </a:ext>
          </a:extLst>
        </xdr:cNvPr>
        <xdr:cNvSpPr txBox="1"/>
      </xdr:nvSpPr>
      <xdr:spPr>
        <a:xfrm>
          <a:off x="12042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62593</xdr:rowOff>
    </xdr:from>
    <xdr:to>
      <xdr:col>89</xdr:col>
      <xdr:colOff>177800</xdr:colOff>
      <xdr:row>79</xdr:row>
      <xdr:rowOff>62593</xdr:rowOff>
    </xdr:to>
    <xdr:cxnSp macro="">
      <xdr:nvCxnSpPr>
        <xdr:cNvPr id="642" name="直線コネクタ 641">
          <a:extLst>
            <a:ext uri="{FF2B5EF4-FFF2-40B4-BE49-F238E27FC236}">
              <a16:creationId xmlns:a16="http://schemas.microsoft.com/office/drawing/2014/main" id="{498E6001-443E-43D1-A306-409FA629159B}"/>
            </a:ext>
          </a:extLst>
        </xdr:cNvPr>
        <xdr:cNvCxnSpPr/>
      </xdr:nvCxnSpPr>
      <xdr:spPr>
        <a:xfrm>
          <a:off x="12446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78</xdr:row>
      <xdr:rowOff>91820</xdr:rowOff>
    </xdr:from>
    <xdr:ext cx="403059" cy="259045"/>
    <xdr:sp macro="" textlink="">
      <xdr:nvSpPr>
        <xdr:cNvPr id="643" name="テキスト ボックス 642">
          <a:extLst>
            <a:ext uri="{FF2B5EF4-FFF2-40B4-BE49-F238E27FC236}">
              <a16:creationId xmlns:a16="http://schemas.microsoft.com/office/drawing/2014/main" id="{38221191-12E6-4028-8225-311732484F79}"/>
            </a:ext>
          </a:extLst>
        </xdr:cNvPr>
        <xdr:cNvSpPr txBox="1"/>
      </xdr:nvSpPr>
      <xdr:spPr>
        <a:xfrm>
          <a:off x="12042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78921</xdr:rowOff>
    </xdr:from>
    <xdr:to>
      <xdr:col>89</xdr:col>
      <xdr:colOff>177800</xdr:colOff>
      <xdr:row>77</xdr:row>
      <xdr:rowOff>78921</xdr:rowOff>
    </xdr:to>
    <xdr:cxnSp macro="">
      <xdr:nvCxnSpPr>
        <xdr:cNvPr id="644" name="直線コネクタ 643">
          <a:extLst>
            <a:ext uri="{FF2B5EF4-FFF2-40B4-BE49-F238E27FC236}">
              <a16:creationId xmlns:a16="http://schemas.microsoft.com/office/drawing/2014/main" id="{18FAAF78-BB35-4962-94F8-7D70B6FF1212}"/>
            </a:ext>
          </a:extLst>
        </xdr:cNvPr>
        <xdr:cNvCxnSpPr/>
      </xdr:nvCxnSpPr>
      <xdr:spPr>
        <a:xfrm>
          <a:off x="12446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76</xdr:row>
      <xdr:rowOff>108148</xdr:rowOff>
    </xdr:from>
    <xdr:ext cx="338939" cy="259045"/>
    <xdr:sp macro="" textlink="">
      <xdr:nvSpPr>
        <xdr:cNvPr id="645" name="テキスト ボックス 644">
          <a:extLst>
            <a:ext uri="{FF2B5EF4-FFF2-40B4-BE49-F238E27FC236}">
              <a16:creationId xmlns:a16="http://schemas.microsoft.com/office/drawing/2014/main" id="{3D5C3874-DA72-440B-BED7-4F9032B94DB0}"/>
            </a:ext>
          </a:extLst>
        </xdr:cNvPr>
        <xdr:cNvSpPr txBox="1"/>
      </xdr:nvSpPr>
      <xdr:spPr>
        <a:xfrm>
          <a:off x="12107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646" name="直線コネクタ 645">
          <a:extLst>
            <a:ext uri="{FF2B5EF4-FFF2-40B4-BE49-F238E27FC236}">
              <a16:creationId xmlns:a16="http://schemas.microsoft.com/office/drawing/2014/main" id="{D09746F3-217D-4F3F-83E0-792FF5CC6289}"/>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75</xdr:row>
      <xdr:rowOff>95250</xdr:rowOff>
    </xdr:from>
    <xdr:to>
      <xdr:col>90</xdr:col>
      <xdr:colOff>25400</xdr:colOff>
      <xdr:row>88</xdr:row>
      <xdr:rowOff>152400</xdr:rowOff>
    </xdr:to>
    <xdr:sp macro="" textlink="">
      <xdr:nvSpPr>
        <xdr:cNvPr id="647" name="【消防施設】&#10;有形固定資産減価償却率グラフ枠">
          <a:extLst>
            <a:ext uri="{FF2B5EF4-FFF2-40B4-BE49-F238E27FC236}">
              <a16:creationId xmlns:a16="http://schemas.microsoft.com/office/drawing/2014/main" id="{1758AF36-E761-48B2-8D21-BF6A04972104}"/>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111579</xdr:rowOff>
    </xdr:from>
    <xdr:to>
      <xdr:col>85</xdr:col>
      <xdr:colOff>126364</xdr:colOff>
      <xdr:row>86</xdr:row>
      <xdr:rowOff>121376</xdr:rowOff>
    </xdr:to>
    <xdr:cxnSp macro="">
      <xdr:nvCxnSpPr>
        <xdr:cNvPr id="648" name="直線コネクタ 647">
          <a:extLst>
            <a:ext uri="{FF2B5EF4-FFF2-40B4-BE49-F238E27FC236}">
              <a16:creationId xmlns:a16="http://schemas.microsoft.com/office/drawing/2014/main" id="{1248AD5D-27F0-4580-81C8-D566E868CDC1}"/>
            </a:ext>
          </a:extLst>
        </xdr:cNvPr>
        <xdr:cNvCxnSpPr/>
      </xdr:nvCxnSpPr>
      <xdr:spPr>
        <a:xfrm flipV="1">
          <a:off x="16318864" y="13313229"/>
          <a:ext cx="0" cy="15528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125203</xdr:rowOff>
    </xdr:from>
    <xdr:ext cx="405111" cy="259045"/>
    <xdr:sp macro="" textlink="">
      <xdr:nvSpPr>
        <xdr:cNvPr id="649" name="【消防施設】&#10;有形固定資産減価償却率最小値テキスト">
          <a:extLst>
            <a:ext uri="{FF2B5EF4-FFF2-40B4-BE49-F238E27FC236}">
              <a16:creationId xmlns:a16="http://schemas.microsoft.com/office/drawing/2014/main" id="{F68FA164-B1AC-4695-BCDC-874CA17E263B}"/>
            </a:ext>
          </a:extLst>
        </xdr:cNvPr>
        <xdr:cNvSpPr txBox="1"/>
      </xdr:nvSpPr>
      <xdr:spPr>
        <a:xfrm>
          <a:off x="16357600" y="148699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121376</xdr:rowOff>
    </xdr:from>
    <xdr:to>
      <xdr:col>86</xdr:col>
      <xdr:colOff>25400</xdr:colOff>
      <xdr:row>86</xdr:row>
      <xdr:rowOff>121376</xdr:rowOff>
    </xdr:to>
    <xdr:cxnSp macro="">
      <xdr:nvCxnSpPr>
        <xdr:cNvPr id="650" name="直線コネクタ 649">
          <a:extLst>
            <a:ext uri="{FF2B5EF4-FFF2-40B4-BE49-F238E27FC236}">
              <a16:creationId xmlns:a16="http://schemas.microsoft.com/office/drawing/2014/main" id="{64A5D78A-B842-4D6C-A756-0C327801EC87}"/>
            </a:ext>
          </a:extLst>
        </xdr:cNvPr>
        <xdr:cNvCxnSpPr/>
      </xdr:nvCxnSpPr>
      <xdr:spPr>
        <a:xfrm>
          <a:off x="16230600" y="148660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58256</xdr:rowOff>
    </xdr:from>
    <xdr:ext cx="340478" cy="259045"/>
    <xdr:sp macro="" textlink="">
      <xdr:nvSpPr>
        <xdr:cNvPr id="651" name="【消防施設】&#10;有形固定資産減価償却率最大値テキスト">
          <a:extLst>
            <a:ext uri="{FF2B5EF4-FFF2-40B4-BE49-F238E27FC236}">
              <a16:creationId xmlns:a16="http://schemas.microsoft.com/office/drawing/2014/main" id="{37F7EFD4-6614-435D-B412-7D8ED683717B}"/>
            </a:ext>
          </a:extLst>
        </xdr:cNvPr>
        <xdr:cNvSpPr txBox="1"/>
      </xdr:nvSpPr>
      <xdr:spPr>
        <a:xfrm>
          <a:off x="16357600" y="13088456"/>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111579</xdr:rowOff>
    </xdr:from>
    <xdr:to>
      <xdr:col>86</xdr:col>
      <xdr:colOff>25400</xdr:colOff>
      <xdr:row>77</xdr:row>
      <xdr:rowOff>111579</xdr:rowOff>
    </xdr:to>
    <xdr:cxnSp macro="">
      <xdr:nvCxnSpPr>
        <xdr:cNvPr id="652" name="直線コネクタ 651">
          <a:extLst>
            <a:ext uri="{FF2B5EF4-FFF2-40B4-BE49-F238E27FC236}">
              <a16:creationId xmlns:a16="http://schemas.microsoft.com/office/drawing/2014/main" id="{D4C8A0EF-2287-4728-A9D7-EB77A1537061}"/>
            </a:ext>
          </a:extLst>
        </xdr:cNvPr>
        <xdr:cNvCxnSpPr/>
      </xdr:nvCxnSpPr>
      <xdr:spPr>
        <a:xfrm>
          <a:off x="16230600" y="133132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117946</xdr:rowOff>
    </xdr:from>
    <xdr:ext cx="405111" cy="259045"/>
    <xdr:sp macro="" textlink="">
      <xdr:nvSpPr>
        <xdr:cNvPr id="653" name="【消防施設】&#10;有形固定資産減価償却率平均値テキスト">
          <a:extLst>
            <a:ext uri="{FF2B5EF4-FFF2-40B4-BE49-F238E27FC236}">
              <a16:creationId xmlns:a16="http://schemas.microsoft.com/office/drawing/2014/main" id="{951031EA-7FD0-4A84-93E3-F99036EE2FCB}"/>
            </a:ext>
          </a:extLst>
        </xdr:cNvPr>
        <xdr:cNvSpPr txBox="1"/>
      </xdr:nvSpPr>
      <xdr:spPr>
        <a:xfrm>
          <a:off x="16357600" y="1400539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95069</xdr:rowOff>
    </xdr:from>
    <xdr:to>
      <xdr:col>85</xdr:col>
      <xdr:colOff>177800</xdr:colOff>
      <xdr:row>83</xdr:row>
      <xdr:rowOff>25219</xdr:rowOff>
    </xdr:to>
    <xdr:sp macro="" textlink="">
      <xdr:nvSpPr>
        <xdr:cNvPr id="654" name="フローチャート: 判断 653">
          <a:extLst>
            <a:ext uri="{FF2B5EF4-FFF2-40B4-BE49-F238E27FC236}">
              <a16:creationId xmlns:a16="http://schemas.microsoft.com/office/drawing/2014/main" id="{512538E7-FF63-40B8-AF07-EBC5D6C72F69}"/>
            </a:ext>
          </a:extLst>
        </xdr:cNvPr>
        <xdr:cNvSpPr/>
      </xdr:nvSpPr>
      <xdr:spPr>
        <a:xfrm>
          <a:off x="16268700" y="14153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132624</xdr:rowOff>
    </xdr:from>
    <xdr:to>
      <xdr:col>81</xdr:col>
      <xdr:colOff>101600</xdr:colOff>
      <xdr:row>83</xdr:row>
      <xdr:rowOff>62774</xdr:rowOff>
    </xdr:to>
    <xdr:sp macro="" textlink="">
      <xdr:nvSpPr>
        <xdr:cNvPr id="655" name="フローチャート: 判断 654">
          <a:extLst>
            <a:ext uri="{FF2B5EF4-FFF2-40B4-BE49-F238E27FC236}">
              <a16:creationId xmlns:a16="http://schemas.microsoft.com/office/drawing/2014/main" id="{838DF6B9-7DD2-4D1B-9C82-2550B3AF0568}"/>
            </a:ext>
          </a:extLst>
        </xdr:cNvPr>
        <xdr:cNvSpPr/>
      </xdr:nvSpPr>
      <xdr:spPr>
        <a:xfrm>
          <a:off x="15430500" y="141915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108131</xdr:rowOff>
    </xdr:from>
    <xdr:to>
      <xdr:col>76</xdr:col>
      <xdr:colOff>165100</xdr:colOff>
      <xdr:row>83</xdr:row>
      <xdr:rowOff>38281</xdr:rowOff>
    </xdr:to>
    <xdr:sp macro="" textlink="">
      <xdr:nvSpPr>
        <xdr:cNvPr id="656" name="フローチャート: 判断 655">
          <a:extLst>
            <a:ext uri="{FF2B5EF4-FFF2-40B4-BE49-F238E27FC236}">
              <a16:creationId xmlns:a16="http://schemas.microsoft.com/office/drawing/2014/main" id="{32012F55-39C8-4415-918C-F5879F05CBAB}"/>
            </a:ext>
          </a:extLst>
        </xdr:cNvPr>
        <xdr:cNvSpPr/>
      </xdr:nvSpPr>
      <xdr:spPr>
        <a:xfrm>
          <a:off x="14541500" y="14167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160382</xdr:rowOff>
    </xdr:from>
    <xdr:to>
      <xdr:col>72</xdr:col>
      <xdr:colOff>38100</xdr:colOff>
      <xdr:row>83</xdr:row>
      <xdr:rowOff>90532</xdr:rowOff>
    </xdr:to>
    <xdr:sp macro="" textlink="">
      <xdr:nvSpPr>
        <xdr:cNvPr id="657" name="フローチャート: 判断 656">
          <a:extLst>
            <a:ext uri="{FF2B5EF4-FFF2-40B4-BE49-F238E27FC236}">
              <a16:creationId xmlns:a16="http://schemas.microsoft.com/office/drawing/2014/main" id="{D40BFF7B-9565-42FF-A82C-F8C1D7F0C08F}"/>
            </a:ext>
          </a:extLst>
        </xdr:cNvPr>
        <xdr:cNvSpPr/>
      </xdr:nvSpPr>
      <xdr:spPr>
        <a:xfrm>
          <a:off x="13652500" y="14219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82</xdr:row>
      <xdr:rowOff>129358</xdr:rowOff>
    </xdr:from>
    <xdr:to>
      <xdr:col>67</xdr:col>
      <xdr:colOff>101600</xdr:colOff>
      <xdr:row>83</xdr:row>
      <xdr:rowOff>59508</xdr:rowOff>
    </xdr:to>
    <xdr:sp macro="" textlink="">
      <xdr:nvSpPr>
        <xdr:cNvPr id="658" name="フローチャート: 判断 657">
          <a:extLst>
            <a:ext uri="{FF2B5EF4-FFF2-40B4-BE49-F238E27FC236}">
              <a16:creationId xmlns:a16="http://schemas.microsoft.com/office/drawing/2014/main" id="{BD61DC24-7239-4425-856E-6020E194EB6E}"/>
            </a:ext>
          </a:extLst>
        </xdr:cNvPr>
        <xdr:cNvSpPr/>
      </xdr:nvSpPr>
      <xdr:spPr>
        <a:xfrm>
          <a:off x="12763500" y="141882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659" name="テキスト ボックス 658">
          <a:extLst>
            <a:ext uri="{FF2B5EF4-FFF2-40B4-BE49-F238E27FC236}">
              <a16:creationId xmlns:a16="http://schemas.microsoft.com/office/drawing/2014/main" id="{E6A1F163-946B-43F5-BB2A-206C29FC996E}"/>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660" name="テキスト ボックス 659">
          <a:extLst>
            <a:ext uri="{FF2B5EF4-FFF2-40B4-BE49-F238E27FC236}">
              <a16:creationId xmlns:a16="http://schemas.microsoft.com/office/drawing/2014/main" id="{F867CC2A-A0CB-4EA5-8F19-E64CDABEB6F5}"/>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661" name="テキスト ボックス 660">
          <a:extLst>
            <a:ext uri="{FF2B5EF4-FFF2-40B4-BE49-F238E27FC236}">
              <a16:creationId xmlns:a16="http://schemas.microsoft.com/office/drawing/2014/main" id="{33F9C9AD-E393-4213-B520-FE827424B64D}"/>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662" name="テキスト ボックス 661">
          <a:extLst>
            <a:ext uri="{FF2B5EF4-FFF2-40B4-BE49-F238E27FC236}">
              <a16:creationId xmlns:a16="http://schemas.microsoft.com/office/drawing/2014/main" id="{74D4D166-1FB1-467D-AE4B-B6BF38B563E1}"/>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663" name="テキスト ボックス 662">
          <a:extLst>
            <a:ext uri="{FF2B5EF4-FFF2-40B4-BE49-F238E27FC236}">
              <a16:creationId xmlns:a16="http://schemas.microsoft.com/office/drawing/2014/main" id="{C2A5CF56-BBEA-442C-8F2D-F11FB557C525}"/>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83</xdr:row>
      <xdr:rowOff>26488</xdr:rowOff>
    </xdr:from>
    <xdr:to>
      <xdr:col>85</xdr:col>
      <xdr:colOff>177800</xdr:colOff>
      <xdr:row>83</xdr:row>
      <xdr:rowOff>128088</xdr:rowOff>
    </xdr:to>
    <xdr:sp macro="" textlink="">
      <xdr:nvSpPr>
        <xdr:cNvPr id="664" name="楕円 663">
          <a:extLst>
            <a:ext uri="{FF2B5EF4-FFF2-40B4-BE49-F238E27FC236}">
              <a16:creationId xmlns:a16="http://schemas.microsoft.com/office/drawing/2014/main" id="{A6FE73E9-F82A-4F8A-A1B2-78468ECCE4E1}"/>
            </a:ext>
          </a:extLst>
        </xdr:cNvPr>
        <xdr:cNvSpPr/>
      </xdr:nvSpPr>
      <xdr:spPr>
        <a:xfrm>
          <a:off x="16268700" y="142568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83</xdr:row>
      <xdr:rowOff>4915</xdr:rowOff>
    </xdr:from>
    <xdr:ext cx="405111" cy="259045"/>
    <xdr:sp macro="" textlink="">
      <xdr:nvSpPr>
        <xdr:cNvPr id="665" name="【消防施設】&#10;有形固定資産減価償却率該当値テキスト">
          <a:extLst>
            <a:ext uri="{FF2B5EF4-FFF2-40B4-BE49-F238E27FC236}">
              <a16:creationId xmlns:a16="http://schemas.microsoft.com/office/drawing/2014/main" id="{6C7930D5-553B-445B-A7BC-52ABBF9134BA}"/>
            </a:ext>
          </a:extLst>
        </xdr:cNvPr>
        <xdr:cNvSpPr txBox="1"/>
      </xdr:nvSpPr>
      <xdr:spPr>
        <a:xfrm>
          <a:off x="16357600" y="142352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82</xdr:row>
      <xdr:rowOff>160382</xdr:rowOff>
    </xdr:from>
    <xdr:to>
      <xdr:col>81</xdr:col>
      <xdr:colOff>101600</xdr:colOff>
      <xdr:row>83</xdr:row>
      <xdr:rowOff>90532</xdr:rowOff>
    </xdr:to>
    <xdr:sp macro="" textlink="">
      <xdr:nvSpPr>
        <xdr:cNvPr id="666" name="楕円 665">
          <a:extLst>
            <a:ext uri="{FF2B5EF4-FFF2-40B4-BE49-F238E27FC236}">
              <a16:creationId xmlns:a16="http://schemas.microsoft.com/office/drawing/2014/main" id="{2BBDC3E4-1AF2-46F3-B62C-2C9410C01357}"/>
            </a:ext>
          </a:extLst>
        </xdr:cNvPr>
        <xdr:cNvSpPr/>
      </xdr:nvSpPr>
      <xdr:spPr>
        <a:xfrm>
          <a:off x="15430500" y="142192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83</xdr:row>
      <xdr:rowOff>39732</xdr:rowOff>
    </xdr:from>
    <xdr:to>
      <xdr:col>85</xdr:col>
      <xdr:colOff>127000</xdr:colOff>
      <xdr:row>83</xdr:row>
      <xdr:rowOff>77288</xdr:rowOff>
    </xdr:to>
    <xdr:cxnSp macro="">
      <xdr:nvCxnSpPr>
        <xdr:cNvPr id="667" name="直線コネクタ 666">
          <a:extLst>
            <a:ext uri="{FF2B5EF4-FFF2-40B4-BE49-F238E27FC236}">
              <a16:creationId xmlns:a16="http://schemas.microsoft.com/office/drawing/2014/main" id="{A13AE1D9-7F1D-4123-A454-7613D1CA16CF}"/>
            </a:ext>
          </a:extLst>
        </xdr:cNvPr>
        <xdr:cNvCxnSpPr/>
      </xdr:nvCxnSpPr>
      <xdr:spPr>
        <a:xfrm>
          <a:off x="15481300" y="14270082"/>
          <a:ext cx="8382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83</xdr:row>
      <xdr:rowOff>73842</xdr:rowOff>
    </xdr:from>
    <xdr:to>
      <xdr:col>76</xdr:col>
      <xdr:colOff>165100</xdr:colOff>
      <xdr:row>84</xdr:row>
      <xdr:rowOff>3992</xdr:rowOff>
    </xdr:to>
    <xdr:sp macro="" textlink="">
      <xdr:nvSpPr>
        <xdr:cNvPr id="668" name="楕円 667">
          <a:extLst>
            <a:ext uri="{FF2B5EF4-FFF2-40B4-BE49-F238E27FC236}">
              <a16:creationId xmlns:a16="http://schemas.microsoft.com/office/drawing/2014/main" id="{70705B1A-605C-4A48-AFCB-5DD641310D57}"/>
            </a:ext>
          </a:extLst>
        </xdr:cNvPr>
        <xdr:cNvSpPr/>
      </xdr:nvSpPr>
      <xdr:spPr>
        <a:xfrm>
          <a:off x="14541500" y="143041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83</xdr:row>
      <xdr:rowOff>39732</xdr:rowOff>
    </xdr:from>
    <xdr:to>
      <xdr:col>81</xdr:col>
      <xdr:colOff>50800</xdr:colOff>
      <xdr:row>83</xdr:row>
      <xdr:rowOff>124642</xdr:rowOff>
    </xdr:to>
    <xdr:cxnSp macro="">
      <xdr:nvCxnSpPr>
        <xdr:cNvPr id="669" name="直線コネクタ 668">
          <a:extLst>
            <a:ext uri="{FF2B5EF4-FFF2-40B4-BE49-F238E27FC236}">
              <a16:creationId xmlns:a16="http://schemas.microsoft.com/office/drawing/2014/main" id="{C113CAD8-3E26-42CF-803E-7433D9277173}"/>
            </a:ext>
          </a:extLst>
        </xdr:cNvPr>
        <xdr:cNvCxnSpPr/>
      </xdr:nvCxnSpPr>
      <xdr:spPr>
        <a:xfrm flipV="1">
          <a:off x="14592300" y="14270082"/>
          <a:ext cx="889000" cy="84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83</xdr:row>
      <xdr:rowOff>24856</xdr:rowOff>
    </xdr:from>
    <xdr:to>
      <xdr:col>72</xdr:col>
      <xdr:colOff>38100</xdr:colOff>
      <xdr:row>83</xdr:row>
      <xdr:rowOff>126456</xdr:rowOff>
    </xdr:to>
    <xdr:sp macro="" textlink="">
      <xdr:nvSpPr>
        <xdr:cNvPr id="670" name="楕円 669">
          <a:extLst>
            <a:ext uri="{FF2B5EF4-FFF2-40B4-BE49-F238E27FC236}">
              <a16:creationId xmlns:a16="http://schemas.microsoft.com/office/drawing/2014/main" id="{6C9C67D9-422A-4CD6-85CE-C24DA2AB4D6F}"/>
            </a:ext>
          </a:extLst>
        </xdr:cNvPr>
        <xdr:cNvSpPr/>
      </xdr:nvSpPr>
      <xdr:spPr>
        <a:xfrm>
          <a:off x="13652500" y="142552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83</xdr:row>
      <xdr:rowOff>75656</xdr:rowOff>
    </xdr:from>
    <xdr:to>
      <xdr:col>76</xdr:col>
      <xdr:colOff>114300</xdr:colOff>
      <xdr:row>83</xdr:row>
      <xdr:rowOff>124642</xdr:rowOff>
    </xdr:to>
    <xdr:cxnSp macro="">
      <xdr:nvCxnSpPr>
        <xdr:cNvPr id="671" name="直線コネクタ 670">
          <a:extLst>
            <a:ext uri="{FF2B5EF4-FFF2-40B4-BE49-F238E27FC236}">
              <a16:creationId xmlns:a16="http://schemas.microsoft.com/office/drawing/2014/main" id="{BB598CD3-09A0-466F-9610-B1A6849D4722}"/>
            </a:ext>
          </a:extLst>
        </xdr:cNvPr>
        <xdr:cNvCxnSpPr/>
      </xdr:nvCxnSpPr>
      <xdr:spPr>
        <a:xfrm>
          <a:off x="13703300" y="14306006"/>
          <a:ext cx="889000" cy="489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82</xdr:row>
      <xdr:rowOff>148952</xdr:rowOff>
    </xdr:from>
    <xdr:to>
      <xdr:col>67</xdr:col>
      <xdr:colOff>101600</xdr:colOff>
      <xdr:row>83</xdr:row>
      <xdr:rowOff>79102</xdr:rowOff>
    </xdr:to>
    <xdr:sp macro="" textlink="">
      <xdr:nvSpPr>
        <xdr:cNvPr id="672" name="楕円 671">
          <a:extLst>
            <a:ext uri="{FF2B5EF4-FFF2-40B4-BE49-F238E27FC236}">
              <a16:creationId xmlns:a16="http://schemas.microsoft.com/office/drawing/2014/main" id="{8BAF4ABF-99BA-45FA-B710-96C7404027C5}"/>
            </a:ext>
          </a:extLst>
        </xdr:cNvPr>
        <xdr:cNvSpPr/>
      </xdr:nvSpPr>
      <xdr:spPr>
        <a:xfrm>
          <a:off x="12763500" y="14207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83</xdr:row>
      <xdr:rowOff>28302</xdr:rowOff>
    </xdr:from>
    <xdr:to>
      <xdr:col>71</xdr:col>
      <xdr:colOff>177800</xdr:colOff>
      <xdr:row>83</xdr:row>
      <xdr:rowOff>75656</xdr:rowOff>
    </xdr:to>
    <xdr:cxnSp macro="">
      <xdr:nvCxnSpPr>
        <xdr:cNvPr id="673" name="直線コネクタ 672">
          <a:extLst>
            <a:ext uri="{FF2B5EF4-FFF2-40B4-BE49-F238E27FC236}">
              <a16:creationId xmlns:a16="http://schemas.microsoft.com/office/drawing/2014/main" id="{1365B157-D9E8-4E7A-9F68-50636BD44025}"/>
            </a:ext>
          </a:extLst>
        </xdr:cNvPr>
        <xdr:cNvCxnSpPr/>
      </xdr:nvCxnSpPr>
      <xdr:spPr>
        <a:xfrm>
          <a:off x="12814300" y="14258652"/>
          <a:ext cx="889000" cy="473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81</xdr:row>
      <xdr:rowOff>79301</xdr:rowOff>
    </xdr:from>
    <xdr:ext cx="405111" cy="259045"/>
    <xdr:sp macro="" textlink="">
      <xdr:nvSpPr>
        <xdr:cNvPr id="674" name="n_1aveValue【消防施設】&#10;有形固定資産減価償却率">
          <a:extLst>
            <a:ext uri="{FF2B5EF4-FFF2-40B4-BE49-F238E27FC236}">
              <a16:creationId xmlns:a16="http://schemas.microsoft.com/office/drawing/2014/main" id="{A95CE67F-AD6B-451E-8E09-DDFC21C3E245}"/>
            </a:ext>
          </a:extLst>
        </xdr:cNvPr>
        <xdr:cNvSpPr txBox="1"/>
      </xdr:nvSpPr>
      <xdr:spPr>
        <a:xfrm>
          <a:off x="15266044" y="139667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54808</xdr:rowOff>
    </xdr:from>
    <xdr:ext cx="405111" cy="259045"/>
    <xdr:sp macro="" textlink="">
      <xdr:nvSpPr>
        <xdr:cNvPr id="675" name="n_2aveValue【消防施設】&#10;有形固定資産減価償却率">
          <a:extLst>
            <a:ext uri="{FF2B5EF4-FFF2-40B4-BE49-F238E27FC236}">
              <a16:creationId xmlns:a16="http://schemas.microsoft.com/office/drawing/2014/main" id="{27FFBFDC-60C0-40BA-AA03-C131CF98DA16}"/>
            </a:ext>
          </a:extLst>
        </xdr:cNvPr>
        <xdr:cNvSpPr txBox="1"/>
      </xdr:nvSpPr>
      <xdr:spPr>
        <a:xfrm>
          <a:off x="14389744" y="139422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81</xdr:row>
      <xdr:rowOff>107059</xdr:rowOff>
    </xdr:from>
    <xdr:ext cx="405111" cy="259045"/>
    <xdr:sp macro="" textlink="">
      <xdr:nvSpPr>
        <xdr:cNvPr id="676" name="n_3aveValue【消防施設】&#10;有形固定資産減価償却率">
          <a:extLst>
            <a:ext uri="{FF2B5EF4-FFF2-40B4-BE49-F238E27FC236}">
              <a16:creationId xmlns:a16="http://schemas.microsoft.com/office/drawing/2014/main" id="{CF4850ED-D6D1-4B48-899C-4197820E811E}"/>
            </a:ext>
          </a:extLst>
        </xdr:cNvPr>
        <xdr:cNvSpPr txBox="1"/>
      </xdr:nvSpPr>
      <xdr:spPr>
        <a:xfrm>
          <a:off x="13500744" y="139945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76035</xdr:rowOff>
    </xdr:from>
    <xdr:ext cx="405111" cy="259045"/>
    <xdr:sp macro="" textlink="">
      <xdr:nvSpPr>
        <xdr:cNvPr id="677" name="n_4aveValue【消防施設】&#10;有形固定資産減価償却率">
          <a:extLst>
            <a:ext uri="{FF2B5EF4-FFF2-40B4-BE49-F238E27FC236}">
              <a16:creationId xmlns:a16="http://schemas.microsoft.com/office/drawing/2014/main" id="{1CD1F370-286A-42EE-A531-4E47829ACA73}"/>
            </a:ext>
          </a:extLst>
        </xdr:cNvPr>
        <xdr:cNvSpPr txBox="1"/>
      </xdr:nvSpPr>
      <xdr:spPr>
        <a:xfrm>
          <a:off x="12611744" y="139634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83</xdr:row>
      <xdr:rowOff>81659</xdr:rowOff>
    </xdr:from>
    <xdr:ext cx="405111" cy="259045"/>
    <xdr:sp macro="" textlink="">
      <xdr:nvSpPr>
        <xdr:cNvPr id="678" name="n_1mainValue【消防施設】&#10;有形固定資産減価償却率">
          <a:extLst>
            <a:ext uri="{FF2B5EF4-FFF2-40B4-BE49-F238E27FC236}">
              <a16:creationId xmlns:a16="http://schemas.microsoft.com/office/drawing/2014/main" id="{C16A4AAD-BB90-4AB5-B17A-59D7342D58E1}"/>
            </a:ext>
          </a:extLst>
        </xdr:cNvPr>
        <xdr:cNvSpPr txBox="1"/>
      </xdr:nvSpPr>
      <xdr:spPr>
        <a:xfrm>
          <a:off x="15266044" y="143120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83</xdr:row>
      <xdr:rowOff>166569</xdr:rowOff>
    </xdr:from>
    <xdr:ext cx="405111" cy="259045"/>
    <xdr:sp macro="" textlink="">
      <xdr:nvSpPr>
        <xdr:cNvPr id="679" name="n_2mainValue【消防施設】&#10;有形固定資産減価償却率">
          <a:extLst>
            <a:ext uri="{FF2B5EF4-FFF2-40B4-BE49-F238E27FC236}">
              <a16:creationId xmlns:a16="http://schemas.microsoft.com/office/drawing/2014/main" id="{FCA1DAD2-6D7A-411F-94DF-1A8326133F37}"/>
            </a:ext>
          </a:extLst>
        </xdr:cNvPr>
        <xdr:cNvSpPr txBox="1"/>
      </xdr:nvSpPr>
      <xdr:spPr>
        <a:xfrm>
          <a:off x="14389744" y="143969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83</xdr:row>
      <xdr:rowOff>117583</xdr:rowOff>
    </xdr:from>
    <xdr:ext cx="405111" cy="259045"/>
    <xdr:sp macro="" textlink="">
      <xdr:nvSpPr>
        <xdr:cNvPr id="680" name="n_3mainValue【消防施設】&#10;有形固定資産減価償却率">
          <a:extLst>
            <a:ext uri="{FF2B5EF4-FFF2-40B4-BE49-F238E27FC236}">
              <a16:creationId xmlns:a16="http://schemas.microsoft.com/office/drawing/2014/main" id="{C6E0763E-88BB-415C-8B6C-00B004BA2197}"/>
            </a:ext>
          </a:extLst>
        </xdr:cNvPr>
        <xdr:cNvSpPr txBox="1"/>
      </xdr:nvSpPr>
      <xdr:spPr>
        <a:xfrm>
          <a:off x="13500744" y="143479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83</xdr:row>
      <xdr:rowOff>70229</xdr:rowOff>
    </xdr:from>
    <xdr:ext cx="405111" cy="259045"/>
    <xdr:sp macro="" textlink="">
      <xdr:nvSpPr>
        <xdr:cNvPr id="681" name="n_4mainValue【消防施設】&#10;有形固定資産減価償却率">
          <a:extLst>
            <a:ext uri="{FF2B5EF4-FFF2-40B4-BE49-F238E27FC236}">
              <a16:creationId xmlns:a16="http://schemas.microsoft.com/office/drawing/2014/main" id="{D35E6387-3DFA-4BF1-A4B7-FF23788D427D}"/>
            </a:ext>
          </a:extLst>
        </xdr:cNvPr>
        <xdr:cNvSpPr txBox="1"/>
      </xdr:nvSpPr>
      <xdr:spPr>
        <a:xfrm>
          <a:off x="12611744" y="143005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682" name="正方形/長方形 681">
          <a:extLst>
            <a:ext uri="{FF2B5EF4-FFF2-40B4-BE49-F238E27FC236}">
              <a16:creationId xmlns:a16="http://schemas.microsoft.com/office/drawing/2014/main" id="{019A4864-453E-4148-9A5E-BBA6518483CD}"/>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83" name="正方形/長方形 682">
          <a:extLst>
            <a:ext uri="{FF2B5EF4-FFF2-40B4-BE49-F238E27FC236}">
              <a16:creationId xmlns:a16="http://schemas.microsoft.com/office/drawing/2014/main" id="{EDBE1167-8E9B-4A9D-824A-02A6EFE84B70}"/>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84" name="正方形/長方形 683">
          <a:extLst>
            <a:ext uri="{FF2B5EF4-FFF2-40B4-BE49-F238E27FC236}">
              <a16:creationId xmlns:a16="http://schemas.microsoft.com/office/drawing/2014/main" id="{62DA223A-E9BB-40B6-95F2-15BAF8E21225}"/>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85" name="正方形/長方形 684">
          <a:extLst>
            <a:ext uri="{FF2B5EF4-FFF2-40B4-BE49-F238E27FC236}">
              <a16:creationId xmlns:a16="http://schemas.microsoft.com/office/drawing/2014/main" id="{29B81295-206A-4552-BD25-14FF5AE1436D}"/>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86" name="正方形/長方形 685">
          <a:extLst>
            <a:ext uri="{FF2B5EF4-FFF2-40B4-BE49-F238E27FC236}">
              <a16:creationId xmlns:a16="http://schemas.microsoft.com/office/drawing/2014/main" id="{628A1372-9A1B-41A9-9349-1E7D33087B60}"/>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87" name="正方形/長方形 686">
          <a:extLst>
            <a:ext uri="{FF2B5EF4-FFF2-40B4-BE49-F238E27FC236}">
              <a16:creationId xmlns:a16="http://schemas.microsoft.com/office/drawing/2014/main" id="{EA73B942-D7D5-4F36-BB77-6B8C35607FCB}"/>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88" name="正方形/長方形 687">
          <a:extLst>
            <a:ext uri="{FF2B5EF4-FFF2-40B4-BE49-F238E27FC236}">
              <a16:creationId xmlns:a16="http://schemas.microsoft.com/office/drawing/2014/main" id="{4F7662E0-1B91-42EF-B1D5-989FBDCA3537}"/>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89" name="正方形/長方形 688">
          <a:extLst>
            <a:ext uri="{FF2B5EF4-FFF2-40B4-BE49-F238E27FC236}">
              <a16:creationId xmlns:a16="http://schemas.microsoft.com/office/drawing/2014/main" id="{46C0312C-F739-4ECC-95A6-C7B8D41D2EC6}"/>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690" name="テキスト ボックス 689">
          <a:extLst>
            <a:ext uri="{FF2B5EF4-FFF2-40B4-BE49-F238E27FC236}">
              <a16:creationId xmlns:a16="http://schemas.microsoft.com/office/drawing/2014/main" id="{89EB25CF-54AE-4FB2-9C61-A5C4EA91B230}"/>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691" name="直線コネクタ 690">
          <a:extLst>
            <a:ext uri="{FF2B5EF4-FFF2-40B4-BE49-F238E27FC236}">
              <a16:creationId xmlns:a16="http://schemas.microsoft.com/office/drawing/2014/main" id="{E1851E1C-84B6-4553-9462-5E85ACA30144}"/>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38100</xdr:rowOff>
    </xdr:from>
    <xdr:to>
      <xdr:col>120</xdr:col>
      <xdr:colOff>114300</xdr:colOff>
      <xdr:row>86</xdr:row>
      <xdr:rowOff>38100</xdr:rowOff>
    </xdr:to>
    <xdr:cxnSp macro="">
      <xdr:nvCxnSpPr>
        <xdr:cNvPr id="692" name="直線コネクタ 691">
          <a:extLst>
            <a:ext uri="{FF2B5EF4-FFF2-40B4-BE49-F238E27FC236}">
              <a16:creationId xmlns:a16="http://schemas.microsoft.com/office/drawing/2014/main" id="{32A7D043-59C1-4664-BCC5-DC3AABBD03A2}"/>
            </a:ext>
          </a:extLst>
        </xdr:cNvPr>
        <xdr:cNvCxnSpPr/>
      </xdr:nvCxnSpPr>
      <xdr:spPr>
        <a:xfrm>
          <a:off x="18288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67327</xdr:rowOff>
    </xdr:from>
    <xdr:ext cx="467179" cy="259045"/>
    <xdr:sp macro="" textlink="">
      <xdr:nvSpPr>
        <xdr:cNvPr id="693" name="テキスト ボックス 692">
          <a:extLst>
            <a:ext uri="{FF2B5EF4-FFF2-40B4-BE49-F238E27FC236}">
              <a16:creationId xmlns:a16="http://schemas.microsoft.com/office/drawing/2014/main" id="{521F53BD-A22D-4BEB-AD45-47E01A8431C0}"/>
            </a:ext>
          </a:extLst>
        </xdr:cNvPr>
        <xdr:cNvSpPr txBox="1"/>
      </xdr:nvSpPr>
      <xdr:spPr>
        <a:xfrm>
          <a:off x="17820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95250</xdr:rowOff>
    </xdr:from>
    <xdr:to>
      <xdr:col>120</xdr:col>
      <xdr:colOff>114300</xdr:colOff>
      <xdr:row>83</xdr:row>
      <xdr:rowOff>95250</xdr:rowOff>
    </xdr:to>
    <xdr:cxnSp macro="">
      <xdr:nvCxnSpPr>
        <xdr:cNvPr id="694" name="直線コネクタ 693">
          <a:extLst>
            <a:ext uri="{FF2B5EF4-FFF2-40B4-BE49-F238E27FC236}">
              <a16:creationId xmlns:a16="http://schemas.microsoft.com/office/drawing/2014/main" id="{6E2A34E5-CC39-4C82-8004-2A4B1C9C24FC}"/>
            </a:ext>
          </a:extLst>
        </xdr:cNvPr>
        <xdr:cNvCxnSpPr/>
      </xdr:nvCxnSpPr>
      <xdr:spPr>
        <a:xfrm>
          <a:off x="18288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124477</xdr:rowOff>
    </xdr:from>
    <xdr:ext cx="467179" cy="259045"/>
    <xdr:sp macro="" textlink="">
      <xdr:nvSpPr>
        <xdr:cNvPr id="695" name="テキスト ボックス 694">
          <a:extLst>
            <a:ext uri="{FF2B5EF4-FFF2-40B4-BE49-F238E27FC236}">
              <a16:creationId xmlns:a16="http://schemas.microsoft.com/office/drawing/2014/main" id="{215B2B6A-78F4-4B82-B262-B7CA6034641A}"/>
            </a:ext>
          </a:extLst>
        </xdr:cNvPr>
        <xdr:cNvSpPr txBox="1"/>
      </xdr:nvSpPr>
      <xdr:spPr>
        <a:xfrm>
          <a:off x="17820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152400</xdr:rowOff>
    </xdr:from>
    <xdr:to>
      <xdr:col>120</xdr:col>
      <xdr:colOff>114300</xdr:colOff>
      <xdr:row>80</xdr:row>
      <xdr:rowOff>152400</xdr:rowOff>
    </xdr:to>
    <xdr:cxnSp macro="">
      <xdr:nvCxnSpPr>
        <xdr:cNvPr id="696" name="直線コネクタ 695">
          <a:extLst>
            <a:ext uri="{FF2B5EF4-FFF2-40B4-BE49-F238E27FC236}">
              <a16:creationId xmlns:a16="http://schemas.microsoft.com/office/drawing/2014/main" id="{93663CC0-EB12-45AE-8EBF-75D299EFEA8A}"/>
            </a:ext>
          </a:extLst>
        </xdr:cNvPr>
        <xdr:cNvCxnSpPr/>
      </xdr:nvCxnSpPr>
      <xdr:spPr>
        <a:xfrm>
          <a:off x="18288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10177</xdr:rowOff>
    </xdr:from>
    <xdr:ext cx="467179" cy="259045"/>
    <xdr:sp macro="" textlink="">
      <xdr:nvSpPr>
        <xdr:cNvPr id="697" name="テキスト ボックス 696">
          <a:extLst>
            <a:ext uri="{FF2B5EF4-FFF2-40B4-BE49-F238E27FC236}">
              <a16:creationId xmlns:a16="http://schemas.microsoft.com/office/drawing/2014/main" id="{187C616F-5882-41E8-B836-6484BF6B221D}"/>
            </a:ext>
          </a:extLst>
        </xdr:cNvPr>
        <xdr:cNvSpPr txBox="1"/>
      </xdr:nvSpPr>
      <xdr:spPr>
        <a:xfrm>
          <a:off x="17820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38100</xdr:rowOff>
    </xdr:from>
    <xdr:to>
      <xdr:col>120</xdr:col>
      <xdr:colOff>114300</xdr:colOff>
      <xdr:row>78</xdr:row>
      <xdr:rowOff>38100</xdr:rowOff>
    </xdr:to>
    <xdr:cxnSp macro="">
      <xdr:nvCxnSpPr>
        <xdr:cNvPr id="698" name="直線コネクタ 697">
          <a:extLst>
            <a:ext uri="{FF2B5EF4-FFF2-40B4-BE49-F238E27FC236}">
              <a16:creationId xmlns:a16="http://schemas.microsoft.com/office/drawing/2014/main" id="{7A439A69-CA25-41E8-9154-0F382CC01EC4}"/>
            </a:ext>
          </a:extLst>
        </xdr:cNvPr>
        <xdr:cNvCxnSpPr/>
      </xdr:nvCxnSpPr>
      <xdr:spPr>
        <a:xfrm>
          <a:off x="18288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77</xdr:row>
      <xdr:rowOff>67327</xdr:rowOff>
    </xdr:from>
    <xdr:ext cx="467179" cy="259045"/>
    <xdr:sp macro="" textlink="">
      <xdr:nvSpPr>
        <xdr:cNvPr id="699" name="テキスト ボックス 698">
          <a:extLst>
            <a:ext uri="{FF2B5EF4-FFF2-40B4-BE49-F238E27FC236}">
              <a16:creationId xmlns:a16="http://schemas.microsoft.com/office/drawing/2014/main" id="{2DAE00FF-A0B5-4DD4-A9AA-D9A945F068DF}"/>
            </a:ext>
          </a:extLst>
        </xdr:cNvPr>
        <xdr:cNvSpPr txBox="1"/>
      </xdr:nvSpPr>
      <xdr:spPr>
        <a:xfrm>
          <a:off x="17820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700" name="直線コネクタ 699">
          <a:extLst>
            <a:ext uri="{FF2B5EF4-FFF2-40B4-BE49-F238E27FC236}">
              <a16:creationId xmlns:a16="http://schemas.microsoft.com/office/drawing/2014/main" id="{339CDA8E-349F-4E33-B9D7-79DC22B34320}"/>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701" name="テキスト ボックス 700">
          <a:extLst>
            <a:ext uri="{FF2B5EF4-FFF2-40B4-BE49-F238E27FC236}">
              <a16:creationId xmlns:a16="http://schemas.microsoft.com/office/drawing/2014/main" id="{12E4C54E-E9F4-46C1-A99C-07C631327424}"/>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702" name="【消防施設】&#10;一人当たり面積グラフ枠">
          <a:extLst>
            <a:ext uri="{FF2B5EF4-FFF2-40B4-BE49-F238E27FC236}">
              <a16:creationId xmlns:a16="http://schemas.microsoft.com/office/drawing/2014/main" id="{76D97CEC-63FE-4DD2-B491-3772DF69B6C9}"/>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77</xdr:row>
      <xdr:rowOff>107138</xdr:rowOff>
    </xdr:from>
    <xdr:to>
      <xdr:col>116</xdr:col>
      <xdr:colOff>62864</xdr:colOff>
      <xdr:row>86</xdr:row>
      <xdr:rowOff>36271</xdr:rowOff>
    </xdr:to>
    <xdr:cxnSp macro="">
      <xdr:nvCxnSpPr>
        <xdr:cNvPr id="703" name="直線コネクタ 702">
          <a:extLst>
            <a:ext uri="{FF2B5EF4-FFF2-40B4-BE49-F238E27FC236}">
              <a16:creationId xmlns:a16="http://schemas.microsoft.com/office/drawing/2014/main" id="{02D58F0E-8257-4E5A-96D5-791B8633BE5B}"/>
            </a:ext>
          </a:extLst>
        </xdr:cNvPr>
        <xdr:cNvCxnSpPr/>
      </xdr:nvCxnSpPr>
      <xdr:spPr>
        <a:xfrm flipV="1">
          <a:off x="22160864" y="13308788"/>
          <a:ext cx="0" cy="14721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40098</xdr:rowOff>
    </xdr:from>
    <xdr:ext cx="469744" cy="259045"/>
    <xdr:sp macro="" textlink="">
      <xdr:nvSpPr>
        <xdr:cNvPr id="704" name="【消防施設】&#10;一人当たり面積最小値テキスト">
          <a:extLst>
            <a:ext uri="{FF2B5EF4-FFF2-40B4-BE49-F238E27FC236}">
              <a16:creationId xmlns:a16="http://schemas.microsoft.com/office/drawing/2014/main" id="{B1B14376-286C-4F24-9E53-5E8888E6F1A9}"/>
            </a:ext>
          </a:extLst>
        </xdr:cNvPr>
        <xdr:cNvSpPr txBox="1"/>
      </xdr:nvSpPr>
      <xdr:spPr>
        <a:xfrm>
          <a:off x="22199600" y="147847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36271</xdr:rowOff>
    </xdr:from>
    <xdr:to>
      <xdr:col>116</xdr:col>
      <xdr:colOff>152400</xdr:colOff>
      <xdr:row>86</xdr:row>
      <xdr:rowOff>36271</xdr:rowOff>
    </xdr:to>
    <xdr:cxnSp macro="">
      <xdr:nvCxnSpPr>
        <xdr:cNvPr id="705" name="直線コネクタ 704">
          <a:extLst>
            <a:ext uri="{FF2B5EF4-FFF2-40B4-BE49-F238E27FC236}">
              <a16:creationId xmlns:a16="http://schemas.microsoft.com/office/drawing/2014/main" id="{227D3FFC-5785-4463-B079-4FBD745C9BC0}"/>
            </a:ext>
          </a:extLst>
        </xdr:cNvPr>
        <xdr:cNvCxnSpPr/>
      </xdr:nvCxnSpPr>
      <xdr:spPr>
        <a:xfrm>
          <a:off x="22072600" y="147809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53815</xdr:rowOff>
    </xdr:from>
    <xdr:ext cx="469744" cy="259045"/>
    <xdr:sp macro="" textlink="">
      <xdr:nvSpPr>
        <xdr:cNvPr id="706" name="【消防施設】&#10;一人当たり面積最大値テキスト">
          <a:extLst>
            <a:ext uri="{FF2B5EF4-FFF2-40B4-BE49-F238E27FC236}">
              <a16:creationId xmlns:a16="http://schemas.microsoft.com/office/drawing/2014/main" id="{D57BA5C4-CB31-4E27-BBF6-EC3174B2727A}"/>
            </a:ext>
          </a:extLst>
        </xdr:cNvPr>
        <xdr:cNvSpPr txBox="1"/>
      </xdr:nvSpPr>
      <xdr:spPr>
        <a:xfrm>
          <a:off x="22199600" y="130840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107138</xdr:rowOff>
    </xdr:from>
    <xdr:to>
      <xdr:col>116</xdr:col>
      <xdr:colOff>152400</xdr:colOff>
      <xdr:row>77</xdr:row>
      <xdr:rowOff>107138</xdr:rowOff>
    </xdr:to>
    <xdr:cxnSp macro="">
      <xdr:nvCxnSpPr>
        <xdr:cNvPr id="707" name="直線コネクタ 706">
          <a:extLst>
            <a:ext uri="{FF2B5EF4-FFF2-40B4-BE49-F238E27FC236}">
              <a16:creationId xmlns:a16="http://schemas.microsoft.com/office/drawing/2014/main" id="{FC228A2A-F836-44DF-B62D-5AA42ED93890}"/>
            </a:ext>
          </a:extLst>
        </xdr:cNvPr>
        <xdr:cNvCxnSpPr/>
      </xdr:nvCxnSpPr>
      <xdr:spPr>
        <a:xfrm>
          <a:off x="22072600" y="133087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83</xdr:row>
      <xdr:rowOff>145508</xdr:rowOff>
    </xdr:from>
    <xdr:ext cx="469744" cy="259045"/>
    <xdr:sp macro="" textlink="">
      <xdr:nvSpPr>
        <xdr:cNvPr id="708" name="【消防施設】&#10;一人当たり面積平均値テキスト">
          <a:extLst>
            <a:ext uri="{FF2B5EF4-FFF2-40B4-BE49-F238E27FC236}">
              <a16:creationId xmlns:a16="http://schemas.microsoft.com/office/drawing/2014/main" id="{C7720B8D-0737-49F5-9579-9C3E7D17B1E6}"/>
            </a:ext>
          </a:extLst>
        </xdr:cNvPr>
        <xdr:cNvSpPr txBox="1"/>
      </xdr:nvSpPr>
      <xdr:spPr>
        <a:xfrm>
          <a:off x="22199600" y="1437585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122631</xdr:rowOff>
    </xdr:from>
    <xdr:to>
      <xdr:col>116</xdr:col>
      <xdr:colOff>114300</xdr:colOff>
      <xdr:row>85</xdr:row>
      <xdr:rowOff>52781</xdr:rowOff>
    </xdr:to>
    <xdr:sp macro="" textlink="">
      <xdr:nvSpPr>
        <xdr:cNvPr id="709" name="フローチャート: 判断 708">
          <a:extLst>
            <a:ext uri="{FF2B5EF4-FFF2-40B4-BE49-F238E27FC236}">
              <a16:creationId xmlns:a16="http://schemas.microsoft.com/office/drawing/2014/main" id="{11D633CB-60B1-4585-BF2F-7036CE48E96F}"/>
            </a:ext>
          </a:extLst>
        </xdr:cNvPr>
        <xdr:cNvSpPr/>
      </xdr:nvSpPr>
      <xdr:spPr>
        <a:xfrm>
          <a:off x="22110700" y="145244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128118</xdr:rowOff>
    </xdr:from>
    <xdr:to>
      <xdr:col>112</xdr:col>
      <xdr:colOff>38100</xdr:colOff>
      <xdr:row>85</xdr:row>
      <xdr:rowOff>58268</xdr:rowOff>
    </xdr:to>
    <xdr:sp macro="" textlink="">
      <xdr:nvSpPr>
        <xdr:cNvPr id="710" name="フローチャート: 判断 709">
          <a:extLst>
            <a:ext uri="{FF2B5EF4-FFF2-40B4-BE49-F238E27FC236}">
              <a16:creationId xmlns:a16="http://schemas.microsoft.com/office/drawing/2014/main" id="{EB62F208-3E99-4BCE-B881-405CCF6E47B2}"/>
            </a:ext>
          </a:extLst>
        </xdr:cNvPr>
        <xdr:cNvSpPr/>
      </xdr:nvSpPr>
      <xdr:spPr>
        <a:xfrm>
          <a:off x="21272500" y="14529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57708</xdr:rowOff>
    </xdr:from>
    <xdr:to>
      <xdr:col>107</xdr:col>
      <xdr:colOff>101600</xdr:colOff>
      <xdr:row>84</xdr:row>
      <xdr:rowOff>159308</xdr:rowOff>
    </xdr:to>
    <xdr:sp macro="" textlink="">
      <xdr:nvSpPr>
        <xdr:cNvPr id="711" name="フローチャート: 判断 710">
          <a:extLst>
            <a:ext uri="{FF2B5EF4-FFF2-40B4-BE49-F238E27FC236}">
              <a16:creationId xmlns:a16="http://schemas.microsoft.com/office/drawing/2014/main" id="{DADEFA2F-1465-4C16-BAFE-1DC2C388DFC0}"/>
            </a:ext>
          </a:extLst>
        </xdr:cNvPr>
        <xdr:cNvSpPr/>
      </xdr:nvSpPr>
      <xdr:spPr>
        <a:xfrm>
          <a:off x="20383500" y="144595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84</xdr:row>
      <xdr:rowOff>110744</xdr:rowOff>
    </xdr:from>
    <xdr:to>
      <xdr:col>102</xdr:col>
      <xdr:colOff>165100</xdr:colOff>
      <xdr:row>85</xdr:row>
      <xdr:rowOff>40894</xdr:rowOff>
    </xdr:to>
    <xdr:sp macro="" textlink="">
      <xdr:nvSpPr>
        <xdr:cNvPr id="712" name="フローチャート: 判断 711">
          <a:extLst>
            <a:ext uri="{FF2B5EF4-FFF2-40B4-BE49-F238E27FC236}">
              <a16:creationId xmlns:a16="http://schemas.microsoft.com/office/drawing/2014/main" id="{B7B38C08-C7FF-4474-BCFD-8C61E59F8458}"/>
            </a:ext>
          </a:extLst>
        </xdr:cNvPr>
        <xdr:cNvSpPr/>
      </xdr:nvSpPr>
      <xdr:spPr>
        <a:xfrm>
          <a:off x="19494500" y="14512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85</xdr:row>
      <xdr:rowOff>36221</xdr:rowOff>
    </xdr:from>
    <xdr:to>
      <xdr:col>98</xdr:col>
      <xdr:colOff>38100</xdr:colOff>
      <xdr:row>85</xdr:row>
      <xdr:rowOff>137821</xdr:rowOff>
    </xdr:to>
    <xdr:sp macro="" textlink="">
      <xdr:nvSpPr>
        <xdr:cNvPr id="713" name="フローチャート: 判断 712">
          <a:extLst>
            <a:ext uri="{FF2B5EF4-FFF2-40B4-BE49-F238E27FC236}">
              <a16:creationId xmlns:a16="http://schemas.microsoft.com/office/drawing/2014/main" id="{46474262-AD2C-40D5-92E6-558314E0A2F0}"/>
            </a:ext>
          </a:extLst>
        </xdr:cNvPr>
        <xdr:cNvSpPr/>
      </xdr:nvSpPr>
      <xdr:spPr>
        <a:xfrm>
          <a:off x="18605500" y="146094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714" name="テキスト ボックス 713">
          <a:extLst>
            <a:ext uri="{FF2B5EF4-FFF2-40B4-BE49-F238E27FC236}">
              <a16:creationId xmlns:a16="http://schemas.microsoft.com/office/drawing/2014/main" id="{A272D1DB-AB9E-4AAB-9985-88E2D009D053}"/>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715" name="テキスト ボックス 714">
          <a:extLst>
            <a:ext uri="{FF2B5EF4-FFF2-40B4-BE49-F238E27FC236}">
              <a16:creationId xmlns:a16="http://schemas.microsoft.com/office/drawing/2014/main" id="{AADA056B-DD81-4515-8414-7262AA810598}"/>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716" name="テキスト ボックス 715">
          <a:extLst>
            <a:ext uri="{FF2B5EF4-FFF2-40B4-BE49-F238E27FC236}">
              <a16:creationId xmlns:a16="http://schemas.microsoft.com/office/drawing/2014/main" id="{AC79F6D7-EBBE-4928-A83A-5CB29FC98F4F}"/>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717" name="テキスト ボックス 716">
          <a:extLst>
            <a:ext uri="{FF2B5EF4-FFF2-40B4-BE49-F238E27FC236}">
              <a16:creationId xmlns:a16="http://schemas.microsoft.com/office/drawing/2014/main" id="{EE97FD0F-0C81-4C47-B4B7-EC97C71F3231}"/>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718" name="テキスト ボックス 717">
          <a:extLst>
            <a:ext uri="{FF2B5EF4-FFF2-40B4-BE49-F238E27FC236}">
              <a16:creationId xmlns:a16="http://schemas.microsoft.com/office/drawing/2014/main" id="{718CA74F-BB62-44AD-873E-6D2C3A6175E6}"/>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58165</xdr:rowOff>
    </xdr:from>
    <xdr:to>
      <xdr:col>116</xdr:col>
      <xdr:colOff>114300</xdr:colOff>
      <xdr:row>85</xdr:row>
      <xdr:rowOff>159765</xdr:rowOff>
    </xdr:to>
    <xdr:sp macro="" textlink="">
      <xdr:nvSpPr>
        <xdr:cNvPr id="719" name="楕円 718">
          <a:extLst>
            <a:ext uri="{FF2B5EF4-FFF2-40B4-BE49-F238E27FC236}">
              <a16:creationId xmlns:a16="http://schemas.microsoft.com/office/drawing/2014/main" id="{F023EA6A-49F7-4E8D-9E51-992F08145958}"/>
            </a:ext>
          </a:extLst>
        </xdr:cNvPr>
        <xdr:cNvSpPr/>
      </xdr:nvSpPr>
      <xdr:spPr>
        <a:xfrm>
          <a:off x="22110700" y="14631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84</xdr:row>
      <xdr:rowOff>144542</xdr:rowOff>
    </xdr:from>
    <xdr:ext cx="469744" cy="259045"/>
    <xdr:sp macro="" textlink="">
      <xdr:nvSpPr>
        <xdr:cNvPr id="720" name="【消防施設】&#10;一人当たり面積該当値テキスト">
          <a:extLst>
            <a:ext uri="{FF2B5EF4-FFF2-40B4-BE49-F238E27FC236}">
              <a16:creationId xmlns:a16="http://schemas.microsoft.com/office/drawing/2014/main" id="{03185E6F-D7F8-43C6-A52D-4EC088DBFFCB}"/>
            </a:ext>
          </a:extLst>
        </xdr:cNvPr>
        <xdr:cNvSpPr txBox="1"/>
      </xdr:nvSpPr>
      <xdr:spPr>
        <a:xfrm>
          <a:off x="22199600" y="145463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52679</xdr:rowOff>
    </xdr:from>
    <xdr:to>
      <xdr:col>112</xdr:col>
      <xdr:colOff>38100</xdr:colOff>
      <xdr:row>85</xdr:row>
      <xdr:rowOff>154279</xdr:rowOff>
    </xdr:to>
    <xdr:sp macro="" textlink="">
      <xdr:nvSpPr>
        <xdr:cNvPr id="721" name="楕円 720">
          <a:extLst>
            <a:ext uri="{FF2B5EF4-FFF2-40B4-BE49-F238E27FC236}">
              <a16:creationId xmlns:a16="http://schemas.microsoft.com/office/drawing/2014/main" id="{D85F1537-48A8-477A-8EFE-323BE58C3029}"/>
            </a:ext>
          </a:extLst>
        </xdr:cNvPr>
        <xdr:cNvSpPr/>
      </xdr:nvSpPr>
      <xdr:spPr>
        <a:xfrm>
          <a:off x="21272500" y="146259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85</xdr:row>
      <xdr:rowOff>103479</xdr:rowOff>
    </xdr:from>
    <xdr:to>
      <xdr:col>116</xdr:col>
      <xdr:colOff>63500</xdr:colOff>
      <xdr:row>85</xdr:row>
      <xdr:rowOff>108965</xdr:rowOff>
    </xdr:to>
    <xdr:cxnSp macro="">
      <xdr:nvCxnSpPr>
        <xdr:cNvPr id="722" name="直線コネクタ 721">
          <a:extLst>
            <a:ext uri="{FF2B5EF4-FFF2-40B4-BE49-F238E27FC236}">
              <a16:creationId xmlns:a16="http://schemas.microsoft.com/office/drawing/2014/main" id="{0BD8554A-59DA-4FB9-AC9B-E2338FA31474}"/>
            </a:ext>
          </a:extLst>
        </xdr:cNvPr>
        <xdr:cNvCxnSpPr/>
      </xdr:nvCxnSpPr>
      <xdr:spPr>
        <a:xfrm>
          <a:off x="21323300" y="14676729"/>
          <a:ext cx="838200" cy="54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85</xdr:row>
      <xdr:rowOff>102972</xdr:rowOff>
    </xdr:from>
    <xdr:to>
      <xdr:col>107</xdr:col>
      <xdr:colOff>101600</xdr:colOff>
      <xdr:row>86</xdr:row>
      <xdr:rowOff>33122</xdr:rowOff>
    </xdr:to>
    <xdr:sp macro="" textlink="">
      <xdr:nvSpPr>
        <xdr:cNvPr id="723" name="楕円 722">
          <a:extLst>
            <a:ext uri="{FF2B5EF4-FFF2-40B4-BE49-F238E27FC236}">
              <a16:creationId xmlns:a16="http://schemas.microsoft.com/office/drawing/2014/main" id="{0B83374F-0E1A-4156-9606-C6B220EFFAB8}"/>
            </a:ext>
          </a:extLst>
        </xdr:cNvPr>
        <xdr:cNvSpPr/>
      </xdr:nvSpPr>
      <xdr:spPr>
        <a:xfrm>
          <a:off x="20383500" y="146762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85</xdr:row>
      <xdr:rowOff>103479</xdr:rowOff>
    </xdr:from>
    <xdr:to>
      <xdr:col>111</xdr:col>
      <xdr:colOff>177800</xdr:colOff>
      <xdr:row>85</xdr:row>
      <xdr:rowOff>153772</xdr:rowOff>
    </xdr:to>
    <xdr:cxnSp macro="">
      <xdr:nvCxnSpPr>
        <xdr:cNvPr id="724" name="直線コネクタ 723">
          <a:extLst>
            <a:ext uri="{FF2B5EF4-FFF2-40B4-BE49-F238E27FC236}">
              <a16:creationId xmlns:a16="http://schemas.microsoft.com/office/drawing/2014/main" id="{FDB7FE69-92D1-4BE0-BE6D-3B83B9FAD108}"/>
            </a:ext>
          </a:extLst>
        </xdr:cNvPr>
        <xdr:cNvCxnSpPr/>
      </xdr:nvCxnSpPr>
      <xdr:spPr>
        <a:xfrm flipV="1">
          <a:off x="20434300" y="14676729"/>
          <a:ext cx="889000" cy="502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85</xdr:row>
      <xdr:rowOff>125831</xdr:rowOff>
    </xdr:from>
    <xdr:to>
      <xdr:col>102</xdr:col>
      <xdr:colOff>165100</xdr:colOff>
      <xdr:row>86</xdr:row>
      <xdr:rowOff>55981</xdr:rowOff>
    </xdr:to>
    <xdr:sp macro="" textlink="">
      <xdr:nvSpPr>
        <xdr:cNvPr id="725" name="楕円 724">
          <a:extLst>
            <a:ext uri="{FF2B5EF4-FFF2-40B4-BE49-F238E27FC236}">
              <a16:creationId xmlns:a16="http://schemas.microsoft.com/office/drawing/2014/main" id="{EB7EDC54-7AC4-449B-AE7C-AAED47493D18}"/>
            </a:ext>
          </a:extLst>
        </xdr:cNvPr>
        <xdr:cNvSpPr/>
      </xdr:nvSpPr>
      <xdr:spPr>
        <a:xfrm>
          <a:off x="19494500" y="146990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85</xdr:row>
      <xdr:rowOff>153772</xdr:rowOff>
    </xdr:from>
    <xdr:to>
      <xdr:col>107</xdr:col>
      <xdr:colOff>50800</xdr:colOff>
      <xdr:row>86</xdr:row>
      <xdr:rowOff>5181</xdr:rowOff>
    </xdr:to>
    <xdr:cxnSp macro="">
      <xdr:nvCxnSpPr>
        <xdr:cNvPr id="726" name="直線コネクタ 725">
          <a:extLst>
            <a:ext uri="{FF2B5EF4-FFF2-40B4-BE49-F238E27FC236}">
              <a16:creationId xmlns:a16="http://schemas.microsoft.com/office/drawing/2014/main" id="{22EF836F-05F2-45F9-B148-406858671454}"/>
            </a:ext>
          </a:extLst>
        </xdr:cNvPr>
        <xdr:cNvCxnSpPr/>
      </xdr:nvCxnSpPr>
      <xdr:spPr>
        <a:xfrm flipV="1">
          <a:off x="19545300" y="14727022"/>
          <a:ext cx="8890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85</xdr:row>
      <xdr:rowOff>94742</xdr:rowOff>
    </xdr:from>
    <xdr:to>
      <xdr:col>98</xdr:col>
      <xdr:colOff>38100</xdr:colOff>
      <xdr:row>86</xdr:row>
      <xdr:rowOff>24892</xdr:rowOff>
    </xdr:to>
    <xdr:sp macro="" textlink="">
      <xdr:nvSpPr>
        <xdr:cNvPr id="727" name="楕円 726">
          <a:extLst>
            <a:ext uri="{FF2B5EF4-FFF2-40B4-BE49-F238E27FC236}">
              <a16:creationId xmlns:a16="http://schemas.microsoft.com/office/drawing/2014/main" id="{C2255A3F-1C7D-425B-A08D-1784F54274CD}"/>
            </a:ext>
          </a:extLst>
        </xdr:cNvPr>
        <xdr:cNvSpPr/>
      </xdr:nvSpPr>
      <xdr:spPr>
        <a:xfrm>
          <a:off x="18605500" y="146679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85</xdr:row>
      <xdr:rowOff>145542</xdr:rowOff>
    </xdr:from>
    <xdr:to>
      <xdr:col>102</xdr:col>
      <xdr:colOff>114300</xdr:colOff>
      <xdr:row>86</xdr:row>
      <xdr:rowOff>5181</xdr:rowOff>
    </xdr:to>
    <xdr:cxnSp macro="">
      <xdr:nvCxnSpPr>
        <xdr:cNvPr id="728" name="直線コネクタ 727">
          <a:extLst>
            <a:ext uri="{FF2B5EF4-FFF2-40B4-BE49-F238E27FC236}">
              <a16:creationId xmlns:a16="http://schemas.microsoft.com/office/drawing/2014/main" id="{98060281-897B-433D-895B-E7ADF2FFE6C4}"/>
            </a:ext>
          </a:extLst>
        </xdr:cNvPr>
        <xdr:cNvCxnSpPr/>
      </xdr:nvCxnSpPr>
      <xdr:spPr>
        <a:xfrm>
          <a:off x="18656300" y="14718792"/>
          <a:ext cx="889000" cy="310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83</xdr:row>
      <xdr:rowOff>74795</xdr:rowOff>
    </xdr:from>
    <xdr:ext cx="469744" cy="259045"/>
    <xdr:sp macro="" textlink="">
      <xdr:nvSpPr>
        <xdr:cNvPr id="729" name="n_1aveValue【消防施設】&#10;一人当たり面積">
          <a:extLst>
            <a:ext uri="{FF2B5EF4-FFF2-40B4-BE49-F238E27FC236}">
              <a16:creationId xmlns:a16="http://schemas.microsoft.com/office/drawing/2014/main" id="{0D61F4BD-101E-4A96-A0EF-D6FE716B76C6}"/>
            </a:ext>
          </a:extLst>
        </xdr:cNvPr>
        <xdr:cNvSpPr txBox="1"/>
      </xdr:nvSpPr>
      <xdr:spPr>
        <a:xfrm>
          <a:off x="21075727" y="143051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83</xdr:row>
      <xdr:rowOff>4385</xdr:rowOff>
    </xdr:from>
    <xdr:ext cx="469744" cy="259045"/>
    <xdr:sp macro="" textlink="">
      <xdr:nvSpPr>
        <xdr:cNvPr id="730" name="n_2aveValue【消防施設】&#10;一人当たり面積">
          <a:extLst>
            <a:ext uri="{FF2B5EF4-FFF2-40B4-BE49-F238E27FC236}">
              <a16:creationId xmlns:a16="http://schemas.microsoft.com/office/drawing/2014/main" id="{3B19A872-9096-4006-9894-D14BCB174534}"/>
            </a:ext>
          </a:extLst>
        </xdr:cNvPr>
        <xdr:cNvSpPr txBox="1"/>
      </xdr:nvSpPr>
      <xdr:spPr>
        <a:xfrm>
          <a:off x="20199427" y="142347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83</xdr:row>
      <xdr:rowOff>57421</xdr:rowOff>
    </xdr:from>
    <xdr:ext cx="469744" cy="259045"/>
    <xdr:sp macro="" textlink="">
      <xdr:nvSpPr>
        <xdr:cNvPr id="731" name="n_3aveValue【消防施設】&#10;一人当たり面積">
          <a:extLst>
            <a:ext uri="{FF2B5EF4-FFF2-40B4-BE49-F238E27FC236}">
              <a16:creationId xmlns:a16="http://schemas.microsoft.com/office/drawing/2014/main" id="{00EBC7A4-C1BA-4250-903F-C0CF141D33B4}"/>
            </a:ext>
          </a:extLst>
        </xdr:cNvPr>
        <xdr:cNvSpPr txBox="1"/>
      </xdr:nvSpPr>
      <xdr:spPr>
        <a:xfrm>
          <a:off x="19310427" y="142877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154348</xdr:rowOff>
    </xdr:from>
    <xdr:ext cx="469744" cy="259045"/>
    <xdr:sp macro="" textlink="">
      <xdr:nvSpPr>
        <xdr:cNvPr id="732" name="n_4aveValue【消防施設】&#10;一人当たり面積">
          <a:extLst>
            <a:ext uri="{FF2B5EF4-FFF2-40B4-BE49-F238E27FC236}">
              <a16:creationId xmlns:a16="http://schemas.microsoft.com/office/drawing/2014/main" id="{D6A50F73-B47A-4DF7-AB5F-D0714A276DF8}"/>
            </a:ext>
          </a:extLst>
        </xdr:cNvPr>
        <xdr:cNvSpPr txBox="1"/>
      </xdr:nvSpPr>
      <xdr:spPr>
        <a:xfrm>
          <a:off x="18421427" y="143846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85</xdr:row>
      <xdr:rowOff>145406</xdr:rowOff>
    </xdr:from>
    <xdr:ext cx="469744" cy="259045"/>
    <xdr:sp macro="" textlink="">
      <xdr:nvSpPr>
        <xdr:cNvPr id="733" name="n_1mainValue【消防施設】&#10;一人当たり面積">
          <a:extLst>
            <a:ext uri="{FF2B5EF4-FFF2-40B4-BE49-F238E27FC236}">
              <a16:creationId xmlns:a16="http://schemas.microsoft.com/office/drawing/2014/main" id="{E9F00CA8-D926-46CC-9525-34EFFBB0CAFA}"/>
            </a:ext>
          </a:extLst>
        </xdr:cNvPr>
        <xdr:cNvSpPr txBox="1"/>
      </xdr:nvSpPr>
      <xdr:spPr>
        <a:xfrm>
          <a:off x="21075727" y="147186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86</xdr:row>
      <xdr:rowOff>24249</xdr:rowOff>
    </xdr:from>
    <xdr:ext cx="469744" cy="259045"/>
    <xdr:sp macro="" textlink="">
      <xdr:nvSpPr>
        <xdr:cNvPr id="734" name="n_2mainValue【消防施設】&#10;一人当たり面積">
          <a:extLst>
            <a:ext uri="{FF2B5EF4-FFF2-40B4-BE49-F238E27FC236}">
              <a16:creationId xmlns:a16="http://schemas.microsoft.com/office/drawing/2014/main" id="{4D5123B6-7D04-4AB9-8B49-BA0ECD920FA9}"/>
            </a:ext>
          </a:extLst>
        </xdr:cNvPr>
        <xdr:cNvSpPr txBox="1"/>
      </xdr:nvSpPr>
      <xdr:spPr>
        <a:xfrm>
          <a:off x="20199427" y="147689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86</xdr:row>
      <xdr:rowOff>47108</xdr:rowOff>
    </xdr:from>
    <xdr:ext cx="469744" cy="259045"/>
    <xdr:sp macro="" textlink="">
      <xdr:nvSpPr>
        <xdr:cNvPr id="735" name="n_3mainValue【消防施設】&#10;一人当たり面積">
          <a:extLst>
            <a:ext uri="{FF2B5EF4-FFF2-40B4-BE49-F238E27FC236}">
              <a16:creationId xmlns:a16="http://schemas.microsoft.com/office/drawing/2014/main" id="{FDE2D73B-7EBA-4BF2-A23B-F961CD50B6D8}"/>
            </a:ext>
          </a:extLst>
        </xdr:cNvPr>
        <xdr:cNvSpPr txBox="1"/>
      </xdr:nvSpPr>
      <xdr:spPr>
        <a:xfrm>
          <a:off x="19310427" y="147918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86</xdr:row>
      <xdr:rowOff>16019</xdr:rowOff>
    </xdr:from>
    <xdr:ext cx="469744" cy="259045"/>
    <xdr:sp macro="" textlink="">
      <xdr:nvSpPr>
        <xdr:cNvPr id="736" name="n_4mainValue【消防施設】&#10;一人当たり面積">
          <a:extLst>
            <a:ext uri="{FF2B5EF4-FFF2-40B4-BE49-F238E27FC236}">
              <a16:creationId xmlns:a16="http://schemas.microsoft.com/office/drawing/2014/main" id="{78C19648-C997-459F-AB83-D9E76B3C82E4}"/>
            </a:ext>
          </a:extLst>
        </xdr:cNvPr>
        <xdr:cNvSpPr txBox="1"/>
      </xdr:nvSpPr>
      <xdr:spPr>
        <a:xfrm>
          <a:off x="18421427" y="147607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737" name="正方形/長方形 736">
          <a:extLst>
            <a:ext uri="{FF2B5EF4-FFF2-40B4-BE49-F238E27FC236}">
              <a16:creationId xmlns:a16="http://schemas.microsoft.com/office/drawing/2014/main" id="{5A949EFE-E558-401F-B243-0FCB4591EF8C}"/>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738" name="正方形/長方形 737">
          <a:extLst>
            <a:ext uri="{FF2B5EF4-FFF2-40B4-BE49-F238E27FC236}">
              <a16:creationId xmlns:a16="http://schemas.microsoft.com/office/drawing/2014/main" id="{B2098BBF-A7EE-4BAA-A900-D7F507518229}"/>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739" name="正方形/長方形 738">
          <a:extLst>
            <a:ext uri="{FF2B5EF4-FFF2-40B4-BE49-F238E27FC236}">
              <a16:creationId xmlns:a16="http://schemas.microsoft.com/office/drawing/2014/main" id="{931950BD-10DD-4A30-A6D4-986E8ACBB4D0}"/>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740" name="正方形/長方形 739">
          <a:extLst>
            <a:ext uri="{FF2B5EF4-FFF2-40B4-BE49-F238E27FC236}">
              <a16:creationId xmlns:a16="http://schemas.microsoft.com/office/drawing/2014/main" id="{0E514648-2584-4F11-9E86-48A1D175EC23}"/>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741" name="正方形/長方形 740">
          <a:extLst>
            <a:ext uri="{FF2B5EF4-FFF2-40B4-BE49-F238E27FC236}">
              <a16:creationId xmlns:a16="http://schemas.microsoft.com/office/drawing/2014/main" id="{A50C413B-D19D-4DE7-8FD7-5F413FA3DF6C}"/>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742" name="正方形/長方形 741">
          <a:extLst>
            <a:ext uri="{FF2B5EF4-FFF2-40B4-BE49-F238E27FC236}">
              <a16:creationId xmlns:a16="http://schemas.microsoft.com/office/drawing/2014/main" id="{758B8754-B6F6-42C4-ADC0-BD1B1C159DF9}"/>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743" name="正方形/長方形 742">
          <a:extLst>
            <a:ext uri="{FF2B5EF4-FFF2-40B4-BE49-F238E27FC236}">
              <a16:creationId xmlns:a16="http://schemas.microsoft.com/office/drawing/2014/main" id="{A8A9AF2E-3BAD-4FC0-B6A9-6EBE035F76D5}"/>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744" name="正方形/長方形 743">
          <a:extLst>
            <a:ext uri="{FF2B5EF4-FFF2-40B4-BE49-F238E27FC236}">
              <a16:creationId xmlns:a16="http://schemas.microsoft.com/office/drawing/2014/main" id="{C8292B58-1059-4D02-9260-9C7A12228E50}"/>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745" name="テキスト ボックス 744">
          <a:extLst>
            <a:ext uri="{FF2B5EF4-FFF2-40B4-BE49-F238E27FC236}">
              <a16:creationId xmlns:a16="http://schemas.microsoft.com/office/drawing/2014/main" id="{20EA644B-8D9D-4D75-B388-D1D8C129CB56}"/>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746" name="直線コネクタ 745">
          <a:extLst>
            <a:ext uri="{FF2B5EF4-FFF2-40B4-BE49-F238E27FC236}">
              <a16:creationId xmlns:a16="http://schemas.microsoft.com/office/drawing/2014/main" id="{F3E81E50-ED50-476A-88C0-9FA0AA066347}"/>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747" name="テキスト ボックス 746">
          <a:extLst>
            <a:ext uri="{FF2B5EF4-FFF2-40B4-BE49-F238E27FC236}">
              <a16:creationId xmlns:a16="http://schemas.microsoft.com/office/drawing/2014/main" id="{767A0172-6D6C-451C-A60B-42C989C1A30B}"/>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748" name="直線コネクタ 747">
          <a:extLst>
            <a:ext uri="{FF2B5EF4-FFF2-40B4-BE49-F238E27FC236}">
              <a16:creationId xmlns:a16="http://schemas.microsoft.com/office/drawing/2014/main" id="{42C7E67B-04A0-4FD6-A1C6-A28CA5D09FF1}"/>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749" name="テキスト ボックス 748">
          <a:extLst>
            <a:ext uri="{FF2B5EF4-FFF2-40B4-BE49-F238E27FC236}">
              <a16:creationId xmlns:a16="http://schemas.microsoft.com/office/drawing/2014/main" id="{EA85654D-5D85-4E3A-B5EB-A5EB7C75192E}"/>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750" name="直線コネクタ 749">
          <a:extLst>
            <a:ext uri="{FF2B5EF4-FFF2-40B4-BE49-F238E27FC236}">
              <a16:creationId xmlns:a16="http://schemas.microsoft.com/office/drawing/2014/main" id="{7B729BA6-D7C9-4857-91CB-AA687E097918}"/>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751" name="テキスト ボックス 750">
          <a:extLst>
            <a:ext uri="{FF2B5EF4-FFF2-40B4-BE49-F238E27FC236}">
              <a16:creationId xmlns:a16="http://schemas.microsoft.com/office/drawing/2014/main" id="{FBA820FA-9D56-4EDD-B826-E26A0DE2A6A4}"/>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752" name="直線コネクタ 751">
          <a:extLst>
            <a:ext uri="{FF2B5EF4-FFF2-40B4-BE49-F238E27FC236}">
              <a16:creationId xmlns:a16="http://schemas.microsoft.com/office/drawing/2014/main" id="{C9F1981F-8424-4F70-AA59-07B7843B1FFE}"/>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753" name="テキスト ボックス 752">
          <a:extLst>
            <a:ext uri="{FF2B5EF4-FFF2-40B4-BE49-F238E27FC236}">
              <a16:creationId xmlns:a16="http://schemas.microsoft.com/office/drawing/2014/main" id="{996E6086-7EE3-4467-83A6-6525160F7934}"/>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754" name="直線コネクタ 753">
          <a:extLst>
            <a:ext uri="{FF2B5EF4-FFF2-40B4-BE49-F238E27FC236}">
              <a16:creationId xmlns:a16="http://schemas.microsoft.com/office/drawing/2014/main" id="{CA72BA8C-998A-42CE-B653-2CFD1AC7C6A7}"/>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755" name="テキスト ボックス 754">
          <a:extLst>
            <a:ext uri="{FF2B5EF4-FFF2-40B4-BE49-F238E27FC236}">
              <a16:creationId xmlns:a16="http://schemas.microsoft.com/office/drawing/2014/main" id="{8FE09593-AEA4-47B9-A5E8-218C44D6D09D}"/>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756" name="直線コネクタ 755">
          <a:extLst>
            <a:ext uri="{FF2B5EF4-FFF2-40B4-BE49-F238E27FC236}">
              <a16:creationId xmlns:a16="http://schemas.microsoft.com/office/drawing/2014/main" id="{3767D025-CE3A-41CE-90F6-FF0C22FB79EA}"/>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757" name="テキスト ボックス 756">
          <a:extLst>
            <a:ext uri="{FF2B5EF4-FFF2-40B4-BE49-F238E27FC236}">
              <a16:creationId xmlns:a16="http://schemas.microsoft.com/office/drawing/2014/main" id="{ECE5A890-54FE-4AF4-AEA3-F4CE58361BB6}"/>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758" name="直線コネクタ 757">
          <a:extLst>
            <a:ext uri="{FF2B5EF4-FFF2-40B4-BE49-F238E27FC236}">
              <a16:creationId xmlns:a16="http://schemas.microsoft.com/office/drawing/2014/main" id="{9AF024B5-8729-4EA3-90FA-D29959123FBD}"/>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759" name="テキスト ボックス 758">
          <a:extLst>
            <a:ext uri="{FF2B5EF4-FFF2-40B4-BE49-F238E27FC236}">
              <a16:creationId xmlns:a16="http://schemas.microsoft.com/office/drawing/2014/main" id="{66124C28-A1BD-4A21-BA12-F7A51EC6A8C6}"/>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760" name="直線コネクタ 759">
          <a:extLst>
            <a:ext uri="{FF2B5EF4-FFF2-40B4-BE49-F238E27FC236}">
              <a16:creationId xmlns:a16="http://schemas.microsoft.com/office/drawing/2014/main" id="{8C4DE5BD-CDCC-49FC-8EE7-94795651B413}"/>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761" name="【庁舎】&#10;有形固定資産減価償却率グラフ枠">
          <a:extLst>
            <a:ext uri="{FF2B5EF4-FFF2-40B4-BE49-F238E27FC236}">
              <a16:creationId xmlns:a16="http://schemas.microsoft.com/office/drawing/2014/main" id="{D6443DE2-A651-4D07-93A4-118F35D45AC7}"/>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23949</xdr:rowOff>
    </xdr:from>
    <xdr:to>
      <xdr:col>85</xdr:col>
      <xdr:colOff>126364</xdr:colOff>
      <xdr:row>109</xdr:row>
      <xdr:rowOff>35379</xdr:rowOff>
    </xdr:to>
    <xdr:cxnSp macro="">
      <xdr:nvCxnSpPr>
        <xdr:cNvPr id="762" name="直線コネクタ 761">
          <a:extLst>
            <a:ext uri="{FF2B5EF4-FFF2-40B4-BE49-F238E27FC236}">
              <a16:creationId xmlns:a16="http://schemas.microsoft.com/office/drawing/2014/main" id="{7A1D6F3C-5DB5-46D3-99F2-D5D2523AC9BA}"/>
            </a:ext>
          </a:extLst>
        </xdr:cNvPr>
        <xdr:cNvCxnSpPr/>
      </xdr:nvCxnSpPr>
      <xdr:spPr>
        <a:xfrm flipV="1">
          <a:off x="16318864" y="17168949"/>
          <a:ext cx="0" cy="15544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763" name="【庁舎】&#10;有形固定資産減価償却率最小値テキスト">
          <a:extLst>
            <a:ext uri="{FF2B5EF4-FFF2-40B4-BE49-F238E27FC236}">
              <a16:creationId xmlns:a16="http://schemas.microsoft.com/office/drawing/2014/main" id="{641A7C3B-AE2D-4DB3-9D58-FAE8BB965988}"/>
            </a:ext>
          </a:extLst>
        </xdr:cNvPr>
        <xdr:cNvSpPr txBox="1"/>
      </xdr:nvSpPr>
      <xdr:spPr>
        <a:xfrm>
          <a:off x="16357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764" name="直線コネクタ 763">
          <a:extLst>
            <a:ext uri="{FF2B5EF4-FFF2-40B4-BE49-F238E27FC236}">
              <a16:creationId xmlns:a16="http://schemas.microsoft.com/office/drawing/2014/main" id="{7A6A9CFF-A747-4337-9DB2-3C3379856D30}"/>
            </a:ext>
          </a:extLst>
        </xdr:cNvPr>
        <xdr:cNvCxnSpPr/>
      </xdr:nvCxnSpPr>
      <xdr:spPr>
        <a:xfrm>
          <a:off x="16230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142076</xdr:rowOff>
    </xdr:from>
    <xdr:ext cx="340478" cy="259045"/>
    <xdr:sp macro="" textlink="">
      <xdr:nvSpPr>
        <xdr:cNvPr id="765" name="【庁舎】&#10;有形固定資産減価償却率最大値テキスト">
          <a:extLst>
            <a:ext uri="{FF2B5EF4-FFF2-40B4-BE49-F238E27FC236}">
              <a16:creationId xmlns:a16="http://schemas.microsoft.com/office/drawing/2014/main" id="{28020F0C-6822-4BBE-9588-94B94AF53868}"/>
            </a:ext>
          </a:extLst>
        </xdr:cNvPr>
        <xdr:cNvSpPr txBox="1"/>
      </xdr:nvSpPr>
      <xdr:spPr>
        <a:xfrm>
          <a:off x="16357600" y="16944176"/>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23949</xdr:rowOff>
    </xdr:from>
    <xdr:to>
      <xdr:col>86</xdr:col>
      <xdr:colOff>25400</xdr:colOff>
      <xdr:row>100</xdr:row>
      <xdr:rowOff>23949</xdr:rowOff>
    </xdr:to>
    <xdr:cxnSp macro="">
      <xdr:nvCxnSpPr>
        <xdr:cNvPr id="766" name="直線コネクタ 765">
          <a:extLst>
            <a:ext uri="{FF2B5EF4-FFF2-40B4-BE49-F238E27FC236}">
              <a16:creationId xmlns:a16="http://schemas.microsoft.com/office/drawing/2014/main" id="{2B782162-4D45-4263-8FF4-8AE36158739D}"/>
            </a:ext>
          </a:extLst>
        </xdr:cNvPr>
        <xdr:cNvCxnSpPr/>
      </xdr:nvCxnSpPr>
      <xdr:spPr>
        <a:xfrm>
          <a:off x="16230600" y="171689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82566</xdr:rowOff>
    </xdr:from>
    <xdr:ext cx="405111" cy="259045"/>
    <xdr:sp macro="" textlink="">
      <xdr:nvSpPr>
        <xdr:cNvPr id="767" name="【庁舎】&#10;有形固定資産減価償却率平均値テキスト">
          <a:extLst>
            <a:ext uri="{FF2B5EF4-FFF2-40B4-BE49-F238E27FC236}">
              <a16:creationId xmlns:a16="http://schemas.microsoft.com/office/drawing/2014/main" id="{4F5EFA55-10E4-4CFD-A30A-8DD2BBF009CC}"/>
            </a:ext>
          </a:extLst>
        </xdr:cNvPr>
        <xdr:cNvSpPr txBox="1"/>
      </xdr:nvSpPr>
      <xdr:spPr>
        <a:xfrm>
          <a:off x="16357600" y="1774191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59689</xdr:rowOff>
    </xdr:from>
    <xdr:to>
      <xdr:col>85</xdr:col>
      <xdr:colOff>177800</xdr:colOff>
      <xdr:row>104</xdr:row>
      <xdr:rowOff>161289</xdr:rowOff>
    </xdr:to>
    <xdr:sp macro="" textlink="">
      <xdr:nvSpPr>
        <xdr:cNvPr id="768" name="フローチャート: 判断 767">
          <a:extLst>
            <a:ext uri="{FF2B5EF4-FFF2-40B4-BE49-F238E27FC236}">
              <a16:creationId xmlns:a16="http://schemas.microsoft.com/office/drawing/2014/main" id="{2C58AD1B-DFDF-40C6-8524-360F7519734F}"/>
            </a:ext>
          </a:extLst>
        </xdr:cNvPr>
        <xdr:cNvSpPr/>
      </xdr:nvSpPr>
      <xdr:spPr>
        <a:xfrm>
          <a:off x="16268700" y="17890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12337</xdr:rowOff>
    </xdr:from>
    <xdr:to>
      <xdr:col>81</xdr:col>
      <xdr:colOff>101600</xdr:colOff>
      <xdr:row>104</xdr:row>
      <xdr:rowOff>113937</xdr:rowOff>
    </xdr:to>
    <xdr:sp macro="" textlink="">
      <xdr:nvSpPr>
        <xdr:cNvPr id="769" name="フローチャート: 判断 768">
          <a:extLst>
            <a:ext uri="{FF2B5EF4-FFF2-40B4-BE49-F238E27FC236}">
              <a16:creationId xmlns:a16="http://schemas.microsoft.com/office/drawing/2014/main" id="{608A2096-4E9F-41FC-B8B3-9E4DD44E75D0}"/>
            </a:ext>
          </a:extLst>
        </xdr:cNvPr>
        <xdr:cNvSpPr/>
      </xdr:nvSpPr>
      <xdr:spPr>
        <a:xfrm>
          <a:off x="15430500" y="178431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13970</xdr:rowOff>
    </xdr:from>
    <xdr:to>
      <xdr:col>76</xdr:col>
      <xdr:colOff>165100</xdr:colOff>
      <xdr:row>104</xdr:row>
      <xdr:rowOff>115570</xdr:rowOff>
    </xdr:to>
    <xdr:sp macro="" textlink="">
      <xdr:nvSpPr>
        <xdr:cNvPr id="770" name="フローチャート: 判断 769">
          <a:extLst>
            <a:ext uri="{FF2B5EF4-FFF2-40B4-BE49-F238E27FC236}">
              <a16:creationId xmlns:a16="http://schemas.microsoft.com/office/drawing/2014/main" id="{8FC3FF2B-CCCD-4413-BF93-51D85DF972BE}"/>
            </a:ext>
          </a:extLst>
        </xdr:cNvPr>
        <xdr:cNvSpPr/>
      </xdr:nvSpPr>
      <xdr:spPr>
        <a:xfrm>
          <a:off x="14541500" y="1784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100512</xdr:rowOff>
    </xdr:from>
    <xdr:to>
      <xdr:col>72</xdr:col>
      <xdr:colOff>38100</xdr:colOff>
      <xdr:row>105</xdr:row>
      <xdr:rowOff>30662</xdr:rowOff>
    </xdr:to>
    <xdr:sp macro="" textlink="">
      <xdr:nvSpPr>
        <xdr:cNvPr id="771" name="フローチャート: 判断 770">
          <a:extLst>
            <a:ext uri="{FF2B5EF4-FFF2-40B4-BE49-F238E27FC236}">
              <a16:creationId xmlns:a16="http://schemas.microsoft.com/office/drawing/2014/main" id="{EDEAAE08-A99A-43B4-83A1-56ECD967C984}"/>
            </a:ext>
          </a:extLst>
        </xdr:cNvPr>
        <xdr:cNvSpPr/>
      </xdr:nvSpPr>
      <xdr:spPr>
        <a:xfrm>
          <a:off x="13652500" y="179313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170724</xdr:rowOff>
    </xdr:from>
    <xdr:to>
      <xdr:col>67</xdr:col>
      <xdr:colOff>101600</xdr:colOff>
      <xdr:row>105</xdr:row>
      <xdr:rowOff>100874</xdr:rowOff>
    </xdr:to>
    <xdr:sp macro="" textlink="">
      <xdr:nvSpPr>
        <xdr:cNvPr id="772" name="フローチャート: 判断 771">
          <a:extLst>
            <a:ext uri="{FF2B5EF4-FFF2-40B4-BE49-F238E27FC236}">
              <a16:creationId xmlns:a16="http://schemas.microsoft.com/office/drawing/2014/main" id="{CC74CD66-EFE5-4CF7-8C29-793A3E26C1B2}"/>
            </a:ext>
          </a:extLst>
        </xdr:cNvPr>
        <xdr:cNvSpPr/>
      </xdr:nvSpPr>
      <xdr:spPr>
        <a:xfrm>
          <a:off x="12763500" y="180015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773" name="テキスト ボックス 772">
          <a:extLst>
            <a:ext uri="{FF2B5EF4-FFF2-40B4-BE49-F238E27FC236}">
              <a16:creationId xmlns:a16="http://schemas.microsoft.com/office/drawing/2014/main" id="{05611689-3C8A-405B-8897-8D24EBAC18C3}"/>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774" name="テキスト ボックス 773">
          <a:extLst>
            <a:ext uri="{FF2B5EF4-FFF2-40B4-BE49-F238E27FC236}">
              <a16:creationId xmlns:a16="http://schemas.microsoft.com/office/drawing/2014/main" id="{B9C980F8-A6A2-42E0-A4F8-1D8B54A528F4}"/>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775" name="テキスト ボックス 774">
          <a:extLst>
            <a:ext uri="{FF2B5EF4-FFF2-40B4-BE49-F238E27FC236}">
              <a16:creationId xmlns:a16="http://schemas.microsoft.com/office/drawing/2014/main" id="{560D0AF6-1EFD-44A5-899B-AB9B8D1D3C80}"/>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776" name="テキスト ボックス 775">
          <a:extLst>
            <a:ext uri="{FF2B5EF4-FFF2-40B4-BE49-F238E27FC236}">
              <a16:creationId xmlns:a16="http://schemas.microsoft.com/office/drawing/2014/main" id="{A482F505-EC5C-4E5C-A35E-6B8C1906361D}"/>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777" name="テキスト ボックス 776">
          <a:extLst>
            <a:ext uri="{FF2B5EF4-FFF2-40B4-BE49-F238E27FC236}">
              <a16:creationId xmlns:a16="http://schemas.microsoft.com/office/drawing/2014/main" id="{A5BF0B01-066C-48E3-A594-E127918AB8B3}"/>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107</xdr:row>
      <xdr:rowOff>164193</xdr:rowOff>
    </xdr:from>
    <xdr:to>
      <xdr:col>85</xdr:col>
      <xdr:colOff>177800</xdr:colOff>
      <xdr:row>108</xdr:row>
      <xdr:rowOff>94343</xdr:rowOff>
    </xdr:to>
    <xdr:sp macro="" textlink="">
      <xdr:nvSpPr>
        <xdr:cNvPr id="778" name="楕円 777">
          <a:extLst>
            <a:ext uri="{FF2B5EF4-FFF2-40B4-BE49-F238E27FC236}">
              <a16:creationId xmlns:a16="http://schemas.microsoft.com/office/drawing/2014/main" id="{3197A1A1-B632-48AD-90E2-649682282586}"/>
            </a:ext>
          </a:extLst>
        </xdr:cNvPr>
        <xdr:cNvSpPr/>
      </xdr:nvSpPr>
      <xdr:spPr>
        <a:xfrm>
          <a:off x="16268700" y="185093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107</xdr:row>
      <xdr:rowOff>142620</xdr:rowOff>
    </xdr:from>
    <xdr:ext cx="405111" cy="259045"/>
    <xdr:sp macro="" textlink="">
      <xdr:nvSpPr>
        <xdr:cNvPr id="779" name="【庁舎】&#10;有形固定資産減価償却率該当値テキスト">
          <a:extLst>
            <a:ext uri="{FF2B5EF4-FFF2-40B4-BE49-F238E27FC236}">
              <a16:creationId xmlns:a16="http://schemas.microsoft.com/office/drawing/2014/main" id="{1A861901-85C9-4C94-A59B-D3AD521D7833}"/>
            </a:ext>
          </a:extLst>
        </xdr:cNvPr>
        <xdr:cNvSpPr txBox="1"/>
      </xdr:nvSpPr>
      <xdr:spPr>
        <a:xfrm>
          <a:off x="16357600" y="184877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107</xdr:row>
      <xdr:rowOff>138068</xdr:rowOff>
    </xdr:from>
    <xdr:to>
      <xdr:col>81</xdr:col>
      <xdr:colOff>101600</xdr:colOff>
      <xdr:row>108</xdr:row>
      <xdr:rowOff>68218</xdr:rowOff>
    </xdr:to>
    <xdr:sp macro="" textlink="">
      <xdr:nvSpPr>
        <xdr:cNvPr id="780" name="楕円 779">
          <a:extLst>
            <a:ext uri="{FF2B5EF4-FFF2-40B4-BE49-F238E27FC236}">
              <a16:creationId xmlns:a16="http://schemas.microsoft.com/office/drawing/2014/main" id="{74E3BB48-160B-4F5C-B9DC-8F0D42CAC83C}"/>
            </a:ext>
          </a:extLst>
        </xdr:cNvPr>
        <xdr:cNvSpPr/>
      </xdr:nvSpPr>
      <xdr:spPr>
        <a:xfrm>
          <a:off x="15430500" y="184832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108</xdr:row>
      <xdr:rowOff>17418</xdr:rowOff>
    </xdr:from>
    <xdr:to>
      <xdr:col>85</xdr:col>
      <xdr:colOff>127000</xdr:colOff>
      <xdr:row>108</xdr:row>
      <xdr:rowOff>43543</xdr:rowOff>
    </xdr:to>
    <xdr:cxnSp macro="">
      <xdr:nvCxnSpPr>
        <xdr:cNvPr id="781" name="直線コネクタ 780">
          <a:extLst>
            <a:ext uri="{FF2B5EF4-FFF2-40B4-BE49-F238E27FC236}">
              <a16:creationId xmlns:a16="http://schemas.microsoft.com/office/drawing/2014/main" id="{30E51BA4-22D7-491A-A044-9321E6C1C199}"/>
            </a:ext>
          </a:extLst>
        </xdr:cNvPr>
        <xdr:cNvCxnSpPr/>
      </xdr:nvCxnSpPr>
      <xdr:spPr>
        <a:xfrm>
          <a:off x="15481300" y="18534018"/>
          <a:ext cx="838200" cy="261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107</xdr:row>
      <xdr:rowOff>116839</xdr:rowOff>
    </xdr:from>
    <xdr:to>
      <xdr:col>76</xdr:col>
      <xdr:colOff>165100</xdr:colOff>
      <xdr:row>108</xdr:row>
      <xdr:rowOff>46989</xdr:rowOff>
    </xdr:to>
    <xdr:sp macro="" textlink="">
      <xdr:nvSpPr>
        <xdr:cNvPr id="782" name="楕円 781">
          <a:extLst>
            <a:ext uri="{FF2B5EF4-FFF2-40B4-BE49-F238E27FC236}">
              <a16:creationId xmlns:a16="http://schemas.microsoft.com/office/drawing/2014/main" id="{DA379A60-EC1A-4293-9C79-4BD19F872D02}"/>
            </a:ext>
          </a:extLst>
        </xdr:cNvPr>
        <xdr:cNvSpPr/>
      </xdr:nvSpPr>
      <xdr:spPr>
        <a:xfrm>
          <a:off x="14541500" y="184619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107</xdr:row>
      <xdr:rowOff>167639</xdr:rowOff>
    </xdr:from>
    <xdr:to>
      <xdr:col>81</xdr:col>
      <xdr:colOff>50800</xdr:colOff>
      <xdr:row>108</xdr:row>
      <xdr:rowOff>17418</xdr:rowOff>
    </xdr:to>
    <xdr:cxnSp macro="">
      <xdr:nvCxnSpPr>
        <xdr:cNvPr id="783" name="直線コネクタ 782">
          <a:extLst>
            <a:ext uri="{FF2B5EF4-FFF2-40B4-BE49-F238E27FC236}">
              <a16:creationId xmlns:a16="http://schemas.microsoft.com/office/drawing/2014/main" id="{1A95360F-E19C-4769-94F0-88C84B9684EE}"/>
            </a:ext>
          </a:extLst>
        </xdr:cNvPr>
        <xdr:cNvCxnSpPr/>
      </xdr:nvCxnSpPr>
      <xdr:spPr>
        <a:xfrm>
          <a:off x="14592300" y="18512789"/>
          <a:ext cx="889000" cy="212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107</xdr:row>
      <xdr:rowOff>95613</xdr:rowOff>
    </xdr:from>
    <xdr:to>
      <xdr:col>72</xdr:col>
      <xdr:colOff>38100</xdr:colOff>
      <xdr:row>108</xdr:row>
      <xdr:rowOff>25763</xdr:rowOff>
    </xdr:to>
    <xdr:sp macro="" textlink="">
      <xdr:nvSpPr>
        <xdr:cNvPr id="784" name="楕円 783">
          <a:extLst>
            <a:ext uri="{FF2B5EF4-FFF2-40B4-BE49-F238E27FC236}">
              <a16:creationId xmlns:a16="http://schemas.microsoft.com/office/drawing/2014/main" id="{8CFD3D59-EE33-4F54-BED7-BA3805371565}"/>
            </a:ext>
          </a:extLst>
        </xdr:cNvPr>
        <xdr:cNvSpPr/>
      </xdr:nvSpPr>
      <xdr:spPr>
        <a:xfrm>
          <a:off x="13652500" y="18440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107</xdr:row>
      <xdr:rowOff>146413</xdr:rowOff>
    </xdr:from>
    <xdr:to>
      <xdr:col>76</xdr:col>
      <xdr:colOff>114300</xdr:colOff>
      <xdr:row>107</xdr:row>
      <xdr:rowOff>167639</xdr:rowOff>
    </xdr:to>
    <xdr:cxnSp macro="">
      <xdr:nvCxnSpPr>
        <xdr:cNvPr id="785" name="直線コネクタ 784">
          <a:extLst>
            <a:ext uri="{FF2B5EF4-FFF2-40B4-BE49-F238E27FC236}">
              <a16:creationId xmlns:a16="http://schemas.microsoft.com/office/drawing/2014/main" id="{81BDD699-706C-4499-956C-B919F6289164}"/>
            </a:ext>
          </a:extLst>
        </xdr:cNvPr>
        <xdr:cNvCxnSpPr/>
      </xdr:nvCxnSpPr>
      <xdr:spPr>
        <a:xfrm>
          <a:off x="13703300" y="18491563"/>
          <a:ext cx="889000" cy="212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107</xdr:row>
      <xdr:rowOff>74386</xdr:rowOff>
    </xdr:from>
    <xdr:to>
      <xdr:col>67</xdr:col>
      <xdr:colOff>101600</xdr:colOff>
      <xdr:row>108</xdr:row>
      <xdr:rowOff>4536</xdr:rowOff>
    </xdr:to>
    <xdr:sp macro="" textlink="">
      <xdr:nvSpPr>
        <xdr:cNvPr id="786" name="楕円 785">
          <a:extLst>
            <a:ext uri="{FF2B5EF4-FFF2-40B4-BE49-F238E27FC236}">
              <a16:creationId xmlns:a16="http://schemas.microsoft.com/office/drawing/2014/main" id="{053C3B6E-61AE-4137-BD3A-139112BC32A6}"/>
            </a:ext>
          </a:extLst>
        </xdr:cNvPr>
        <xdr:cNvSpPr/>
      </xdr:nvSpPr>
      <xdr:spPr>
        <a:xfrm>
          <a:off x="12763500" y="18419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107</xdr:row>
      <xdr:rowOff>125186</xdr:rowOff>
    </xdr:from>
    <xdr:to>
      <xdr:col>71</xdr:col>
      <xdr:colOff>177800</xdr:colOff>
      <xdr:row>107</xdr:row>
      <xdr:rowOff>146413</xdr:rowOff>
    </xdr:to>
    <xdr:cxnSp macro="">
      <xdr:nvCxnSpPr>
        <xdr:cNvPr id="787" name="直線コネクタ 786">
          <a:extLst>
            <a:ext uri="{FF2B5EF4-FFF2-40B4-BE49-F238E27FC236}">
              <a16:creationId xmlns:a16="http://schemas.microsoft.com/office/drawing/2014/main" id="{F8E38466-3150-42DD-B0C1-6212572CC0A0}"/>
            </a:ext>
          </a:extLst>
        </xdr:cNvPr>
        <xdr:cNvCxnSpPr/>
      </xdr:nvCxnSpPr>
      <xdr:spPr>
        <a:xfrm>
          <a:off x="12814300" y="18470336"/>
          <a:ext cx="889000" cy="212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102</xdr:row>
      <xdr:rowOff>130464</xdr:rowOff>
    </xdr:from>
    <xdr:ext cx="405111" cy="259045"/>
    <xdr:sp macro="" textlink="">
      <xdr:nvSpPr>
        <xdr:cNvPr id="788" name="n_1aveValue【庁舎】&#10;有形固定資産減価償却率">
          <a:extLst>
            <a:ext uri="{FF2B5EF4-FFF2-40B4-BE49-F238E27FC236}">
              <a16:creationId xmlns:a16="http://schemas.microsoft.com/office/drawing/2014/main" id="{660EDA06-A75C-433A-88CA-3197327CC41E}"/>
            </a:ext>
          </a:extLst>
        </xdr:cNvPr>
        <xdr:cNvSpPr txBox="1"/>
      </xdr:nvSpPr>
      <xdr:spPr>
        <a:xfrm>
          <a:off x="15266044" y="176183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132097</xdr:rowOff>
    </xdr:from>
    <xdr:ext cx="405111" cy="259045"/>
    <xdr:sp macro="" textlink="">
      <xdr:nvSpPr>
        <xdr:cNvPr id="789" name="n_2aveValue【庁舎】&#10;有形固定資産減価償却率">
          <a:extLst>
            <a:ext uri="{FF2B5EF4-FFF2-40B4-BE49-F238E27FC236}">
              <a16:creationId xmlns:a16="http://schemas.microsoft.com/office/drawing/2014/main" id="{24B24CDB-1A54-46CB-95C4-68468E50AD00}"/>
            </a:ext>
          </a:extLst>
        </xdr:cNvPr>
        <xdr:cNvSpPr txBox="1"/>
      </xdr:nvSpPr>
      <xdr:spPr>
        <a:xfrm>
          <a:off x="14389744" y="1761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47189</xdr:rowOff>
    </xdr:from>
    <xdr:ext cx="405111" cy="259045"/>
    <xdr:sp macro="" textlink="">
      <xdr:nvSpPr>
        <xdr:cNvPr id="790" name="n_3aveValue【庁舎】&#10;有形固定資産減価償却率">
          <a:extLst>
            <a:ext uri="{FF2B5EF4-FFF2-40B4-BE49-F238E27FC236}">
              <a16:creationId xmlns:a16="http://schemas.microsoft.com/office/drawing/2014/main" id="{D978620A-48E4-462C-B211-6A0E3CD514B8}"/>
            </a:ext>
          </a:extLst>
        </xdr:cNvPr>
        <xdr:cNvSpPr txBox="1"/>
      </xdr:nvSpPr>
      <xdr:spPr>
        <a:xfrm>
          <a:off x="13500744" y="177065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117401</xdr:rowOff>
    </xdr:from>
    <xdr:ext cx="405111" cy="259045"/>
    <xdr:sp macro="" textlink="">
      <xdr:nvSpPr>
        <xdr:cNvPr id="791" name="n_4aveValue【庁舎】&#10;有形固定資産減価償却率">
          <a:extLst>
            <a:ext uri="{FF2B5EF4-FFF2-40B4-BE49-F238E27FC236}">
              <a16:creationId xmlns:a16="http://schemas.microsoft.com/office/drawing/2014/main" id="{EBE8C178-5E06-4F29-89E7-86BFFE26D0A1}"/>
            </a:ext>
          </a:extLst>
        </xdr:cNvPr>
        <xdr:cNvSpPr txBox="1"/>
      </xdr:nvSpPr>
      <xdr:spPr>
        <a:xfrm>
          <a:off x="12611744" y="177767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108</xdr:row>
      <xdr:rowOff>59345</xdr:rowOff>
    </xdr:from>
    <xdr:ext cx="405111" cy="259045"/>
    <xdr:sp macro="" textlink="">
      <xdr:nvSpPr>
        <xdr:cNvPr id="792" name="n_1mainValue【庁舎】&#10;有形固定資産減価償却率">
          <a:extLst>
            <a:ext uri="{FF2B5EF4-FFF2-40B4-BE49-F238E27FC236}">
              <a16:creationId xmlns:a16="http://schemas.microsoft.com/office/drawing/2014/main" id="{1B908C7B-45D5-4804-B955-3EAD601C634A}"/>
            </a:ext>
          </a:extLst>
        </xdr:cNvPr>
        <xdr:cNvSpPr txBox="1"/>
      </xdr:nvSpPr>
      <xdr:spPr>
        <a:xfrm>
          <a:off x="15266044" y="185759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108</xdr:row>
      <xdr:rowOff>38116</xdr:rowOff>
    </xdr:from>
    <xdr:ext cx="405111" cy="259045"/>
    <xdr:sp macro="" textlink="">
      <xdr:nvSpPr>
        <xdr:cNvPr id="793" name="n_2mainValue【庁舎】&#10;有形固定資産減価償却率">
          <a:extLst>
            <a:ext uri="{FF2B5EF4-FFF2-40B4-BE49-F238E27FC236}">
              <a16:creationId xmlns:a16="http://schemas.microsoft.com/office/drawing/2014/main" id="{7E2178BE-B61F-4D13-A7E3-86BF4E3FACE5}"/>
            </a:ext>
          </a:extLst>
        </xdr:cNvPr>
        <xdr:cNvSpPr txBox="1"/>
      </xdr:nvSpPr>
      <xdr:spPr>
        <a:xfrm>
          <a:off x="14389744" y="185547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108</xdr:row>
      <xdr:rowOff>16890</xdr:rowOff>
    </xdr:from>
    <xdr:ext cx="405111" cy="259045"/>
    <xdr:sp macro="" textlink="">
      <xdr:nvSpPr>
        <xdr:cNvPr id="794" name="n_3mainValue【庁舎】&#10;有形固定資産減価償却率">
          <a:extLst>
            <a:ext uri="{FF2B5EF4-FFF2-40B4-BE49-F238E27FC236}">
              <a16:creationId xmlns:a16="http://schemas.microsoft.com/office/drawing/2014/main" id="{65AB8509-20CA-4A7E-8C68-884D935B6600}"/>
            </a:ext>
          </a:extLst>
        </xdr:cNvPr>
        <xdr:cNvSpPr txBox="1"/>
      </xdr:nvSpPr>
      <xdr:spPr>
        <a:xfrm>
          <a:off x="13500744" y="185334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107</xdr:row>
      <xdr:rowOff>167113</xdr:rowOff>
    </xdr:from>
    <xdr:ext cx="405111" cy="259045"/>
    <xdr:sp macro="" textlink="">
      <xdr:nvSpPr>
        <xdr:cNvPr id="795" name="n_4mainValue【庁舎】&#10;有形固定資産減価償却率">
          <a:extLst>
            <a:ext uri="{FF2B5EF4-FFF2-40B4-BE49-F238E27FC236}">
              <a16:creationId xmlns:a16="http://schemas.microsoft.com/office/drawing/2014/main" id="{7077D792-5B9A-47CA-AF76-5E330FC5D182}"/>
            </a:ext>
          </a:extLst>
        </xdr:cNvPr>
        <xdr:cNvSpPr txBox="1"/>
      </xdr:nvSpPr>
      <xdr:spPr>
        <a:xfrm>
          <a:off x="12611744" y="185122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96" name="正方形/長方形 795">
          <a:extLst>
            <a:ext uri="{FF2B5EF4-FFF2-40B4-BE49-F238E27FC236}">
              <a16:creationId xmlns:a16="http://schemas.microsoft.com/office/drawing/2014/main" id="{C6A0FD74-8AA9-4D9C-8BE6-D6AD84B3F2EC}"/>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97" name="正方形/長方形 796">
          <a:extLst>
            <a:ext uri="{FF2B5EF4-FFF2-40B4-BE49-F238E27FC236}">
              <a16:creationId xmlns:a16="http://schemas.microsoft.com/office/drawing/2014/main" id="{3EA925EE-F484-44AD-95A0-B5CCA5CAEF29}"/>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98" name="正方形/長方形 797">
          <a:extLst>
            <a:ext uri="{FF2B5EF4-FFF2-40B4-BE49-F238E27FC236}">
              <a16:creationId xmlns:a16="http://schemas.microsoft.com/office/drawing/2014/main" id="{5E16B104-B468-4AD7-87E9-C86E3D40F96A}"/>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99" name="正方形/長方形 798">
          <a:extLst>
            <a:ext uri="{FF2B5EF4-FFF2-40B4-BE49-F238E27FC236}">
              <a16:creationId xmlns:a16="http://schemas.microsoft.com/office/drawing/2014/main" id="{3615E53E-89BD-4CB4-9811-3E90E884A4C7}"/>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800" name="正方形/長方形 799">
          <a:extLst>
            <a:ext uri="{FF2B5EF4-FFF2-40B4-BE49-F238E27FC236}">
              <a16:creationId xmlns:a16="http://schemas.microsoft.com/office/drawing/2014/main" id="{1F7D7F18-21EA-40F7-917F-613C697A1551}"/>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801" name="正方形/長方形 800">
          <a:extLst>
            <a:ext uri="{FF2B5EF4-FFF2-40B4-BE49-F238E27FC236}">
              <a16:creationId xmlns:a16="http://schemas.microsoft.com/office/drawing/2014/main" id="{1BBE5978-1B0A-43C6-AE3A-AFB2C7DF8F2D}"/>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802" name="正方形/長方形 801">
          <a:extLst>
            <a:ext uri="{FF2B5EF4-FFF2-40B4-BE49-F238E27FC236}">
              <a16:creationId xmlns:a16="http://schemas.microsoft.com/office/drawing/2014/main" id="{2A0A4560-5186-4318-A1A7-253726DC7354}"/>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803" name="正方形/長方形 802">
          <a:extLst>
            <a:ext uri="{FF2B5EF4-FFF2-40B4-BE49-F238E27FC236}">
              <a16:creationId xmlns:a16="http://schemas.microsoft.com/office/drawing/2014/main" id="{C0647EDE-0077-4787-BE36-15CBDBC27F86}"/>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804" name="テキスト ボックス 803">
          <a:extLst>
            <a:ext uri="{FF2B5EF4-FFF2-40B4-BE49-F238E27FC236}">
              <a16:creationId xmlns:a16="http://schemas.microsoft.com/office/drawing/2014/main" id="{BDD418E9-B4CC-453E-BA14-39AE9CAF7DA5}"/>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805" name="直線コネクタ 804">
          <a:extLst>
            <a:ext uri="{FF2B5EF4-FFF2-40B4-BE49-F238E27FC236}">
              <a16:creationId xmlns:a16="http://schemas.microsoft.com/office/drawing/2014/main" id="{F5B3A8F5-A480-45BD-8FC6-2AEA242630F0}"/>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76200</xdr:rowOff>
    </xdr:from>
    <xdr:to>
      <xdr:col>120</xdr:col>
      <xdr:colOff>114300</xdr:colOff>
      <xdr:row>109</xdr:row>
      <xdr:rowOff>76200</xdr:rowOff>
    </xdr:to>
    <xdr:cxnSp macro="">
      <xdr:nvCxnSpPr>
        <xdr:cNvPr id="806" name="直線コネクタ 805">
          <a:extLst>
            <a:ext uri="{FF2B5EF4-FFF2-40B4-BE49-F238E27FC236}">
              <a16:creationId xmlns:a16="http://schemas.microsoft.com/office/drawing/2014/main" id="{787BB546-E0A7-4D1C-B15F-FAF29A9961FB}"/>
            </a:ext>
          </a:extLst>
        </xdr:cNvPr>
        <xdr:cNvCxnSpPr/>
      </xdr:nvCxnSpPr>
      <xdr:spPr>
        <a:xfrm>
          <a:off x="18288000" y="18764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105427</xdr:rowOff>
    </xdr:from>
    <xdr:ext cx="467179" cy="259045"/>
    <xdr:sp macro="" textlink="">
      <xdr:nvSpPr>
        <xdr:cNvPr id="807" name="テキスト ボックス 806">
          <a:extLst>
            <a:ext uri="{FF2B5EF4-FFF2-40B4-BE49-F238E27FC236}">
              <a16:creationId xmlns:a16="http://schemas.microsoft.com/office/drawing/2014/main" id="{E69AA653-A302-48E0-B80D-CD861F394725}"/>
            </a:ext>
          </a:extLst>
        </xdr:cNvPr>
        <xdr:cNvSpPr txBox="1"/>
      </xdr:nvSpPr>
      <xdr:spPr>
        <a:xfrm>
          <a:off x="17820821" y="186220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133350</xdr:rowOff>
    </xdr:from>
    <xdr:to>
      <xdr:col>120</xdr:col>
      <xdr:colOff>114300</xdr:colOff>
      <xdr:row>107</xdr:row>
      <xdr:rowOff>133350</xdr:rowOff>
    </xdr:to>
    <xdr:cxnSp macro="">
      <xdr:nvCxnSpPr>
        <xdr:cNvPr id="808" name="直線コネクタ 807">
          <a:extLst>
            <a:ext uri="{FF2B5EF4-FFF2-40B4-BE49-F238E27FC236}">
              <a16:creationId xmlns:a16="http://schemas.microsoft.com/office/drawing/2014/main" id="{20570597-E4A2-4E4E-B2B3-EE9082D6A47E}"/>
            </a:ext>
          </a:extLst>
        </xdr:cNvPr>
        <xdr:cNvCxnSpPr/>
      </xdr:nvCxnSpPr>
      <xdr:spPr>
        <a:xfrm>
          <a:off x="18288000" y="1847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162577</xdr:rowOff>
    </xdr:from>
    <xdr:ext cx="467179" cy="259045"/>
    <xdr:sp macro="" textlink="">
      <xdr:nvSpPr>
        <xdr:cNvPr id="809" name="テキスト ボックス 808">
          <a:extLst>
            <a:ext uri="{FF2B5EF4-FFF2-40B4-BE49-F238E27FC236}">
              <a16:creationId xmlns:a16="http://schemas.microsoft.com/office/drawing/2014/main" id="{84D28D19-FF54-4892-9876-7C941FD5FC39}"/>
            </a:ext>
          </a:extLst>
        </xdr:cNvPr>
        <xdr:cNvSpPr txBox="1"/>
      </xdr:nvSpPr>
      <xdr:spPr>
        <a:xfrm>
          <a:off x="17820821" y="18336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19050</xdr:rowOff>
    </xdr:from>
    <xdr:to>
      <xdr:col>120</xdr:col>
      <xdr:colOff>114300</xdr:colOff>
      <xdr:row>106</xdr:row>
      <xdr:rowOff>19050</xdr:rowOff>
    </xdr:to>
    <xdr:cxnSp macro="">
      <xdr:nvCxnSpPr>
        <xdr:cNvPr id="810" name="直線コネクタ 809">
          <a:extLst>
            <a:ext uri="{FF2B5EF4-FFF2-40B4-BE49-F238E27FC236}">
              <a16:creationId xmlns:a16="http://schemas.microsoft.com/office/drawing/2014/main" id="{C0FB6DB0-1E3A-4E60-8186-C24E2C26B3F6}"/>
            </a:ext>
          </a:extLst>
        </xdr:cNvPr>
        <xdr:cNvCxnSpPr/>
      </xdr:nvCxnSpPr>
      <xdr:spPr>
        <a:xfrm>
          <a:off x="18288000" y="18192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48277</xdr:rowOff>
    </xdr:from>
    <xdr:ext cx="467179" cy="259045"/>
    <xdr:sp macro="" textlink="">
      <xdr:nvSpPr>
        <xdr:cNvPr id="811" name="テキスト ボックス 810">
          <a:extLst>
            <a:ext uri="{FF2B5EF4-FFF2-40B4-BE49-F238E27FC236}">
              <a16:creationId xmlns:a16="http://schemas.microsoft.com/office/drawing/2014/main" id="{92C0AEFA-A84B-4873-995A-1E0EF1C268AE}"/>
            </a:ext>
          </a:extLst>
        </xdr:cNvPr>
        <xdr:cNvSpPr txBox="1"/>
      </xdr:nvSpPr>
      <xdr:spPr>
        <a:xfrm>
          <a:off x="17820821" y="180505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812" name="直線コネクタ 811">
          <a:extLst>
            <a:ext uri="{FF2B5EF4-FFF2-40B4-BE49-F238E27FC236}">
              <a16:creationId xmlns:a16="http://schemas.microsoft.com/office/drawing/2014/main" id="{8AF01360-CB36-41D8-96DE-007D7CE4A83F}"/>
            </a:ext>
          </a:extLst>
        </xdr:cNvPr>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813" name="テキスト ボックス 812">
          <a:extLst>
            <a:ext uri="{FF2B5EF4-FFF2-40B4-BE49-F238E27FC236}">
              <a16:creationId xmlns:a16="http://schemas.microsoft.com/office/drawing/2014/main" id="{50C66B61-3800-4E4D-96E6-499DDC7BC302}"/>
            </a:ext>
          </a:extLst>
        </xdr:cNvPr>
        <xdr:cNvSpPr txBox="1"/>
      </xdr:nvSpPr>
      <xdr:spPr>
        <a:xfrm>
          <a:off x="17820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133350</xdr:rowOff>
    </xdr:from>
    <xdr:to>
      <xdr:col>120</xdr:col>
      <xdr:colOff>114300</xdr:colOff>
      <xdr:row>102</xdr:row>
      <xdr:rowOff>133350</xdr:rowOff>
    </xdr:to>
    <xdr:cxnSp macro="">
      <xdr:nvCxnSpPr>
        <xdr:cNvPr id="814" name="直線コネクタ 813">
          <a:extLst>
            <a:ext uri="{FF2B5EF4-FFF2-40B4-BE49-F238E27FC236}">
              <a16:creationId xmlns:a16="http://schemas.microsoft.com/office/drawing/2014/main" id="{8E78926D-80E9-4581-9772-194586833511}"/>
            </a:ext>
          </a:extLst>
        </xdr:cNvPr>
        <xdr:cNvCxnSpPr/>
      </xdr:nvCxnSpPr>
      <xdr:spPr>
        <a:xfrm>
          <a:off x="18288000" y="17621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162577</xdr:rowOff>
    </xdr:from>
    <xdr:ext cx="467179" cy="259045"/>
    <xdr:sp macro="" textlink="">
      <xdr:nvSpPr>
        <xdr:cNvPr id="815" name="テキスト ボックス 814">
          <a:extLst>
            <a:ext uri="{FF2B5EF4-FFF2-40B4-BE49-F238E27FC236}">
              <a16:creationId xmlns:a16="http://schemas.microsoft.com/office/drawing/2014/main" id="{5E9E3F09-26DA-4831-B7A1-56049E3E75D6}"/>
            </a:ext>
          </a:extLst>
        </xdr:cNvPr>
        <xdr:cNvSpPr txBox="1"/>
      </xdr:nvSpPr>
      <xdr:spPr>
        <a:xfrm>
          <a:off x="17820821" y="174790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19050</xdr:rowOff>
    </xdr:from>
    <xdr:to>
      <xdr:col>120</xdr:col>
      <xdr:colOff>114300</xdr:colOff>
      <xdr:row>101</xdr:row>
      <xdr:rowOff>19050</xdr:rowOff>
    </xdr:to>
    <xdr:cxnSp macro="">
      <xdr:nvCxnSpPr>
        <xdr:cNvPr id="816" name="直線コネクタ 815">
          <a:extLst>
            <a:ext uri="{FF2B5EF4-FFF2-40B4-BE49-F238E27FC236}">
              <a16:creationId xmlns:a16="http://schemas.microsoft.com/office/drawing/2014/main" id="{D9A2F298-AD27-45E9-BF65-A621A561BA16}"/>
            </a:ext>
          </a:extLst>
        </xdr:cNvPr>
        <xdr:cNvCxnSpPr/>
      </xdr:nvCxnSpPr>
      <xdr:spPr>
        <a:xfrm>
          <a:off x="18288000" y="1733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48277</xdr:rowOff>
    </xdr:from>
    <xdr:ext cx="467179" cy="259045"/>
    <xdr:sp macro="" textlink="">
      <xdr:nvSpPr>
        <xdr:cNvPr id="817" name="テキスト ボックス 816">
          <a:extLst>
            <a:ext uri="{FF2B5EF4-FFF2-40B4-BE49-F238E27FC236}">
              <a16:creationId xmlns:a16="http://schemas.microsoft.com/office/drawing/2014/main" id="{68411208-C198-4034-8C16-9C439D9EB18C}"/>
            </a:ext>
          </a:extLst>
        </xdr:cNvPr>
        <xdr:cNvSpPr txBox="1"/>
      </xdr:nvSpPr>
      <xdr:spPr>
        <a:xfrm>
          <a:off x="17820821" y="17193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76200</xdr:rowOff>
    </xdr:from>
    <xdr:to>
      <xdr:col>120</xdr:col>
      <xdr:colOff>114300</xdr:colOff>
      <xdr:row>99</xdr:row>
      <xdr:rowOff>76200</xdr:rowOff>
    </xdr:to>
    <xdr:cxnSp macro="">
      <xdr:nvCxnSpPr>
        <xdr:cNvPr id="818" name="直線コネクタ 817">
          <a:extLst>
            <a:ext uri="{FF2B5EF4-FFF2-40B4-BE49-F238E27FC236}">
              <a16:creationId xmlns:a16="http://schemas.microsoft.com/office/drawing/2014/main" id="{842D7337-0C0F-456D-A34A-310BC4B57FD0}"/>
            </a:ext>
          </a:extLst>
        </xdr:cNvPr>
        <xdr:cNvCxnSpPr/>
      </xdr:nvCxnSpPr>
      <xdr:spPr>
        <a:xfrm>
          <a:off x="18288000" y="17049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105427</xdr:rowOff>
    </xdr:from>
    <xdr:ext cx="467179" cy="259045"/>
    <xdr:sp macro="" textlink="">
      <xdr:nvSpPr>
        <xdr:cNvPr id="819" name="テキスト ボックス 818">
          <a:extLst>
            <a:ext uri="{FF2B5EF4-FFF2-40B4-BE49-F238E27FC236}">
              <a16:creationId xmlns:a16="http://schemas.microsoft.com/office/drawing/2014/main" id="{816DA5C9-28E0-4D70-A9F3-BA85E99F31F3}"/>
            </a:ext>
          </a:extLst>
        </xdr:cNvPr>
        <xdr:cNvSpPr txBox="1"/>
      </xdr:nvSpPr>
      <xdr:spPr>
        <a:xfrm>
          <a:off x="17820821" y="169075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820" name="直線コネクタ 819">
          <a:extLst>
            <a:ext uri="{FF2B5EF4-FFF2-40B4-BE49-F238E27FC236}">
              <a16:creationId xmlns:a16="http://schemas.microsoft.com/office/drawing/2014/main" id="{49A81280-7A9B-4E2B-A6CF-B00077FBB514}"/>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821" name="テキスト ボックス 820">
          <a:extLst>
            <a:ext uri="{FF2B5EF4-FFF2-40B4-BE49-F238E27FC236}">
              <a16:creationId xmlns:a16="http://schemas.microsoft.com/office/drawing/2014/main" id="{E8C9DE14-48BE-4785-8F99-9D78D9B0DA05}"/>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822" name="【庁舎】&#10;一人当たり面積グラフ枠">
          <a:extLst>
            <a:ext uri="{FF2B5EF4-FFF2-40B4-BE49-F238E27FC236}">
              <a16:creationId xmlns:a16="http://schemas.microsoft.com/office/drawing/2014/main" id="{1B4F5F5C-5148-4411-8D8D-40D46CF6685A}"/>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37624</xdr:rowOff>
    </xdr:from>
    <xdr:to>
      <xdr:col>116</xdr:col>
      <xdr:colOff>62864</xdr:colOff>
      <xdr:row>108</xdr:row>
      <xdr:rowOff>46196</xdr:rowOff>
    </xdr:to>
    <xdr:cxnSp macro="">
      <xdr:nvCxnSpPr>
        <xdr:cNvPr id="823" name="直線コネクタ 822">
          <a:extLst>
            <a:ext uri="{FF2B5EF4-FFF2-40B4-BE49-F238E27FC236}">
              <a16:creationId xmlns:a16="http://schemas.microsoft.com/office/drawing/2014/main" id="{0A740640-AFA2-4B2A-818E-68AB4BA28DFA}"/>
            </a:ext>
          </a:extLst>
        </xdr:cNvPr>
        <xdr:cNvCxnSpPr/>
      </xdr:nvCxnSpPr>
      <xdr:spPr>
        <a:xfrm flipV="1">
          <a:off x="22160864" y="17182624"/>
          <a:ext cx="0" cy="13801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50023</xdr:rowOff>
    </xdr:from>
    <xdr:ext cx="469744" cy="259045"/>
    <xdr:sp macro="" textlink="">
      <xdr:nvSpPr>
        <xdr:cNvPr id="824" name="【庁舎】&#10;一人当たり面積最小値テキスト">
          <a:extLst>
            <a:ext uri="{FF2B5EF4-FFF2-40B4-BE49-F238E27FC236}">
              <a16:creationId xmlns:a16="http://schemas.microsoft.com/office/drawing/2014/main" id="{1232BB56-F6F8-4107-84E5-356B9A13A567}"/>
            </a:ext>
          </a:extLst>
        </xdr:cNvPr>
        <xdr:cNvSpPr txBox="1"/>
      </xdr:nvSpPr>
      <xdr:spPr>
        <a:xfrm>
          <a:off x="22199600" y="185666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46196</xdr:rowOff>
    </xdr:from>
    <xdr:to>
      <xdr:col>116</xdr:col>
      <xdr:colOff>152400</xdr:colOff>
      <xdr:row>108</xdr:row>
      <xdr:rowOff>46196</xdr:rowOff>
    </xdr:to>
    <xdr:cxnSp macro="">
      <xdr:nvCxnSpPr>
        <xdr:cNvPr id="825" name="直線コネクタ 824">
          <a:extLst>
            <a:ext uri="{FF2B5EF4-FFF2-40B4-BE49-F238E27FC236}">
              <a16:creationId xmlns:a16="http://schemas.microsoft.com/office/drawing/2014/main" id="{5D8EC776-82A6-4B81-B063-BF7BC8647758}"/>
            </a:ext>
          </a:extLst>
        </xdr:cNvPr>
        <xdr:cNvCxnSpPr/>
      </xdr:nvCxnSpPr>
      <xdr:spPr>
        <a:xfrm>
          <a:off x="22072600" y="185627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155751</xdr:rowOff>
    </xdr:from>
    <xdr:ext cx="469744" cy="259045"/>
    <xdr:sp macro="" textlink="">
      <xdr:nvSpPr>
        <xdr:cNvPr id="826" name="【庁舎】&#10;一人当たり面積最大値テキスト">
          <a:extLst>
            <a:ext uri="{FF2B5EF4-FFF2-40B4-BE49-F238E27FC236}">
              <a16:creationId xmlns:a16="http://schemas.microsoft.com/office/drawing/2014/main" id="{A32F05AE-0BD7-4E0E-AEC7-91078C7AD3CE}"/>
            </a:ext>
          </a:extLst>
        </xdr:cNvPr>
        <xdr:cNvSpPr txBox="1"/>
      </xdr:nvSpPr>
      <xdr:spPr>
        <a:xfrm>
          <a:off x="22199600" y="169578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37624</xdr:rowOff>
    </xdr:from>
    <xdr:to>
      <xdr:col>116</xdr:col>
      <xdr:colOff>152400</xdr:colOff>
      <xdr:row>100</xdr:row>
      <xdr:rowOff>37624</xdr:rowOff>
    </xdr:to>
    <xdr:cxnSp macro="">
      <xdr:nvCxnSpPr>
        <xdr:cNvPr id="827" name="直線コネクタ 826">
          <a:extLst>
            <a:ext uri="{FF2B5EF4-FFF2-40B4-BE49-F238E27FC236}">
              <a16:creationId xmlns:a16="http://schemas.microsoft.com/office/drawing/2014/main" id="{8C5CA000-C070-46A9-9CC0-662F45E6C40E}"/>
            </a:ext>
          </a:extLst>
        </xdr:cNvPr>
        <xdr:cNvCxnSpPr/>
      </xdr:nvCxnSpPr>
      <xdr:spPr>
        <a:xfrm>
          <a:off x="22072600" y="171826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104</xdr:row>
      <xdr:rowOff>142575</xdr:rowOff>
    </xdr:from>
    <xdr:ext cx="469744" cy="259045"/>
    <xdr:sp macro="" textlink="">
      <xdr:nvSpPr>
        <xdr:cNvPr id="828" name="【庁舎】&#10;一人当たり面積平均値テキスト">
          <a:extLst>
            <a:ext uri="{FF2B5EF4-FFF2-40B4-BE49-F238E27FC236}">
              <a16:creationId xmlns:a16="http://schemas.microsoft.com/office/drawing/2014/main" id="{D3EE5083-DE5F-45E3-AD4A-1652D7B47D51}"/>
            </a:ext>
          </a:extLst>
        </xdr:cNvPr>
        <xdr:cNvSpPr txBox="1"/>
      </xdr:nvSpPr>
      <xdr:spPr>
        <a:xfrm>
          <a:off x="22199600" y="1797337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119698</xdr:rowOff>
    </xdr:from>
    <xdr:to>
      <xdr:col>116</xdr:col>
      <xdr:colOff>114300</xdr:colOff>
      <xdr:row>106</xdr:row>
      <xdr:rowOff>49848</xdr:rowOff>
    </xdr:to>
    <xdr:sp macro="" textlink="">
      <xdr:nvSpPr>
        <xdr:cNvPr id="829" name="フローチャート: 判断 828">
          <a:extLst>
            <a:ext uri="{FF2B5EF4-FFF2-40B4-BE49-F238E27FC236}">
              <a16:creationId xmlns:a16="http://schemas.microsoft.com/office/drawing/2014/main" id="{ED634886-7EB8-4320-9A97-8C476AA7F289}"/>
            </a:ext>
          </a:extLst>
        </xdr:cNvPr>
        <xdr:cNvSpPr/>
      </xdr:nvSpPr>
      <xdr:spPr>
        <a:xfrm>
          <a:off x="22110700" y="181219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105</xdr:row>
      <xdr:rowOff>98267</xdr:rowOff>
    </xdr:from>
    <xdr:to>
      <xdr:col>112</xdr:col>
      <xdr:colOff>38100</xdr:colOff>
      <xdr:row>106</xdr:row>
      <xdr:rowOff>28417</xdr:rowOff>
    </xdr:to>
    <xdr:sp macro="" textlink="">
      <xdr:nvSpPr>
        <xdr:cNvPr id="830" name="フローチャート: 判断 829">
          <a:extLst>
            <a:ext uri="{FF2B5EF4-FFF2-40B4-BE49-F238E27FC236}">
              <a16:creationId xmlns:a16="http://schemas.microsoft.com/office/drawing/2014/main" id="{9A21A9B3-A2B7-4107-8DD8-27ABA69E5260}"/>
            </a:ext>
          </a:extLst>
        </xdr:cNvPr>
        <xdr:cNvSpPr/>
      </xdr:nvSpPr>
      <xdr:spPr>
        <a:xfrm>
          <a:off x="21272500" y="181005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111125</xdr:rowOff>
    </xdr:from>
    <xdr:to>
      <xdr:col>107</xdr:col>
      <xdr:colOff>101600</xdr:colOff>
      <xdr:row>106</xdr:row>
      <xdr:rowOff>41275</xdr:rowOff>
    </xdr:to>
    <xdr:sp macro="" textlink="">
      <xdr:nvSpPr>
        <xdr:cNvPr id="831" name="フローチャート: 判断 830">
          <a:extLst>
            <a:ext uri="{FF2B5EF4-FFF2-40B4-BE49-F238E27FC236}">
              <a16:creationId xmlns:a16="http://schemas.microsoft.com/office/drawing/2014/main" id="{B56ADCB8-C80F-464B-9ECB-2E365D7BEC69}"/>
            </a:ext>
          </a:extLst>
        </xdr:cNvPr>
        <xdr:cNvSpPr/>
      </xdr:nvSpPr>
      <xdr:spPr>
        <a:xfrm>
          <a:off x="20383500" y="181133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105</xdr:row>
      <xdr:rowOff>129699</xdr:rowOff>
    </xdr:from>
    <xdr:to>
      <xdr:col>102</xdr:col>
      <xdr:colOff>165100</xdr:colOff>
      <xdr:row>106</xdr:row>
      <xdr:rowOff>59849</xdr:rowOff>
    </xdr:to>
    <xdr:sp macro="" textlink="">
      <xdr:nvSpPr>
        <xdr:cNvPr id="832" name="フローチャート: 判断 831">
          <a:extLst>
            <a:ext uri="{FF2B5EF4-FFF2-40B4-BE49-F238E27FC236}">
              <a16:creationId xmlns:a16="http://schemas.microsoft.com/office/drawing/2014/main" id="{5D5806EC-0130-4091-8698-A4A551FFB047}"/>
            </a:ext>
          </a:extLst>
        </xdr:cNvPr>
        <xdr:cNvSpPr/>
      </xdr:nvSpPr>
      <xdr:spPr>
        <a:xfrm>
          <a:off x="19494500" y="181319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105</xdr:row>
      <xdr:rowOff>128270</xdr:rowOff>
    </xdr:from>
    <xdr:to>
      <xdr:col>98</xdr:col>
      <xdr:colOff>38100</xdr:colOff>
      <xdr:row>106</xdr:row>
      <xdr:rowOff>58420</xdr:rowOff>
    </xdr:to>
    <xdr:sp macro="" textlink="">
      <xdr:nvSpPr>
        <xdr:cNvPr id="833" name="フローチャート: 判断 832">
          <a:extLst>
            <a:ext uri="{FF2B5EF4-FFF2-40B4-BE49-F238E27FC236}">
              <a16:creationId xmlns:a16="http://schemas.microsoft.com/office/drawing/2014/main" id="{273E94D6-6A13-48D0-AE65-4373CE344DF7}"/>
            </a:ext>
          </a:extLst>
        </xdr:cNvPr>
        <xdr:cNvSpPr/>
      </xdr:nvSpPr>
      <xdr:spPr>
        <a:xfrm>
          <a:off x="18605500" y="18130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834" name="テキスト ボックス 833">
          <a:extLst>
            <a:ext uri="{FF2B5EF4-FFF2-40B4-BE49-F238E27FC236}">
              <a16:creationId xmlns:a16="http://schemas.microsoft.com/office/drawing/2014/main" id="{AB111B65-E264-4241-8A37-0C7E308D1725}"/>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835" name="テキスト ボックス 834">
          <a:extLst>
            <a:ext uri="{FF2B5EF4-FFF2-40B4-BE49-F238E27FC236}">
              <a16:creationId xmlns:a16="http://schemas.microsoft.com/office/drawing/2014/main" id="{0AAD0EE6-AD6F-4A08-A981-AC7713CCBA31}"/>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836" name="テキスト ボックス 835">
          <a:extLst>
            <a:ext uri="{FF2B5EF4-FFF2-40B4-BE49-F238E27FC236}">
              <a16:creationId xmlns:a16="http://schemas.microsoft.com/office/drawing/2014/main" id="{30223456-8E7B-494C-8FCB-E66F9ED5845A}"/>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837" name="テキスト ボックス 836">
          <a:extLst>
            <a:ext uri="{FF2B5EF4-FFF2-40B4-BE49-F238E27FC236}">
              <a16:creationId xmlns:a16="http://schemas.microsoft.com/office/drawing/2014/main" id="{1D9A0114-A910-4A54-8827-DE97DBBD4CD9}"/>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838" name="テキスト ボックス 837">
          <a:extLst>
            <a:ext uri="{FF2B5EF4-FFF2-40B4-BE49-F238E27FC236}">
              <a16:creationId xmlns:a16="http://schemas.microsoft.com/office/drawing/2014/main" id="{9347A534-A1E1-4CB3-98CF-50964D4FCAE3}"/>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69692</xdr:rowOff>
    </xdr:from>
    <xdr:to>
      <xdr:col>116</xdr:col>
      <xdr:colOff>114300</xdr:colOff>
      <xdr:row>107</xdr:row>
      <xdr:rowOff>171292</xdr:rowOff>
    </xdr:to>
    <xdr:sp macro="" textlink="">
      <xdr:nvSpPr>
        <xdr:cNvPr id="839" name="楕円 838">
          <a:extLst>
            <a:ext uri="{FF2B5EF4-FFF2-40B4-BE49-F238E27FC236}">
              <a16:creationId xmlns:a16="http://schemas.microsoft.com/office/drawing/2014/main" id="{42474205-4493-4BB2-86F9-EC681A7C0F92}"/>
            </a:ext>
          </a:extLst>
        </xdr:cNvPr>
        <xdr:cNvSpPr/>
      </xdr:nvSpPr>
      <xdr:spPr>
        <a:xfrm>
          <a:off x="22110700" y="184148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106</xdr:row>
      <xdr:rowOff>156069</xdr:rowOff>
    </xdr:from>
    <xdr:ext cx="469744" cy="259045"/>
    <xdr:sp macro="" textlink="">
      <xdr:nvSpPr>
        <xdr:cNvPr id="840" name="【庁舎】&#10;一人当たり面積該当値テキスト">
          <a:extLst>
            <a:ext uri="{FF2B5EF4-FFF2-40B4-BE49-F238E27FC236}">
              <a16:creationId xmlns:a16="http://schemas.microsoft.com/office/drawing/2014/main" id="{A52B0884-FFC4-4D14-ABC6-09D7F873A952}"/>
            </a:ext>
          </a:extLst>
        </xdr:cNvPr>
        <xdr:cNvSpPr txBox="1"/>
      </xdr:nvSpPr>
      <xdr:spPr>
        <a:xfrm>
          <a:off x="22199600" y="183297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71120</xdr:rowOff>
    </xdr:from>
    <xdr:to>
      <xdr:col>112</xdr:col>
      <xdr:colOff>38100</xdr:colOff>
      <xdr:row>108</xdr:row>
      <xdr:rowOff>1270</xdr:rowOff>
    </xdr:to>
    <xdr:sp macro="" textlink="">
      <xdr:nvSpPr>
        <xdr:cNvPr id="841" name="楕円 840">
          <a:extLst>
            <a:ext uri="{FF2B5EF4-FFF2-40B4-BE49-F238E27FC236}">
              <a16:creationId xmlns:a16="http://schemas.microsoft.com/office/drawing/2014/main" id="{841C759C-C01E-4079-AC42-4BCA45B2C103}"/>
            </a:ext>
          </a:extLst>
        </xdr:cNvPr>
        <xdr:cNvSpPr/>
      </xdr:nvSpPr>
      <xdr:spPr>
        <a:xfrm>
          <a:off x="21272500" y="18416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107</xdr:row>
      <xdr:rowOff>120492</xdr:rowOff>
    </xdr:from>
    <xdr:to>
      <xdr:col>116</xdr:col>
      <xdr:colOff>63500</xdr:colOff>
      <xdr:row>107</xdr:row>
      <xdr:rowOff>121920</xdr:rowOff>
    </xdr:to>
    <xdr:cxnSp macro="">
      <xdr:nvCxnSpPr>
        <xdr:cNvPr id="842" name="直線コネクタ 841">
          <a:extLst>
            <a:ext uri="{FF2B5EF4-FFF2-40B4-BE49-F238E27FC236}">
              <a16:creationId xmlns:a16="http://schemas.microsoft.com/office/drawing/2014/main" id="{F928F791-48F7-4890-A47E-2F89BFF004DD}"/>
            </a:ext>
          </a:extLst>
        </xdr:cNvPr>
        <xdr:cNvCxnSpPr/>
      </xdr:nvCxnSpPr>
      <xdr:spPr>
        <a:xfrm flipV="1">
          <a:off x="21323300" y="18465642"/>
          <a:ext cx="838200" cy="1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75406</xdr:rowOff>
    </xdr:from>
    <xdr:to>
      <xdr:col>107</xdr:col>
      <xdr:colOff>101600</xdr:colOff>
      <xdr:row>108</xdr:row>
      <xdr:rowOff>5556</xdr:rowOff>
    </xdr:to>
    <xdr:sp macro="" textlink="">
      <xdr:nvSpPr>
        <xdr:cNvPr id="843" name="楕円 842">
          <a:extLst>
            <a:ext uri="{FF2B5EF4-FFF2-40B4-BE49-F238E27FC236}">
              <a16:creationId xmlns:a16="http://schemas.microsoft.com/office/drawing/2014/main" id="{2178B99B-457F-4A75-BB0C-C2D7DBEEDD1C}"/>
            </a:ext>
          </a:extLst>
        </xdr:cNvPr>
        <xdr:cNvSpPr/>
      </xdr:nvSpPr>
      <xdr:spPr>
        <a:xfrm>
          <a:off x="20383500" y="18420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107</xdr:row>
      <xdr:rowOff>121920</xdr:rowOff>
    </xdr:from>
    <xdr:to>
      <xdr:col>111</xdr:col>
      <xdr:colOff>177800</xdr:colOff>
      <xdr:row>107</xdr:row>
      <xdr:rowOff>126206</xdr:rowOff>
    </xdr:to>
    <xdr:cxnSp macro="">
      <xdr:nvCxnSpPr>
        <xdr:cNvPr id="844" name="直線コネクタ 843">
          <a:extLst>
            <a:ext uri="{FF2B5EF4-FFF2-40B4-BE49-F238E27FC236}">
              <a16:creationId xmlns:a16="http://schemas.microsoft.com/office/drawing/2014/main" id="{76EAE644-1D42-4061-9397-F490EE9B0871}"/>
            </a:ext>
          </a:extLst>
        </xdr:cNvPr>
        <xdr:cNvCxnSpPr/>
      </xdr:nvCxnSpPr>
      <xdr:spPr>
        <a:xfrm flipV="1">
          <a:off x="20434300" y="18467070"/>
          <a:ext cx="889000" cy="4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78263</xdr:rowOff>
    </xdr:from>
    <xdr:to>
      <xdr:col>102</xdr:col>
      <xdr:colOff>165100</xdr:colOff>
      <xdr:row>108</xdr:row>
      <xdr:rowOff>8413</xdr:rowOff>
    </xdr:to>
    <xdr:sp macro="" textlink="">
      <xdr:nvSpPr>
        <xdr:cNvPr id="845" name="楕円 844">
          <a:extLst>
            <a:ext uri="{FF2B5EF4-FFF2-40B4-BE49-F238E27FC236}">
              <a16:creationId xmlns:a16="http://schemas.microsoft.com/office/drawing/2014/main" id="{411E305B-366C-4997-ADD8-1DB911CC3D6D}"/>
            </a:ext>
          </a:extLst>
        </xdr:cNvPr>
        <xdr:cNvSpPr/>
      </xdr:nvSpPr>
      <xdr:spPr>
        <a:xfrm>
          <a:off x="19494500" y="18423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107</xdr:row>
      <xdr:rowOff>126206</xdr:rowOff>
    </xdr:from>
    <xdr:to>
      <xdr:col>107</xdr:col>
      <xdr:colOff>50800</xdr:colOff>
      <xdr:row>107</xdr:row>
      <xdr:rowOff>129063</xdr:rowOff>
    </xdr:to>
    <xdr:cxnSp macro="">
      <xdr:nvCxnSpPr>
        <xdr:cNvPr id="846" name="直線コネクタ 845">
          <a:extLst>
            <a:ext uri="{FF2B5EF4-FFF2-40B4-BE49-F238E27FC236}">
              <a16:creationId xmlns:a16="http://schemas.microsoft.com/office/drawing/2014/main" id="{6A3E0FF0-753F-4BE9-89F7-263B830CFFA4}"/>
            </a:ext>
          </a:extLst>
        </xdr:cNvPr>
        <xdr:cNvCxnSpPr/>
      </xdr:nvCxnSpPr>
      <xdr:spPr>
        <a:xfrm flipV="1">
          <a:off x="19545300" y="18471356"/>
          <a:ext cx="889000" cy="28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83979</xdr:rowOff>
    </xdr:from>
    <xdr:to>
      <xdr:col>98</xdr:col>
      <xdr:colOff>38100</xdr:colOff>
      <xdr:row>108</xdr:row>
      <xdr:rowOff>14129</xdr:rowOff>
    </xdr:to>
    <xdr:sp macro="" textlink="">
      <xdr:nvSpPr>
        <xdr:cNvPr id="847" name="楕円 846">
          <a:extLst>
            <a:ext uri="{FF2B5EF4-FFF2-40B4-BE49-F238E27FC236}">
              <a16:creationId xmlns:a16="http://schemas.microsoft.com/office/drawing/2014/main" id="{FC58739D-CD31-40C5-AE63-B2EBD6145208}"/>
            </a:ext>
          </a:extLst>
        </xdr:cNvPr>
        <xdr:cNvSpPr/>
      </xdr:nvSpPr>
      <xdr:spPr>
        <a:xfrm>
          <a:off x="18605500" y="184291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107</xdr:row>
      <xdr:rowOff>129063</xdr:rowOff>
    </xdr:from>
    <xdr:to>
      <xdr:col>102</xdr:col>
      <xdr:colOff>114300</xdr:colOff>
      <xdr:row>107</xdr:row>
      <xdr:rowOff>134779</xdr:rowOff>
    </xdr:to>
    <xdr:cxnSp macro="">
      <xdr:nvCxnSpPr>
        <xdr:cNvPr id="848" name="直線コネクタ 847">
          <a:extLst>
            <a:ext uri="{FF2B5EF4-FFF2-40B4-BE49-F238E27FC236}">
              <a16:creationId xmlns:a16="http://schemas.microsoft.com/office/drawing/2014/main" id="{6DFD1927-9A37-49EA-85BC-A42743EA1084}"/>
            </a:ext>
          </a:extLst>
        </xdr:cNvPr>
        <xdr:cNvCxnSpPr/>
      </xdr:nvCxnSpPr>
      <xdr:spPr>
        <a:xfrm flipV="1">
          <a:off x="18656300" y="18474213"/>
          <a:ext cx="889000" cy="5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44944</xdr:rowOff>
    </xdr:from>
    <xdr:ext cx="469744" cy="259045"/>
    <xdr:sp macro="" textlink="">
      <xdr:nvSpPr>
        <xdr:cNvPr id="849" name="n_1aveValue【庁舎】&#10;一人当たり面積">
          <a:extLst>
            <a:ext uri="{FF2B5EF4-FFF2-40B4-BE49-F238E27FC236}">
              <a16:creationId xmlns:a16="http://schemas.microsoft.com/office/drawing/2014/main" id="{E204794C-837E-4B08-B6E2-3A1A5CBFAD0B}"/>
            </a:ext>
          </a:extLst>
        </xdr:cNvPr>
        <xdr:cNvSpPr txBox="1"/>
      </xdr:nvSpPr>
      <xdr:spPr>
        <a:xfrm>
          <a:off x="21075727" y="178757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57802</xdr:rowOff>
    </xdr:from>
    <xdr:ext cx="469744" cy="259045"/>
    <xdr:sp macro="" textlink="">
      <xdr:nvSpPr>
        <xdr:cNvPr id="850" name="n_2aveValue【庁舎】&#10;一人当たり面積">
          <a:extLst>
            <a:ext uri="{FF2B5EF4-FFF2-40B4-BE49-F238E27FC236}">
              <a16:creationId xmlns:a16="http://schemas.microsoft.com/office/drawing/2014/main" id="{138D55B6-1ED1-4BF5-B72C-CEAB2285B90A}"/>
            </a:ext>
          </a:extLst>
        </xdr:cNvPr>
        <xdr:cNvSpPr txBox="1"/>
      </xdr:nvSpPr>
      <xdr:spPr>
        <a:xfrm>
          <a:off x="20199427" y="178886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76376</xdr:rowOff>
    </xdr:from>
    <xdr:ext cx="469744" cy="259045"/>
    <xdr:sp macro="" textlink="">
      <xdr:nvSpPr>
        <xdr:cNvPr id="851" name="n_3aveValue【庁舎】&#10;一人当たり面積">
          <a:extLst>
            <a:ext uri="{FF2B5EF4-FFF2-40B4-BE49-F238E27FC236}">
              <a16:creationId xmlns:a16="http://schemas.microsoft.com/office/drawing/2014/main" id="{211F83B8-F133-4B89-8D24-CF38A8DA3578}"/>
            </a:ext>
          </a:extLst>
        </xdr:cNvPr>
        <xdr:cNvSpPr txBox="1"/>
      </xdr:nvSpPr>
      <xdr:spPr>
        <a:xfrm>
          <a:off x="19310427" y="179071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74947</xdr:rowOff>
    </xdr:from>
    <xdr:ext cx="469744" cy="259045"/>
    <xdr:sp macro="" textlink="">
      <xdr:nvSpPr>
        <xdr:cNvPr id="852" name="n_4aveValue【庁舎】&#10;一人当たり面積">
          <a:extLst>
            <a:ext uri="{FF2B5EF4-FFF2-40B4-BE49-F238E27FC236}">
              <a16:creationId xmlns:a16="http://schemas.microsoft.com/office/drawing/2014/main" id="{50E7D6AE-D1A9-4395-8123-E69A8D775422}"/>
            </a:ext>
          </a:extLst>
        </xdr:cNvPr>
        <xdr:cNvSpPr txBox="1"/>
      </xdr:nvSpPr>
      <xdr:spPr>
        <a:xfrm>
          <a:off x="18421427" y="179057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107</xdr:row>
      <xdr:rowOff>163847</xdr:rowOff>
    </xdr:from>
    <xdr:ext cx="469744" cy="259045"/>
    <xdr:sp macro="" textlink="">
      <xdr:nvSpPr>
        <xdr:cNvPr id="853" name="n_1mainValue【庁舎】&#10;一人当たり面積">
          <a:extLst>
            <a:ext uri="{FF2B5EF4-FFF2-40B4-BE49-F238E27FC236}">
              <a16:creationId xmlns:a16="http://schemas.microsoft.com/office/drawing/2014/main" id="{B9298398-4448-4FA2-BEEB-3C52B0F64C3F}"/>
            </a:ext>
          </a:extLst>
        </xdr:cNvPr>
        <xdr:cNvSpPr txBox="1"/>
      </xdr:nvSpPr>
      <xdr:spPr>
        <a:xfrm>
          <a:off x="21075727" y="185089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168133</xdr:rowOff>
    </xdr:from>
    <xdr:ext cx="469744" cy="259045"/>
    <xdr:sp macro="" textlink="">
      <xdr:nvSpPr>
        <xdr:cNvPr id="854" name="n_2mainValue【庁舎】&#10;一人当たり面積">
          <a:extLst>
            <a:ext uri="{FF2B5EF4-FFF2-40B4-BE49-F238E27FC236}">
              <a16:creationId xmlns:a16="http://schemas.microsoft.com/office/drawing/2014/main" id="{5381B083-9CB2-4E0C-84E4-1264522CE5E5}"/>
            </a:ext>
          </a:extLst>
        </xdr:cNvPr>
        <xdr:cNvSpPr txBox="1"/>
      </xdr:nvSpPr>
      <xdr:spPr>
        <a:xfrm>
          <a:off x="20199427" y="185132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107</xdr:row>
      <xdr:rowOff>170990</xdr:rowOff>
    </xdr:from>
    <xdr:ext cx="469744" cy="259045"/>
    <xdr:sp macro="" textlink="">
      <xdr:nvSpPr>
        <xdr:cNvPr id="855" name="n_3mainValue【庁舎】&#10;一人当たり面積">
          <a:extLst>
            <a:ext uri="{FF2B5EF4-FFF2-40B4-BE49-F238E27FC236}">
              <a16:creationId xmlns:a16="http://schemas.microsoft.com/office/drawing/2014/main" id="{46823C4F-CB97-485A-927E-F070362CB9EF}"/>
            </a:ext>
          </a:extLst>
        </xdr:cNvPr>
        <xdr:cNvSpPr txBox="1"/>
      </xdr:nvSpPr>
      <xdr:spPr>
        <a:xfrm>
          <a:off x="19310427" y="185161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5256</xdr:rowOff>
    </xdr:from>
    <xdr:ext cx="469744" cy="259045"/>
    <xdr:sp macro="" textlink="">
      <xdr:nvSpPr>
        <xdr:cNvPr id="856" name="n_4mainValue【庁舎】&#10;一人当たり面積">
          <a:extLst>
            <a:ext uri="{FF2B5EF4-FFF2-40B4-BE49-F238E27FC236}">
              <a16:creationId xmlns:a16="http://schemas.microsoft.com/office/drawing/2014/main" id="{AE8A69ED-DE04-47B0-B6A4-AA7330B5997D}"/>
            </a:ext>
          </a:extLst>
        </xdr:cNvPr>
        <xdr:cNvSpPr txBox="1"/>
      </xdr:nvSpPr>
      <xdr:spPr>
        <a:xfrm>
          <a:off x="18421427" y="185218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857" name="正方形/長方形 856">
          <a:extLst>
            <a:ext uri="{FF2B5EF4-FFF2-40B4-BE49-F238E27FC236}">
              <a16:creationId xmlns:a16="http://schemas.microsoft.com/office/drawing/2014/main" id="{58FA9B3E-8AD5-4AD0-ACD1-7F677E3E810F}"/>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858" name="正方形/長方形 857">
          <a:extLst>
            <a:ext uri="{FF2B5EF4-FFF2-40B4-BE49-F238E27FC236}">
              <a16:creationId xmlns:a16="http://schemas.microsoft.com/office/drawing/2014/main" id="{7ACDEB1B-76B9-410A-AF74-8C1ED6770DFF}"/>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859" name="テキスト ボックス 858">
          <a:extLst>
            <a:ext uri="{FF2B5EF4-FFF2-40B4-BE49-F238E27FC236}">
              <a16:creationId xmlns:a16="http://schemas.microsoft.com/office/drawing/2014/main" id="{DB678E8D-7BB7-4230-82B3-BA1856AC6BC8}"/>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ほとんどの類型において、有形固定資産減価償却率は類似団体平均を上回っており、特に高くなっている施設は、「体育館」と「庁舎」である。</a:t>
          </a:r>
        </a:p>
        <a:p>
          <a:r>
            <a:rPr kumimoji="1" lang="ja-JP" altLang="en-US" sz="1300">
              <a:latin typeface="ＭＳ Ｐゴシック" panose="020B0600070205080204" pitchFamily="50" charset="-128"/>
              <a:ea typeface="ＭＳ Ｐゴシック" panose="020B0600070205080204" pitchFamily="50" charset="-128"/>
            </a:rPr>
            <a:t>町有施設の老朽化が進んでいるため、公共施設等総合管理計画等に基づき、庁内横断的な検討委員会を組織し定期的な会議を開催している。施設の維持管理や施設点検の問題点等の情報共有を図り、施設改修費用の平準化、更新施設の優先順位を検討し、翌年の実施計画・予算に反映することにより、適正な町有施設の管理に取組んでい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heetViews>
  <sheetFormatPr defaultColWidth="0" defaultRowHeight="11.25" zeroHeight="1" x14ac:dyDescent="0.15"/>
  <cols>
    <col min="1" max="11" width="2.125" style="180" customWidth="1"/>
    <col min="12" max="12" width="2.25" style="180" customWidth="1"/>
    <col min="13" max="17" width="2.375" style="180" customWidth="1"/>
    <col min="18" max="119" width="2.125" style="180" customWidth="1"/>
    <col min="120" max="16384" width="0" style="180" hidden="1"/>
  </cols>
  <sheetData>
    <row r="1" spans="1:119" ht="33" customHeight="1" x14ac:dyDescent="0.15">
      <c r="B1" s="415" t="s">
        <v>76</v>
      </c>
      <c r="C1" s="415"/>
      <c r="D1" s="415"/>
      <c r="E1" s="415"/>
      <c r="F1" s="415"/>
      <c r="G1" s="415"/>
      <c r="H1" s="415"/>
      <c r="I1" s="415"/>
      <c r="J1" s="415"/>
      <c r="K1" s="415"/>
      <c r="L1" s="415"/>
      <c r="M1" s="415"/>
      <c r="N1" s="415"/>
      <c r="O1" s="415"/>
      <c r="P1" s="415"/>
      <c r="Q1" s="415"/>
      <c r="R1" s="415"/>
      <c r="S1" s="415"/>
      <c r="T1" s="415"/>
      <c r="U1" s="415"/>
      <c r="V1" s="415"/>
      <c r="W1" s="415"/>
      <c r="X1" s="415"/>
      <c r="Y1" s="415"/>
      <c r="Z1" s="415"/>
      <c r="AA1" s="415"/>
      <c r="AB1" s="415"/>
      <c r="AC1" s="415"/>
      <c r="AD1" s="415"/>
      <c r="AE1" s="415"/>
      <c r="AF1" s="415"/>
      <c r="AG1" s="415"/>
      <c r="AH1" s="415"/>
      <c r="AI1" s="415"/>
      <c r="AJ1" s="415"/>
      <c r="AK1" s="415"/>
      <c r="AL1" s="415"/>
      <c r="AM1" s="415"/>
      <c r="AN1" s="415"/>
      <c r="AO1" s="415"/>
      <c r="AP1" s="415"/>
      <c r="AQ1" s="415"/>
      <c r="AR1" s="415"/>
      <c r="AS1" s="415"/>
      <c r="AT1" s="415"/>
      <c r="AU1" s="415"/>
      <c r="AV1" s="415"/>
      <c r="AW1" s="415"/>
      <c r="AX1" s="415"/>
      <c r="AY1" s="415"/>
      <c r="AZ1" s="415"/>
      <c r="BA1" s="415"/>
      <c r="BB1" s="415"/>
      <c r="BC1" s="415"/>
      <c r="BD1" s="415"/>
      <c r="BE1" s="415"/>
      <c r="BF1" s="415"/>
      <c r="BG1" s="415"/>
      <c r="BH1" s="415"/>
      <c r="BI1" s="415"/>
      <c r="BJ1" s="415"/>
      <c r="BK1" s="415"/>
      <c r="BL1" s="415"/>
      <c r="BM1" s="415"/>
      <c r="BN1" s="415"/>
      <c r="BO1" s="415"/>
      <c r="BP1" s="415"/>
      <c r="BQ1" s="415"/>
      <c r="BR1" s="415"/>
      <c r="BS1" s="415"/>
      <c r="BT1" s="415"/>
      <c r="BU1" s="415"/>
      <c r="BV1" s="415"/>
      <c r="BW1" s="415"/>
      <c r="BX1" s="415"/>
      <c r="BY1" s="415"/>
      <c r="BZ1" s="415"/>
      <c r="CA1" s="415"/>
      <c r="CB1" s="415"/>
      <c r="CC1" s="415"/>
      <c r="CD1" s="415"/>
      <c r="CE1" s="415"/>
      <c r="CF1" s="415"/>
      <c r="CG1" s="415"/>
      <c r="CH1" s="415"/>
      <c r="CI1" s="415"/>
      <c r="CJ1" s="415"/>
      <c r="CK1" s="415"/>
      <c r="CL1" s="415"/>
      <c r="CM1" s="415"/>
      <c r="CN1" s="415"/>
      <c r="CO1" s="415"/>
      <c r="CP1" s="415"/>
      <c r="CQ1" s="415"/>
      <c r="CR1" s="415"/>
      <c r="CS1" s="415"/>
      <c r="CT1" s="415"/>
      <c r="CU1" s="415"/>
      <c r="CV1" s="415"/>
      <c r="CW1" s="415"/>
      <c r="CX1" s="415"/>
      <c r="CY1" s="415"/>
      <c r="CZ1" s="415"/>
      <c r="DA1" s="415"/>
      <c r="DB1" s="415"/>
      <c r="DC1" s="415"/>
      <c r="DD1" s="415"/>
      <c r="DE1" s="415"/>
      <c r="DF1" s="415"/>
      <c r="DG1" s="415"/>
      <c r="DH1" s="415"/>
      <c r="DI1" s="415"/>
      <c r="DJ1" s="181"/>
      <c r="DK1" s="181"/>
      <c r="DL1" s="181"/>
      <c r="DM1" s="181"/>
      <c r="DN1" s="181"/>
      <c r="DO1" s="181"/>
    </row>
    <row r="2" spans="1:119" ht="24.75" thickBot="1" x14ac:dyDescent="0.2">
      <c r="B2" s="182" t="s">
        <v>77</v>
      </c>
      <c r="C2" s="182"/>
      <c r="D2" s="183"/>
    </row>
    <row r="3" spans="1:119" ht="18.75" customHeight="1" thickBot="1" x14ac:dyDescent="0.2">
      <c r="A3" s="181"/>
      <c r="B3" s="416" t="s">
        <v>78</v>
      </c>
      <c r="C3" s="417"/>
      <c r="D3" s="417"/>
      <c r="E3" s="418"/>
      <c r="F3" s="418"/>
      <c r="G3" s="418"/>
      <c r="H3" s="418"/>
      <c r="I3" s="418"/>
      <c r="J3" s="418"/>
      <c r="K3" s="418"/>
      <c r="L3" s="418" t="s">
        <v>79</v>
      </c>
      <c r="M3" s="418"/>
      <c r="N3" s="418"/>
      <c r="O3" s="418"/>
      <c r="P3" s="418"/>
      <c r="Q3" s="418"/>
      <c r="R3" s="425"/>
      <c r="S3" s="425"/>
      <c r="T3" s="425"/>
      <c r="U3" s="425"/>
      <c r="V3" s="426"/>
      <c r="W3" s="400" t="s">
        <v>80</v>
      </c>
      <c r="X3" s="401"/>
      <c r="Y3" s="401"/>
      <c r="Z3" s="401"/>
      <c r="AA3" s="401"/>
      <c r="AB3" s="417"/>
      <c r="AC3" s="425" t="s">
        <v>81</v>
      </c>
      <c r="AD3" s="401"/>
      <c r="AE3" s="401"/>
      <c r="AF3" s="401"/>
      <c r="AG3" s="401"/>
      <c r="AH3" s="401"/>
      <c r="AI3" s="401"/>
      <c r="AJ3" s="401"/>
      <c r="AK3" s="401"/>
      <c r="AL3" s="402"/>
      <c r="AM3" s="400" t="s">
        <v>82</v>
      </c>
      <c r="AN3" s="401"/>
      <c r="AO3" s="401"/>
      <c r="AP3" s="401"/>
      <c r="AQ3" s="401"/>
      <c r="AR3" s="401"/>
      <c r="AS3" s="401"/>
      <c r="AT3" s="401"/>
      <c r="AU3" s="401"/>
      <c r="AV3" s="401"/>
      <c r="AW3" s="401"/>
      <c r="AX3" s="402"/>
      <c r="AY3" s="437" t="s">
        <v>1</v>
      </c>
      <c r="AZ3" s="438"/>
      <c r="BA3" s="438"/>
      <c r="BB3" s="438"/>
      <c r="BC3" s="438"/>
      <c r="BD3" s="438"/>
      <c r="BE3" s="438"/>
      <c r="BF3" s="438"/>
      <c r="BG3" s="438"/>
      <c r="BH3" s="438"/>
      <c r="BI3" s="438"/>
      <c r="BJ3" s="438"/>
      <c r="BK3" s="438"/>
      <c r="BL3" s="438"/>
      <c r="BM3" s="439"/>
      <c r="BN3" s="400" t="s">
        <v>83</v>
      </c>
      <c r="BO3" s="401"/>
      <c r="BP3" s="401"/>
      <c r="BQ3" s="401"/>
      <c r="BR3" s="401"/>
      <c r="BS3" s="401"/>
      <c r="BT3" s="401"/>
      <c r="BU3" s="402"/>
      <c r="BV3" s="400" t="s">
        <v>84</v>
      </c>
      <c r="BW3" s="401"/>
      <c r="BX3" s="401"/>
      <c r="BY3" s="401"/>
      <c r="BZ3" s="401"/>
      <c r="CA3" s="401"/>
      <c r="CB3" s="401"/>
      <c r="CC3" s="402"/>
      <c r="CD3" s="437" t="s">
        <v>1</v>
      </c>
      <c r="CE3" s="438"/>
      <c r="CF3" s="438"/>
      <c r="CG3" s="438"/>
      <c r="CH3" s="438"/>
      <c r="CI3" s="438"/>
      <c r="CJ3" s="438"/>
      <c r="CK3" s="438"/>
      <c r="CL3" s="438"/>
      <c r="CM3" s="438"/>
      <c r="CN3" s="438"/>
      <c r="CO3" s="438"/>
      <c r="CP3" s="438"/>
      <c r="CQ3" s="438"/>
      <c r="CR3" s="438"/>
      <c r="CS3" s="439"/>
      <c r="CT3" s="400" t="s">
        <v>85</v>
      </c>
      <c r="CU3" s="401"/>
      <c r="CV3" s="401"/>
      <c r="CW3" s="401"/>
      <c r="CX3" s="401"/>
      <c r="CY3" s="401"/>
      <c r="CZ3" s="401"/>
      <c r="DA3" s="402"/>
      <c r="DB3" s="400" t="s">
        <v>86</v>
      </c>
      <c r="DC3" s="401"/>
      <c r="DD3" s="401"/>
      <c r="DE3" s="401"/>
      <c r="DF3" s="401"/>
      <c r="DG3" s="401"/>
      <c r="DH3" s="401"/>
      <c r="DI3" s="402"/>
    </row>
    <row r="4" spans="1:119" ht="18.75" customHeight="1" x14ac:dyDescent="0.15">
      <c r="A4" s="181"/>
      <c r="B4" s="419"/>
      <c r="C4" s="420"/>
      <c r="D4" s="420"/>
      <c r="E4" s="421"/>
      <c r="F4" s="421"/>
      <c r="G4" s="421"/>
      <c r="H4" s="421"/>
      <c r="I4" s="421"/>
      <c r="J4" s="421"/>
      <c r="K4" s="421"/>
      <c r="L4" s="421"/>
      <c r="M4" s="421"/>
      <c r="N4" s="421"/>
      <c r="O4" s="421"/>
      <c r="P4" s="421"/>
      <c r="Q4" s="421"/>
      <c r="R4" s="427"/>
      <c r="S4" s="427"/>
      <c r="T4" s="427"/>
      <c r="U4" s="427"/>
      <c r="V4" s="428"/>
      <c r="W4" s="431"/>
      <c r="X4" s="432"/>
      <c r="Y4" s="432"/>
      <c r="Z4" s="432"/>
      <c r="AA4" s="432"/>
      <c r="AB4" s="420"/>
      <c r="AC4" s="427"/>
      <c r="AD4" s="432"/>
      <c r="AE4" s="432"/>
      <c r="AF4" s="432"/>
      <c r="AG4" s="432"/>
      <c r="AH4" s="432"/>
      <c r="AI4" s="432"/>
      <c r="AJ4" s="432"/>
      <c r="AK4" s="432"/>
      <c r="AL4" s="435"/>
      <c r="AM4" s="433"/>
      <c r="AN4" s="434"/>
      <c r="AO4" s="434"/>
      <c r="AP4" s="434"/>
      <c r="AQ4" s="434"/>
      <c r="AR4" s="434"/>
      <c r="AS4" s="434"/>
      <c r="AT4" s="434"/>
      <c r="AU4" s="434"/>
      <c r="AV4" s="434"/>
      <c r="AW4" s="434"/>
      <c r="AX4" s="436"/>
      <c r="AY4" s="403" t="s">
        <v>87</v>
      </c>
      <c r="AZ4" s="404"/>
      <c r="BA4" s="404"/>
      <c r="BB4" s="404"/>
      <c r="BC4" s="404"/>
      <c r="BD4" s="404"/>
      <c r="BE4" s="404"/>
      <c r="BF4" s="404"/>
      <c r="BG4" s="404"/>
      <c r="BH4" s="404"/>
      <c r="BI4" s="404"/>
      <c r="BJ4" s="404"/>
      <c r="BK4" s="404"/>
      <c r="BL4" s="404"/>
      <c r="BM4" s="405"/>
      <c r="BN4" s="406">
        <v>7333427</v>
      </c>
      <c r="BO4" s="407"/>
      <c r="BP4" s="407"/>
      <c r="BQ4" s="407"/>
      <c r="BR4" s="407"/>
      <c r="BS4" s="407"/>
      <c r="BT4" s="407"/>
      <c r="BU4" s="408"/>
      <c r="BV4" s="406">
        <v>6281378</v>
      </c>
      <c r="BW4" s="407"/>
      <c r="BX4" s="407"/>
      <c r="BY4" s="407"/>
      <c r="BZ4" s="407"/>
      <c r="CA4" s="407"/>
      <c r="CB4" s="407"/>
      <c r="CC4" s="408"/>
      <c r="CD4" s="409" t="s">
        <v>88</v>
      </c>
      <c r="CE4" s="410"/>
      <c r="CF4" s="410"/>
      <c r="CG4" s="410"/>
      <c r="CH4" s="410"/>
      <c r="CI4" s="410"/>
      <c r="CJ4" s="410"/>
      <c r="CK4" s="410"/>
      <c r="CL4" s="410"/>
      <c r="CM4" s="410"/>
      <c r="CN4" s="410"/>
      <c r="CO4" s="410"/>
      <c r="CP4" s="410"/>
      <c r="CQ4" s="410"/>
      <c r="CR4" s="410"/>
      <c r="CS4" s="411"/>
      <c r="CT4" s="412">
        <v>9.1</v>
      </c>
      <c r="CU4" s="413"/>
      <c r="CV4" s="413"/>
      <c r="CW4" s="413"/>
      <c r="CX4" s="413"/>
      <c r="CY4" s="413"/>
      <c r="CZ4" s="413"/>
      <c r="DA4" s="414"/>
      <c r="DB4" s="412">
        <v>8.6</v>
      </c>
      <c r="DC4" s="413"/>
      <c r="DD4" s="413"/>
      <c r="DE4" s="413"/>
      <c r="DF4" s="413"/>
      <c r="DG4" s="413"/>
      <c r="DH4" s="413"/>
      <c r="DI4" s="414"/>
    </row>
    <row r="5" spans="1:119" ht="18.75" customHeight="1" x14ac:dyDescent="0.15">
      <c r="A5" s="181"/>
      <c r="B5" s="422"/>
      <c r="C5" s="423"/>
      <c r="D5" s="423"/>
      <c r="E5" s="424"/>
      <c r="F5" s="424"/>
      <c r="G5" s="424"/>
      <c r="H5" s="424"/>
      <c r="I5" s="424"/>
      <c r="J5" s="424"/>
      <c r="K5" s="424"/>
      <c r="L5" s="424"/>
      <c r="M5" s="424"/>
      <c r="N5" s="424"/>
      <c r="O5" s="424"/>
      <c r="P5" s="424"/>
      <c r="Q5" s="424"/>
      <c r="R5" s="429"/>
      <c r="S5" s="429"/>
      <c r="T5" s="429"/>
      <c r="U5" s="429"/>
      <c r="V5" s="430"/>
      <c r="W5" s="433"/>
      <c r="X5" s="434"/>
      <c r="Y5" s="434"/>
      <c r="Z5" s="434"/>
      <c r="AA5" s="434"/>
      <c r="AB5" s="423"/>
      <c r="AC5" s="429"/>
      <c r="AD5" s="434"/>
      <c r="AE5" s="434"/>
      <c r="AF5" s="434"/>
      <c r="AG5" s="434"/>
      <c r="AH5" s="434"/>
      <c r="AI5" s="434"/>
      <c r="AJ5" s="434"/>
      <c r="AK5" s="434"/>
      <c r="AL5" s="436"/>
      <c r="AM5" s="472" t="s">
        <v>89</v>
      </c>
      <c r="AN5" s="473"/>
      <c r="AO5" s="473"/>
      <c r="AP5" s="473"/>
      <c r="AQ5" s="473"/>
      <c r="AR5" s="473"/>
      <c r="AS5" s="473"/>
      <c r="AT5" s="474"/>
      <c r="AU5" s="475" t="s">
        <v>90</v>
      </c>
      <c r="AV5" s="476"/>
      <c r="AW5" s="476"/>
      <c r="AX5" s="476"/>
      <c r="AY5" s="477" t="s">
        <v>91</v>
      </c>
      <c r="AZ5" s="478"/>
      <c r="BA5" s="478"/>
      <c r="BB5" s="478"/>
      <c r="BC5" s="478"/>
      <c r="BD5" s="478"/>
      <c r="BE5" s="478"/>
      <c r="BF5" s="478"/>
      <c r="BG5" s="478"/>
      <c r="BH5" s="478"/>
      <c r="BI5" s="478"/>
      <c r="BJ5" s="478"/>
      <c r="BK5" s="478"/>
      <c r="BL5" s="478"/>
      <c r="BM5" s="479"/>
      <c r="BN5" s="443">
        <v>6971184</v>
      </c>
      <c r="BO5" s="444"/>
      <c r="BP5" s="444"/>
      <c r="BQ5" s="444"/>
      <c r="BR5" s="444"/>
      <c r="BS5" s="444"/>
      <c r="BT5" s="444"/>
      <c r="BU5" s="445"/>
      <c r="BV5" s="443">
        <v>5885566</v>
      </c>
      <c r="BW5" s="444"/>
      <c r="BX5" s="444"/>
      <c r="BY5" s="444"/>
      <c r="BZ5" s="444"/>
      <c r="CA5" s="444"/>
      <c r="CB5" s="444"/>
      <c r="CC5" s="445"/>
      <c r="CD5" s="446" t="s">
        <v>92</v>
      </c>
      <c r="CE5" s="447"/>
      <c r="CF5" s="447"/>
      <c r="CG5" s="447"/>
      <c r="CH5" s="447"/>
      <c r="CI5" s="447"/>
      <c r="CJ5" s="447"/>
      <c r="CK5" s="447"/>
      <c r="CL5" s="447"/>
      <c r="CM5" s="447"/>
      <c r="CN5" s="447"/>
      <c r="CO5" s="447"/>
      <c r="CP5" s="447"/>
      <c r="CQ5" s="447"/>
      <c r="CR5" s="447"/>
      <c r="CS5" s="448"/>
      <c r="CT5" s="440">
        <v>86.3</v>
      </c>
      <c r="CU5" s="441"/>
      <c r="CV5" s="441"/>
      <c r="CW5" s="441"/>
      <c r="CX5" s="441"/>
      <c r="CY5" s="441"/>
      <c r="CZ5" s="441"/>
      <c r="DA5" s="442"/>
      <c r="DB5" s="440">
        <v>88</v>
      </c>
      <c r="DC5" s="441"/>
      <c r="DD5" s="441"/>
      <c r="DE5" s="441"/>
      <c r="DF5" s="441"/>
      <c r="DG5" s="441"/>
      <c r="DH5" s="441"/>
      <c r="DI5" s="442"/>
    </row>
    <row r="6" spans="1:119" ht="18.75" customHeight="1" x14ac:dyDescent="0.15">
      <c r="A6" s="181"/>
      <c r="B6" s="449" t="s">
        <v>93</v>
      </c>
      <c r="C6" s="450"/>
      <c r="D6" s="450"/>
      <c r="E6" s="451"/>
      <c r="F6" s="451"/>
      <c r="G6" s="451"/>
      <c r="H6" s="451"/>
      <c r="I6" s="451"/>
      <c r="J6" s="451"/>
      <c r="K6" s="451"/>
      <c r="L6" s="451" t="s">
        <v>94</v>
      </c>
      <c r="M6" s="451"/>
      <c r="N6" s="451"/>
      <c r="O6" s="451"/>
      <c r="P6" s="451"/>
      <c r="Q6" s="451"/>
      <c r="R6" s="455"/>
      <c r="S6" s="455"/>
      <c r="T6" s="455"/>
      <c r="U6" s="455"/>
      <c r="V6" s="456"/>
      <c r="W6" s="459" t="s">
        <v>95</v>
      </c>
      <c r="X6" s="460"/>
      <c r="Y6" s="460"/>
      <c r="Z6" s="460"/>
      <c r="AA6" s="460"/>
      <c r="AB6" s="450"/>
      <c r="AC6" s="463" t="s">
        <v>96</v>
      </c>
      <c r="AD6" s="464"/>
      <c r="AE6" s="464"/>
      <c r="AF6" s="464"/>
      <c r="AG6" s="464"/>
      <c r="AH6" s="464"/>
      <c r="AI6" s="464"/>
      <c r="AJ6" s="464"/>
      <c r="AK6" s="464"/>
      <c r="AL6" s="465"/>
      <c r="AM6" s="472" t="s">
        <v>97</v>
      </c>
      <c r="AN6" s="473"/>
      <c r="AO6" s="473"/>
      <c r="AP6" s="473"/>
      <c r="AQ6" s="473"/>
      <c r="AR6" s="473"/>
      <c r="AS6" s="473"/>
      <c r="AT6" s="474"/>
      <c r="AU6" s="475" t="s">
        <v>90</v>
      </c>
      <c r="AV6" s="476"/>
      <c r="AW6" s="476"/>
      <c r="AX6" s="476"/>
      <c r="AY6" s="477" t="s">
        <v>98</v>
      </c>
      <c r="AZ6" s="478"/>
      <c r="BA6" s="478"/>
      <c r="BB6" s="478"/>
      <c r="BC6" s="478"/>
      <c r="BD6" s="478"/>
      <c r="BE6" s="478"/>
      <c r="BF6" s="478"/>
      <c r="BG6" s="478"/>
      <c r="BH6" s="478"/>
      <c r="BI6" s="478"/>
      <c r="BJ6" s="478"/>
      <c r="BK6" s="478"/>
      <c r="BL6" s="478"/>
      <c r="BM6" s="479"/>
      <c r="BN6" s="443">
        <v>362243</v>
      </c>
      <c r="BO6" s="444"/>
      <c r="BP6" s="444"/>
      <c r="BQ6" s="444"/>
      <c r="BR6" s="444"/>
      <c r="BS6" s="444"/>
      <c r="BT6" s="444"/>
      <c r="BU6" s="445"/>
      <c r="BV6" s="443">
        <v>395812</v>
      </c>
      <c r="BW6" s="444"/>
      <c r="BX6" s="444"/>
      <c r="BY6" s="444"/>
      <c r="BZ6" s="444"/>
      <c r="CA6" s="444"/>
      <c r="CB6" s="444"/>
      <c r="CC6" s="445"/>
      <c r="CD6" s="446" t="s">
        <v>99</v>
      </c>
      <c r="CE6" s="447"/>
      <c r="CF6" s="447"/>
      <c r="CG6" s="447"/>
      <c r="CH6" s="447"/>
      <c r="CI6" s="447"/>
      <c r="CJ6" s="447"/>
      <c r="CK6" s="447"/>
      <c r="CL6" s="447"/>
      <c r="CM6" s="447"/>
      <c r="CN6" s="447"/>
      <c r="CO6" s="447"/>
      <c r="CP6" s="447"/>
      <c r="CQ6" s="447"/>
      <c r="CR6" s="447"/>
      <c r="CS6" s="448"/>
      <c r="CT6" s="480">
        <v>86.9</v>
      </c>
      <c r="CU6" s="481"/>
      <c r="CV6" s="481"/>
      <c r="CW6" s="481"/>
      <c r="CX6" s="481"/>
      <c r="CY6" s="481"/>
      <c r="CZ6" s="481"/>
      <c r="DA6" s="482"/>
      <c r="DB6" s="480">
        <v>89.3</v>
      </c>
      <c r="DC6" s="481"/>
      <c r="DD6" s="481"/>
      <c r="DE6" s="481"/>
      <c r="DF6" s="481"/>
      <c r="DG6" s="481"/>
      <c r="DH6" s="481"/>
      <c r="DI6" s="482"/>
    </row>
    <row r="7" spans="1:119" ht="18.75" customHeight="1" x14ac:dyDescent="0.15">
      <c r="A7" s="181"/>
      <c r="B7" s="419"/>
      <c r="C7" s="420"/>
      <c r="D7" s="420"/>
      <c r="E7" s="421"/>
      <c r="F7" s="421"/>
      <c r="G7" s="421"/>
      <c r="H7" s="421"/>
      <c r="I7" s="421"/>
      <c r="J7" s="421"/>
      <c r="K7" s="421"/>
      <c r="L7" s="421"/>
      <c r="M7" s="421"/>
      <c r="N7" s="421"/>
      <c r="O7" s="421"/>
      <c r="P7" s="421"/>
      <c r="Q7" s="421"/>
      <c r="R7" s="427"/>
      <c r="S7" s="427"/>
      <c r="T7" s="427"/>
      <c r="U7" s="427"/>
      <c r="V7" s="428"/>
      <c r="W7" s="431"/>
      <c r="X7" s="432"/>
      <c r="Y7" s="432"/>
      <c r="Z7" s="432"/>
      <c r="AA7" s="432"/>
      <c r="AB7" s="420"/>
      <c r="AC7" s="466"/>
      <c r="AD7" s="467"/>
      <c r="AE7" s="467"/>
      <c r="AF7" s="467"/>
      <c r="AG7" s="467"/>
      <c r="AH7" s="467"/>
      <c r="AI7" s="467"/>
      <c r="AJ7" s="467"/>
      <c r="AK7" s="467"/>
      <c r="AL7" s="468"/>
      <c r="AM7" s="472" t="s">
        <v>100</v>
      </c>
      <c r="AN7" s="473"/>
      <c r="AO7" s="473"/>
      <c r="AP7" s="473"/>
      <c r="AQ7" s="473"/>
      <c r="AR7" s="473"/>
      <c r="AS7" s="473"/>
      <c r="AT7" s="474"/>
      <c r="AU7" s="475" t="s">
        <v>90</v>
      </c>
      <c r="AV7" s="476"/>
      <c r="AW7" s="476"/>
      <c r="AX7" s="476"/>
      <c r="AY7" s="477" t="s">
        <v>101</v>
      </c>
      <c r="AZ7" s="478"/>
      <c r="BA7" s="478"/>
      <c r="BB7" s="478"/>
      <c r="BC7" s="478"/>
      <c r="BD7" s="478"/>
      <c r="BE7" s="478"/>
      <c r="BF7" s="478"/>
      <c r="BG7" s="478"/>
      <c r="BH7" s="478"/>
      <c r="BI7" s="478"/>
      <c r="BJ7" s="478"/>
      <c r="BK7" s="478"/>
      <c r="BL7" s="478"/>
      <c r="BM7" s="479"/>
      <c r="BN7" s="443">
        <v>17680</v>
      </c>
      <c r="BO7" s="444"/>
      <c r="BP7" s="444"/>
      <c r="BQ7" s="444"/>
      <c r="BR7" s="444"/>
      <c r="BS7" s="444"/>
      <c r="BT7" s="444"/>
      <c r="BU7" s="445"/>
      <c r="BV7" s="443">
        <v>71481</v>
      </c>
      <c r="BW7" s="444"/>
      <c r="BX7" s="444"/>
      <c r="BY7" s="444"/>
      <c r="BZ7" s="444"/>
      <c r="CA7" s="444"/>
      <c r="CB7" s="444"/>
      <c r="CC7" s="445"/>
      <c r="CD7" s="446" t="s">
        <v>102</v>
      </c>
      <c r="CE7" s="447"/>
      <c r="CF7" s="447"/>
      <c r="CG7" s="447"/>
      <c r="CH7" s="447"/>
      <c r="CI7" s="447"/>
      <c r="CJ7" s="447"/>
      <c r="CK7" s="447"/>
      <c r="CL7" s="447"/>
      <c r="CM7" s="447"/>
      <c r="CN7" s="447"/>
      <c r="CO7" s="447"/>
      <c r="CP7" s="447"/>
      <c r="CQ7" s="447"/>
      <c r="CR7" s="447"/>
      <c r="CS7" s="448"/>
      <c r="CT7" s="443">
        <v>3790630</v>
      </c>
      <c r="CU7" s="444"/>
      <c r="CV7" s="444"/>
      <c r="CW7" s="444"/>
      <c r="CX7" s="444"/>
      <c r="CY7" s="444"/>
      <c r="CZ7" s="444"/>
      <c r="DA7" s="445"/>
      <c r="DB7" s="443">
        <v>3770897</v>
      </c>
      <c r="DC7" s="444"/>
      <c r="DD7" s="444"/>
      <c r="DE7" s="444"/>
      <c r="DF7" s="444"/>
      <c r="DG7" s="444"/>
      <c r="DH7" s="444"/>
      <c r="DI7" s="445"/>
    </row>
    <row r="8" spans="1:119" ht="18.75" customHeight="1" thickBot="1" x14ac:dyDescent="0.2">
      <c r="A8" s="181"/>
      <c r="B8" s="452"/>
      <c r="C8" s="453"/>
      <c r="D8" s="453"/>
      <c r="E8" s="454"/>
      <c r="F8" s="454"/>
      <c r="G8" s="454"/>
      <c r="H8" s="454"/>
      <c r="I8" s="454"/>
      <c r="J8" s="454"/>
      <c r="K8" s="454"/>
      <c r="L8" s="454"/>
      <c r="M8" s="454"/>
      <c r="N8" s="454"/>
      <c r="O8" s="454"/>
      <c r="P8" s="454"/>
      <c r="Q8" s="454"/>
      <c r="R8" s="457"/>
      <c r="S8" s="457"/>
      <c r="T8" s="457"/>
      <c r="U8" s="457"/>
      <c r="V8" s="458"/>
      <c r="W8" s="461"/>
      <c r="X8" s="462"/>
      <c r="Y8" s="462"/>
      <c r="Z8" s="462"/>
      <c r="AA8" s="462"/>
      <c r="AB8" s="453"/>
      <c r="AC8" s="469"/>
      <c r="AD8" s="470"/>
      <c r="AE8" s="470"/>
      <c r="AF8" s="470"/>
      <c r="AG8" s="470"/>
      <c r="AH8" s="470"/>
      <c r="AI8" s="470"/>
      <c r="AJ8" s="470"/>
      <c r="AK8" s="470"/>
      <c r="AL8" s="471"/>
      <c r="AM8" s="472" t="s">
        <v>103</v>
      </c>
      <c r="AN8" s="473"/>
      <c r="AO8" s="473"/>
      <c r="AP8" s="473"/>
      <c r="AQ8" s="473"/>
      <c r="AR8" s="473"/>
      <c r="AS8" s="473"/>
      <c r="AT8" s="474"/>
      <c r="AU8" s="475" t="s">
        <v>90</v>
      </c>
      <c r="AV8" s="476"/>
      <c r="AW8" s="476"/>
      <c r="AX8" s="476"/>
      <c r="AY8" s="477" t="s">
        <v>104</v>
      </c>
      <c r="AZ8" s="478"/>
      <c r="BA8" s="478"/>
      <c r="BB8" s="478"/>
      <c r="BC8" s="478"/>
      <c r="BD8" s="478"/>
      <c r="BE8" s="478"/>
      <c r="BF8" s="478"/>
      <c r="BG8" s="478"/>
      <c r="BH8" s="478"/>
      <c r="BI8" s="478"/>
      <c r="BJ8" s="478"/>
      <c r="BK8" s="478"/>
      <c r="BL8" s="478"/>
      <c r="BM8" s="479"/>
      <c r="BN8" s="443">
        <v>344563</v>
      </c>
      <c r="BO8" s="444"/>
      <c r="BP8" s="444"/>
      <c r="BQ8" s="444"/>
      <c r="BR8" s="444"/>
      <c r="BS8" s="444"/>
      <c r="BT8" s="444"/>
      <c r="BU8" s="445"/>
      <c r="BV8" s="443">
        <v>324331</v>
      </c>
      <c r="BW8" s="444"/>
      <c r="BX8" s="444"/>
      <c r="BY8" s="444"/>
      <c r="BZ8" s="444"/>
      <c r="CA8" s="444"/>
      <c r="CB8" s="444"/>
      <c r="CC8" s="445"/>
      <c r="CD8" s="446" t="s">
        <v>105</v>
      </c>
      <c r="CE8" s="447"/>
      <c r="CF8" s="447"/>
      <c r="CG8" s="447"/>
      <c r="CH8" s="447"/>
      <c r="CI8" s="447"/>
      <c r="CJ8" s="447"/>
      <c r="CK8" s="447"/>
      <c r="CL8" s="447"/>
      <c r="CM8" s="447"/>
      <c r="CN8" s="447"/>
      <c r="CO8" s="447"/>
      <c r="CP8" s="447"/>
      <c r="CQ8" s="447"/>
      <c r="CR8" s="447"/>
      <c r="CS8" s="448"/>
      <c r="CT8" s="483">
        <v>0.46</v>
      </c>
      <c r="CU8" s="484"/>
      <c r="CV8" s="484"/>
      <c r="CW8" s="484"/>
      <c r="CX8" s="484"/>
      <c r="CY8" s="484"/>
      <c r="CZ8" s="484"/>
      <c r="DA8" s="485"/>
      <c r="DB8" s="483">
        <v>0.46</v>
      </c>
      <c r="DC8" s="484"/>
      <c r="DD8" s="484"/>
      <c r="DE8" s="484"/>
      <c r="DF8" s="484"/>
      <c r="DG8" s="484"/>
      <c r="DH8" s="484"/>
      <c r="DI8" s="485"/>
    </row>
    <row r="9" spans="1:119" ht="18.75" customHeight="1" thickBot="1" x14ac:dyDescent="0.2">
      <c r="A9" s="181"/>
      <c r="B9" s="437" t="s">
        <v>106</v>
      </c>
      <c r="C9" s="438"/>
      <c r="D9" s="438"/>
      <c r="E9" s="438"/>
      <c r="F9" s="438"/>
      <c r="G9" s="438"/>
      <c r="H9" s="438"/>
      <c r="I9" s="438"/>
      <c r="J9" s="438"/>
      <c r="K9" s="486"/>
      <c r="L9" s="487" t="s">
        <v>107</v>
      </c>
      <c r="M9" s="488"/>
      <c r="N9" s="488"/>
      <c r="O9" s="488"/>
      <c r="P9" s="488"/>
      <c r="Q9" s="489"/>
      <c r="R9" s="490">
        <v>12491</v>
      </c>
      <c r="S9" s="491"/>
      <c r="T9" s="491"/>
      <c r="U9" s="491"/>
      <c r="V9" s="492"/>
      <c r="W9" s="400" t="s">
        <v>108</v>
      </c>
      <c r="X9" s="401"/>
      <c r="Y9" s="401"/>
      <c r="Z9" s="401"/>
      <c r="AA9" s="401"/>
      <c r="AB9" s="401"/>
      <c r="AC9" s="401"/>
      <c r="AD9" s="401"/>
      <c r="AE9" s="401"/>
      <c r="AF9" s="401"/>
      <c r="AG9" s="401"/>
      <c r="AH9" s="401"/>
      <c r="AI9" s="401"/>
      <c r="AJ9" s="401"/>
      <c r="AK9" s="401"/>
      <c r="AL9" s="402"/>
      <c r="AM9" s="472" t="s">
        <v>109</v>
      </c>
      <c r="AN9" s="473"/>
      <c r="AO9" s="473"/>
      <c r="AP9" s="473"/>
      <c r="AQ9" s="473"/>
      <c r="AR9" s="473"/>
      <c r="AS9" s="473"/>
      <c r="AT9" s="474"/>
      <c r="AU9" s="475" t="s">
        <v>90</v>
      </c>
      <c r="AV9" s="476"/>
      <c r="AW9" s="476"/>
      <c r="AX9" s="476"/>
      <c r="AY9" s="477" t="s">
        <v>110</v>
      </c>
      <c r="AZ9" s="478"/>
      <c r="BA9" s="478"/>
      <c r="BB9" s="478"/>
      <c r="BC9" s="478"/>
      <c r="BD9" s="478"/>
      <c r="BE9" s="478"/>
      <c r="BF9" s="478"/>
      <c r="BG9" s="478"/>
      <c r="BH9" s="478"/>
      <c r="BI9" s="478"/>
      <c r="BJ9" s="478"/>
      <c r="BK9" s="478"/>
      <c r="BL9" s="478"/>
      <c r="BM9" s="479"/>
      <c r="BN9" s="443">
        <v>20232</v>
      </c>
      <c r="BO9" s="444"/>
      <c r="BP9" s="444"/>
      <c r="BQ9" s="444"/>
      <c r="BR9" s="444"/>
      <c r="BS9" s="444"/>
      <c r="BT9" s="444"/>
      <c r="BU9" s="445"/>
      <c r="BV9" s="443">
        <v>11136</v>
      </c>
      <c r="BW9" s="444"/>
      <c r="BX9" s="444"/>
      <c r="BY9" s="444"/>
      <c r="BZ9" s="444"/>
      <c r="CA9" s="444"/>
      <c r="CB9" s="444"/>
      <c r="CC9" s="445"/>
      <c r="CD9" s="446" t="s">
        <v>111</v>
      </c>
      <c r="CE9" s="447"/>
      <c r="CF9" s="447"/>
      <c r="CG9" s="447"/>
      <c r="CH9" s="447"/>
      <c r="CI9" s="447"/>
      <c r="CJ9" s="447"/>
      <c r="CK9" s="447"/>
      <c r="CL9" s="447"/>
      <c r="CM9" s="447"/>
      <c r="CN9" s="447"/>
      <c r="CO9" s="447"/>
      <c r="CP9" s="447"/>
      <c r="CQ9" s="447"/>
      <c r="CR9" s="447"/>
      <c r="CS9" s="448"/>
      <c r="CT9" s="440">
        <v>8.4</v>
      </c>
      <c r="CU9" s="441"/>
      <c r="CV9" s="441"/>
      <c r="CW9" s="441"/>
      <c r="CX9" s="441"/>
      <c r="CY9" s="441"/>
      <c r="CZ9" s="441"/>
      <c r="DA9" s="442"/>
      <c r="DB9" s="440">
        <v>9.8000000000000007</v>
      </c>
      <c r="DC9" s="441"/>
      <c r="DD9" s="441"/>
      <c r="DE9" s="441"/>
      <c r="DF9" s="441"/>
      <c r="DG9" s="441"/>
      <c r="DH9" s="441"/>
      <c r="DI9" s="442"/>
    </row>
    <row r="10" spans="1:119" ht="18.75" customHeight="1" thickBot="1" x14ac:dyDescent="0.2">
      <c r="A10" s="181"/>
      <c r="B10" s="437"/>
      <c r="C10" s="438"/>
      <c r="D10" s="438"/>
      <c r="E10" s="438"/>
      <c r="F10" s="438"/>
      <c r="G10" s="438"/>
      <c r="H10" s="438"/>
      <c r="I10" s="438"/>
      <c r="J10" s="438"/>
      <c r="K10" s="486"/>
      <c r="L10" s="493" t="s">
        <v>112</v>
      </c>
      <c r="M10" s="473"/>
      <c r="N10" s="473"/>
      <c r="O10" s="473"/>
      <c r="P10" s="473"/>
      <c r="Q10" s="474"/>
      <c r="R10" s="494">
        <v>13200</v>
      </c>
      <c r="S10" s="495"/>
      <c r="T10" s="495"/>
      <c r="U10" s="495"/>
      <c r="V10" s="496"/>
      <c r="W10" s="431"/>
      <c r="X10" s="432"/>
      <c r="Y10" s="432"/>
      <c r="Z10" s="432"/>
      <c r="AA10" s="432"/>
      <c r="AB10" s="432"/>
      <c r="AC10" s="432"/>
      <c r="AD10" s="432"/>
      <c r="AE10" s="432"/>
      <c r="AF10" s="432"/>
      <c r="AG10" s="432"/>
      <c r="AH10" s="432"/>
      <c r="AI10" s="432"/>
      <c r="AJ10" s="432"/>
      <c r="AK10" s="432"/>
      <c r="AL10" s="435"/>
      <c r="AM10" s="472" t="s">
        <v>113</v>
      </c>
      <c r="AN10" s="473"/>
      <c r="AO10" s="473"/>
      <c r="AP10" s="473"/>
      <c r="AQ10" s="473"/>
      <c r="AR10" s="473"/>
      <c r="AS10" s="473"/>
      <c r="AT10" s="474"/>
      <c r="AU10" s="475" t="s">
        <v>90</v>
      </c>
      <c r="AV10" s="476"/>
      <c r="AW10" s="476"/>
      <c r="AX10" s="476"/>
      <c r="AY10" s="477" t="s">
        <v>114</v>
      </c>
      <c r="AZ10" s="478"/>
      <c r="BA10" s="478"/>
      <c r="BB10" s="478"/>
      <c r="BC10" s="478"/>
      <c r="BD10" s="478"/>
      <c r="BE10" s="478"/>
      <c r="BF10" s="478"/>
      <c r="BG10" s="478"/>
      <c r="BH10" s="478"/>
      <c r="BI10" s="478"/>
      <c r="BJ10" s="478"/>
      <c r="BK10" s="478"/>
      <c r="BL10" s="478"/>
      <c r="BM10" s="479"/>
      <c r="BN10" s="443">
        <v>108526</v>
      </c>
      <c r="BO10" s="444"/>
      <c r="BP10" s="444"/>
      <c r="BQ10" s="444"/>
      <c r="BR10" s="444"/>
      <c r="BS10" s="444"/>
      <c r="BT10" s="444"/>
      <c r="BU10" s="445"/>
      <c r="BV10" s="443">
        <v>23108</v>
      </c>
      <c r="BW10" s="444"/>
      <c r="BX10" s="444"/>
      <c r="BY10" s="444"/>
      <c r="BZ10" s="444"/>
      <c r="CA10" s="444"/>
      <c r="CB10" s="444"/>
      <c r="CC10" s="445"/>
      <c r="CD10" s="184" t="s">
        <v>115</v>
      </c>
      <c r="CE10" s="185"/>
      <c r="CF10" s="185"/>
      <c r="CG10" s="185"/>
      <c r="CH10" s="185"/>
      <c r="CI10" s="185"/>
      <c r="CJ10" s="185"/>
      <c r="CK10" s="185"/>
      <c r="CL10" s="185"/>
      <c r="CM10" s="185"/>
      <c r="CN10" s="185"/>
      <c r="CO10" s="185"/>
      <c r="CP10" s="185"/>
      <c r="CQ10" s="185"/>
      <c r="CR10" s="185"/>
      <c r="CS10" s="186"/>
      <c r="CT10" s="187"/>
      <c r="CU10" s="188"/>
      <c r="CV10" s="188"/>
      <c r="CW10" s="188"/>
      <c r="CX10" s="188"/>
      <c r="CY10" s="188"/>
      <c r="CZ10" s="188"/>
      <c r="DA10" s="189"/>
      <c r="DB10" s="187"/>
      <c r="DC10" s="188"/>
      <c r="DD10" s="188"/>
      <c r="DE10" s="188"/>
      <c r="DF10" s="188"/>
      <c r="DG10" s="188"/>
      <c r="DH10" s="188"/>
      <c r="DI10" s="189"/>
    </row>
    <row r="11" spans="1:119" ht="18.75" customHeight="1" thickBot="1" x14ac:dyDescent="0.2">
      <c r="A11" s="181"/>
      <c r="B11" s="437"/>
      <c r="C11" s="438"/>
      <c r="D11" s="438"/>
      <c r="E11" s="438"/>
      <c r="F11" s="438"/>
      <c r="G11" s="438"/>
      <c r="H11" s="438"/>
      <c r="I11" s="438"/>
      <c r="J11" s="438"/>
      <c r="K11" s="486"/>
      <c r="L11" s="497" t="s">
        <v>116</v>
      </c>
      <c r="M11" s="498"/>
      <c r="N11" s="498"/>
      <c r="O11" s="498"/>
      <c r="P11" s="498"/>
      <c r="Q11" s="499"/>
      <c r="R11" s="500" t="s">
        <v>117</v>
      </c>
      <c r="S11" s="501"/>
      <c r="T11" s="501"/>
      <c r="U11" s="501"/>
      <c r="V11" s="502"/>
      <c r="W11" s="431"/>
      <c r="X11" s="432"/>
      <c r="Y11" s="432"/>
      <c r="Z11" s="432"/>
      <c r="AA11" s="432"/>
      <c r="AB11" s="432"/>
      <c r="AC11" s="432"/>
      <c r="AD11" s="432"/>
      <c r="AE11" s="432"/>
      <c r="AF11" s="432"/>
      <c r="AG11" s="432"/>
      <c r="AH11" s="432"/>
      <c r="AI11" s="432"/>
      <c r="AJ11" s="432"/>
      <c r="AK11" s="432"/>
      <c r="AL11" s="435"/>
      <c r="AM11" s="472" t="s">
        <v>118</v>
      </c>
      <c r="AN11" s="473"/>
      <c r="AO11" s="473"/>
      <c r="AP11" s="473"/>
      <c r="AQ11" s="473"/>
      <c r="AR11" s="473"/>
      <c r="AS11" s="473"/>
      <c r="AT11" s="474"/>
      <c r="AU11" s="475" t="s">
        <v>90</v>
      </c>
      <c r="AV11" s="476"/>
      <c r="AW11" s="476"/>
      <c r="AX11" s="476"/>
      <c r="AY11" s="477" t="s">
        <v>119</v>
      </c>
      <c r="AZ11" s="478"/>
      <c r="BA11" s="478"/>
      <c r="BB11" s="478"/>
      <c r="BC11" s="478"/>
      <c r="BD11" s="478"/>
      <c r="BE11" s="478"/>
      <c r="BF11" s="478"/>
      <c r="BG11" s="478"/>
      <c r="BH11" s="478"/>
      <c r="BI11" s="478"/>
      <c r="BJ11" s="478"/>
      <c r="BK11" s="478"/>
      <c r="BL11" s="478"/>
      <c r="BM11" s="479"/>
      <c r="BN11" s="443">
        <v>0</v>
      </c>
      <c r="BO11" s="444"/>
      <c r="BP11" s="444"/>
      <c r="BQ11" s="444"/>
      <c r="BR11" s="444"/>
      <c r="BS11" s="444"/>
      <c r="BT11" s="444"/>
      <c r="BU11" s="445"/>
      <c r="BV11" s="443">
        <v>0</v>
      </c>
      <c r="BW11" s="444"/>
      <c r="BX11" s="444"/>
      <c r="BY11" s="444"/>
      <c r="BZ11" s="444"/>
      <c r="CA11" s="444"/>
      <c r="CB11" s="444"/>
      <c r="CC11" s="445"/>
      <c r="CD11" s="446" t="s">
        <v>120</v>
      </c>
      <c r="CE11" s="447"/>
      <c r="CF11" s="447"/>
      <c r="CG11" s="447"/>
      <c r="CH11" s="447"/>
      <c r="CI11" s="447"/>
      <c r="CJ11" s="447"/>
      <c r="CK11" s="447"/>
      <c r="CL11" s="447"/>
      <c r="CM11" s="447"/>
      <c r="CN11" s="447"/>
      <c r="CO11" s="447"/>
      <c r="CP11" s="447"/>
      <c r="CQ11" s="447"/>
      <c r="CR11" s="447"/>
      <c r="CS11" s="448"/>
      <c r="CT11" s="483" t="s">
        <v>121</v>
      </c>
      <c r="CU11" s="484"/>
      <c r="CV11" s="484"/>
      <c r="CW11" s="484"/>
      <c r="CX11" s="484"/>
      <c r="CY11" s="484"/>
      <c r="CZ11" s="484"/>
      <c r="DA11" s="485"/>
      <c r="DB11" s="483" t="s">
        <v>121</v>
      </c>
      <c r="DC11" s="484"/>
      <c r="DD11" s="484"/>
      <c r="DE11" s="484"/>
      <c r="DF11" s="484"/>
      <c r="DG11" s="484"/>
      <c r="DH11" s="484"/>
      <c r="DI11" s="485"/>
    </row>
    <row r="12" spans="1:119" ht="18.75" customHeight="1" x14ac:dyDescent="0.15">
      <c r="A12" s="181"/>
      <c r="B12" s="503" t="s">
        <v>122</v>
      </c>
      <c r="C12" s="504"/>
      <c r="D12" s="504"/>
      <c r="E12" s="504"/>
      <c r="F12" s="504"/>
      <c r="G12" s="504"/>
      <c r="H12" s="504"/>
      <c r="I12" s="504"/>
      <c r="J12" s="504"/>
      <c r="K12" s="505"/>
      <c r="L12" s="512" t="s">
        <v>123</v>
      </c>
      <c r="M12" s="513"/>
      <c r="N12" s="513"/>
      <c r="O12" s="513"/>
      <c r="P12" s="513"/>
      <c r="Q12" s="514"/>
      <c r="R12" s="515">
        <v>12494</v>
      </c>
      <c r="S12" s="516"/>
      <c r="T12" s="516"/>
      <c r="U12" s="516"/>
      <c r="V12" s="517"/>
      <c r="W12" s="518" t="s">
        <v>1</v>
      </c>
      <c r="X12" s="476"/>
      <c r="Y12" s="476"/>
      <c r="Z12" s="476"/>
      <c r="AA12" s="476"/>
      <c r="AB12" s="519"/>
      <c r="AC12" s="520" t="s">
        <v>124</v>
      </c>
      <c r="AD12" s="521"/>
      <c r="AE12" s="521"/>
      <c r="AF12" s="521"/>
      <c r="AG12" s="522"/>
      <c r="AH12" s="520" t="s">
        <v>125</v>
      </c>
      <c r="AI12" s="521"/>
      <c r="AJ12" s="521"/>
      <c r="AK12" s="521"/>
      <c r="AL12" s="523"/>
      <c r="AM12" s="472" t="s">
        <v>126</v>
      </c>
      <c r="AN12" s="473"/>
      <c r="AO12" s="473"/>
      <c r="AP12" s="473"/>
      <c r="AQ12" s="473"/>
      <c r="AR12" s="473"/>
      <c r="AS12" s="473"/>
      <c r="AT12" s="474"/>
      <c r="AU12" s="475" t="s">
        <v>90</v>
      </c>
      <c r="AV12" s="476"/>
      <c r="AW12" s="476"/>
      <c r="AX12" s="476"/>
      <c r="AY12" s="477" t="s">
        <v>127</v>
      </c>
      <c r="AZ12" s="478"/>
      <c r="BA12" s="478"/>
      <c r="BB12" s="478"/>
      <c r="BC12" s="478"/>
      <c r="BD12" s="478"/>
      <c r="BE12" s="478"/>
      <c r="BF12" s="478"/>
      <c r="BG12" s="478"/>
      <c r="BH12" s="478"/>
      <c r="BI12" s="478"/>
      <c r="BJ12" s="478"/>
      <c r="BK12" s="478"/>
      <c r="BL12" s="478"/>
      <c r="BM12" s="479"/>
      <c r="BN12" s="443">
        <v>0</v>
      </c>
      <c r="BO12" s="444"/>
      <c r="BP12" s="444"/>
      <c r="BQ12" s="444"/>
      <c r="BR12" s="444"/>
      <c r="BS12" s="444"/>
      <c r="BT12" s="444"/>
      <c r="BU12" s="445"/>
      <c r="BV12" s="443">
        <v>0</v>
      </c>
      <c r="BW12" s="444"/>
      <c r="BX12" s="444"/>
      <c r="BY12" s="444"/>
      <c r="BZ12" s="444"/>
      <c r="CA12" s="444"/>
      <c r="CB12" s="444"/>
      <c r="CC12" s="445"/>
      <c r="CD12" s="446" t="s">
        <v>128</v>
      </c>
      <c r="CE12" s="447"/>
      <c r="CF12" s="447"/>
      <c r="CG12" s="447"/>
      <c r="CH12" s="447"/>
      <c r="CI12" s="447"/>
      <c r="CJ12" s="447"/>
      <c r="CK12" s="447"/>
      <c r="CL12" s="447"/>
      <c r="CM12" s="447"/>
      <c r="CN12" s="447"/>
      <c r="CO12" s="447"/>
      <c r="CP12" s="447"/>
      <c r="CQ12" s="447"/>
      <c r="CR12" s="447"/>
      <c r="CS12" s="448"/>
      <c r="CT12" s="483" t="s">
        <v>121</v>
      </c>
      <c r="CU12" s="484"/>
      <c r="CV12" s="484"/>
      <c r="CW12" s="484"/>
      <c r="CX12" s="484"/>
      <c r="CY12" s="484"/>
      <c r="CZ12" s="484"/>
      <c r="DA12" s="485"/>
      <c r="DB12" s="483" t="s">
        <v>121</v>
      </c>
      <c r="DC12" s="484"/>
      <c r="DD12" s="484"/>
      <c r="DE12" s="484"/>
      <c r="DF12" s="484"/>
      <c r="DG12" s="484"/>
      <c r="DH12" s="484"/>
      <c r="DI12" s="485"/>
    </row>
    <row r="13" spans="1:119" ht="18.75" customHeight="1" x14ac:dyDescent="0.15">
      <c r="A13" s="181"/>
      <c r="B13" s="506"/>
      <c r="C13" s="507"/>
      <c r="D13" s="507"/>
      <c r="E13" s="507"/>
      <c r="F13" s="507"/>
      <c r="G13" s="507"/>
      <c r="H13" s="507"/>
      <c r="I13" s="507"/>
      <c r="J13" s="507"/>
      <c r="K13" s="508"/>
      <c r="L13" s="190"/>
      <c r="M13" s="534" t="s">
        <v>129</v>
      </c>
      <c r="N13" s="535"/>
      <c r="O13" s="535"/>
      <c r="P13" s="535"/>
      <c r="Q13" s="536"/>
      <c r="R13" s="527">
        <v>12286</v>
      </c>
      <c r="S13" s="528"/>
      <c r="T13" s="528"/>
      <c r="U13" s="528"/>
      <c r="V13" s="529"/>
      <c r="W13" s="459" t="s">
        <v>130</v>
      </c>
      <c r="X13" s="460"/>
      <c r="Y13" s="460"/>
      <c r="Z13" s="460"/>
      <c r="AA13" s="460"/>
      <c r="AB13" s="450"/>
      <c r="AC13" s="494">
        <v>562</v>
      </c>
      <c r="AD13" s="495"/>
      <c r="AE13" s="495"/>
      <c r="AF13" s="495"/>
      <c r="AG13" s="537"/>
      <c r="AH13" s="494">
        <v>689</v>
      </c>
      <c r="AI13" s="495"/>
      <c r="AJ13" s="495"/>
      <c r="AK13" s="495"/>
      <c r="AL13" s="496"/>
      <c r="AM13" s="472" t="s">
        <v>131</v>
      </c>
      <c r="AN13" s="473"/>
      <c r="AO13" s="473"/>
      <c r="AP13" s="473"/>
      <c r="AQ13" s="473"/>
      <c r="AR13" s="473"/>
      <c r="AS13" s="473"/>
      <c r="AT13" s="474"/>
      <c r="AU13" s="475" t="s">
        <v>132</v>
      </c>
      <c r="AV13" s="476"/>
      <c r="AW13" s="476"/>
      <c r="AX13" s="476"/>
      <c r="AY13" s="477" t="s">
        <v>133</v>
      </c>
      <c r="AZ13" s="478"/>
      <c r="BA13" s="478"/>
      <c r="BB13" s="478"/>
      <c r="BC13" s="478"/>
      <c r="BD13" s="478"/>
      <c r="BE13" s="478"/>
      <c r="BF13" s="478"/>
      <c r="BG13" s="478"/>
      <c r="BH13" s="478"/>
      <c r="BI13" s="478"/>
      <c r="BJ13" s="478"/>
      <c r="BK13" s="478"/>
      <c r="BL13" s="478"/>
      <c r="BM13" s="479"/>
      <c r="BN13" s="443">
        <v>128758</v>
      </c>
      <c r="BO13" s="444"/>
      <c r="BP13" s="444"/>
      <c r="BQ13" s="444"/>
      <c r="BR13" s="444"/>
      <c r="BS13" s="444"/>
      <c r="BT13" s="444"/>
      <c r="BU13" s="445"/>
      <c r="BV13" s="443">
        <v>34244</v>
      </c>
      <c r="BW13" s="444"/>
      <c r="BX13" s="444"/>
      <c r="BY13" s="444"/>
      <c r="BZ13" s="444"/>
      <c r="CA13" s="444"/>
      <c r="CB13" s="444"/>
      <c r="CC13" s="445"/>
      <c r="CD13" s="446" t="s">
        <v>134</v>
      </c>
      <c r="CE13" s="447"/>
      <c r="CF13" s="447"/>
      <c r="CG13" s="447"/>
      <c r="CH13" s="447"/>
      <c r="CI13" s="447"/>
      <c r="CJ13" s="447"/>
      <c r="CK13" s="447"/>
      <c r="CL13" s="447"/>
      <c r="CM13" s="447"/>
      <c r="CN13" s="447"/>
      <c r="CO13" s="447"/>
      <c r="CP13" s="447"/>
      <c r="CQ13" s="447"/>
      <c r="CR13" s="447"/>
      <c r="CS13" s="448"/>
      <c r="CT13" s="440">
        <v>8.3000000000000007</v>
      </c>
      <c r="CU13" s="441"/>
      <c r="CV13" s="441"/>
      <c r="CW13" s="441"/>
      <c r="CX13" s="441"/>
      <c r="CY13" s="441"/>
      <c r="CZ13" s="441"/>
      <c r="DA13" s="442"/>
      <c r="DB13" s="440">
        <v>8</v>
      </c>
      <c r="DC13" s="441"/>
      <c r="DD13" s="441"/>
      <c r="DE13" s="441"/>
      <c r="DF13" s="441"/>
      <c r="DG13" s="441"/>
      <c r="DH13" s="441"/>
      <c r="DI13" s="442"/>
    </row>
    <row r="14" spans="1:119" ht="18.75" customHeight="1" thickBot="1" x14ac:dyDescent="0.2">
      <c r="A14" s="181"/>
      <c r="B14" s="506"/>
      <c r="C14" s="507"/>
      <c r="D14" s="507"/>
      <c r="E14" s="507"/>
      <c r="F14" s="507"/>
      <c r="G14" s="507"/>
      <c r="H14" s="507"/>
      <c r="I14" s="507"/>
      <c r="J14" s="507"/>
      <c r="K14" s="508"/>
      <c r="L14" s="524" t="s">
        <v>135</v>
      </c>
      <c r="M14" s="525"/>
      <c r="N14" s="525"/>
      <c r="O14" s="525"/>
      <c r="P14" s="525"/>
      <c r="Q14" s="526"/>
      <c r="R14" s="527">
        <v>12601</v>
      </c>
      <c r="S14" s="528"/>
      <c r="T14" s="528"/>
      <c r="U14" s="528"/>
      <c r="V14" s="529"/>
      <c r="W14" s="433"/>
      <c r="X14" s="434"/>
      <c r="Y14" s="434"/>
      <c r="Z14" s="434"/>
      <c r="AA14" s="434"/>
      <c r="AB14" s="423"/>
      <c r="AC14" s="530">
        <v>8.8000000000000007</v>
      </c>
      <c r="AD14" s="531"/>
      <c r="AE14" s="531"/>
      <c r="AF14" s="531"/>
      <c r="AG14" s="532"/>
      <c r="AH14" s="530">
        <v>10</v>
      </c>
      <c r="AI14" s="531"/>
      <c r="AJ14" s="531"/>
      <c r="AK14" s="531"/>
      <c r="AL14" s="533"/>
      <c r="AM14" s="472"/>
      <c r="AN14" s="473"/>
      <c r="AO14" s="473"/>
      <c r="AP14" s="473"/>
      <c r="AQ14" s="473"/>
      <c r="AR14" s="473"/>
      <c r="AS14" s="473"/>
      <c r="AT14" s="474"/>
      <c r="AU14" s="475"/>
      <c r="AV14" s="476"/>
      <c r="AW14" s="476"/>
      <c r="AX14" s="476"/>
      <c r="AY14" s="477"/>
      <c r="AZ14" s="478"/>
      <c r="BA14" s="478"/>
      <c r="BB14" s="478"/>
      <c r="BC14" s="478"/>
      <c r="BD14" s="478"/>
      <c r="BE14" s="478"/>
      <c r="BF14" s="478"/>
      <c r="BG14" s="478"/>
      <c r="BH14" s="478"/>
      <c r="BI14" s="478"/>
      <c r="BJ14" s="478"/>
      <c r="BK14" s="478"/>
      <c r="BL14" s="478"/>
      <c r="BM14" s="479"/>
      <c r="BN14" s="443"/>
      <c r="BO14" s="444"/>
      <c r="BP14" s="444"/>
      <c r="BQ14" s="444"/>
      <c r="BR14" s="444"/>
      <c r="BS14" s="444"/>
      <c r="BT14" s="444"/>
      <c r="BU14" s="445"/>
      <c r="BV14" s="443"/>
      <c r="BW14" s="444"/>
      <c r="BX14" s="444"/>
      <c r="BY14" s="444"/>
      <c r="BZ14" s="444"/>
      <c r="CA14" s="444"/>
      <c r="CB14" s="444"/>
      <c r="CC14" s="445"/>
      <c r="CD14" s="538" t="s">
        <v>136</v>
      </c>
      <c r="CE14" s="539"/>
      <c r="CF14" s="539"/>
      <c r="CG14" s="539"/>
      <c r="CH14" s="539"/>
      <c r="CI14" s="539"/>
      <c r="CJ14" s="539"/>
      <c r="CK14" s="539"/>
      <c r="CL14" s="539"/>
      <c r="CM14" s="539"/>
      <c r="CN14" s="539"/>
      <c r="CO14" s="539"/>
      <c r="CP14" s="539"/>
      <c r="CQ14" s="539"/>
      <c r="CR14" s="539"/>
      <c r="CS14" s="540"/>
      <c r="CT14" s="541">
        <v>11.2</v>
      </c>
      <c r="CU14" s="542"/>
      <c r="CV14" s="542"/>
      <c r="CW14" s="542"/>
      <c r="CX14" s="542"/>
      <c r="CY14" s="542"/>
      <c r="CZ14" s="542"/>
      <c r="DA14" s="543"/>
      <c r="DB14" s="541">
        <v>9.3000000000000007</v>
      </c>
      <c r="DC14" s="542"/>
      <c r="DD14" s="542"/>
      <c r="DE14" s="542"/>
      <c r="DF14" s="542"/>
      <c r="DG14" s="542"/>
      <c r="DH14" s="542"/>
      <c r="DI14" s="543"/>
    </row>
    <row r="15" spans="1:119" ht="18.75" customHeight="1" x14ac:dyDescent="0.15">
      <c r="A15" s="181"/>
      <c r="B15" s="506"/>
      <c r="C15" s="507"/>
      <c r="D15" s="507"/>
      <c r="E15" s="507"/>
      <c r="F15" s="507"/>
      <c r="G15" s="507"/>
      <c r="H15" s="507"/>
      <c r="I15" s="507"/>
      <c r="J15" s="507"/>
      <c r="K15" s="508"/>
      <c r="L15" s="190"/>
      <c r="M15" s="534" t="s">
        <v>129</v>
      </c>
      <c r="N15" s="535"/>
      <c r="O15" s="535"/>
      <c r="P15" s="535"/>
      <c r="Q15" s="536"/>
      <c r="R15" s="527">
        <v>12415</v>
      </c>
      <c r="S15" s="528"/>
      <c r="T15" s="528"/>
      <c r="U15" s="528"/>
      <c r="V15" s="529"/>
      <c r="W15" s="459" t="s">
        <v>137</v>
      </c>
      <c r="X15" s="460"/>
      <c r="Y15" s="460"/>
      <c r="Z15" s="460"/>
      <c r="AA15" s="460"/>
      <c r="AB15" s="450"/>
      <c r="AC15" s="494">
        <v>2508</v>
      </c>
      <c r="AD15" s="495"/>
      <c r="AE15" s="495"/>
      <c r="AF15" s="495"/>
      <c r="AG15" s="537"/>
      <c r="AH15" s="494">
        <v>2722</v>
      </c>
      <c r="AI15" s="495"/>
      <c r="AJ15" s="495"/>
      <c r="AK15" s="495"/>
      <c r="AL15" s="496"/>
      <c r="AM15" s="472"/>
      <c r="AN15" s="473"/>
      <c r="AO15" s="473"/>
      <c r="AP15" s="473"/>
      <c r="AQ15" s="473"/>
      <c r="AR15" s="473"/>
      <c r="AS15" s="473"/>
      <c r="AT15" s="474"/>
      <c r="AU15" s="475"/>
      <c r="AV15" s="476"/>
      <c r="AW15" s="476"/>
      <c r="AX15" s="476"/>
      <c r="AY15" s="403" t="s">
        <v>138</v>
      </c>
      <c r="AZ15" s="404"/>
      <c r="BA15" s="404"/>
      <c r="BB15" s="404"/>
      <c r="BC15" s="404"/>
      <c r="BD15" s="404"/>
      <c r="BE15" s="404"/>
      <c r="BF15" s="404"/>
      <c r="BG15" s="404"/>
      <c r="BH15" s="404"/>
      <c r="BI15" s="404"/>
      <c r="BJ15" s="404"/>
      <c r="BK15" s="404"/>
      <c r="BL15" s="404"/>
      <c r="BM15" s="405"/>
      <c r="BN15" s="406">
        <v>1614303</v>
      </c>
      <c r="BO15" s="407"/>
      <c r="BP15" s="407"/>
      <c r="BQ15" s="407"/>
      <c r="BR15" s="407"/>
      <c r="BS15" s="407"/>
      <c r="BT15" s="407"/>
      <c r="BU15" s="408"/>
      <c r="BV15" s="406">
        <v>1561433</v>
      </c>
      <c r="BW15" s="407"/>
      <c r="BX15" s="407"/>
      <c r="BY15" s="407"/>
      <c r="BZ15" s="407"/>
      <c r="CA15" s="407"/>
      <c r="CB15" s="407"/>
      <c r="CC15" s="408"/>
      <c r="CD15" s="544" t="s">
        <v>139</v>
      </c>
      <c r="CE15" s="545"/>
      <c r="CF15" s="545"/>
      <c r="CG15" s="545"/>
      <c r="CH15" s="545"/>
      <c r="CI15" s="545"/>
      <c r="CJ15" s="545"/>
      <c r="CK15" s="545"/>
      <c r="CL15" s="545"/>
      <c r="CM15" s="545"/>
      <c r="CN15" s="545"/>
      <c r="CO15" s="545"/>
      <c r="CP15" s="545"/>
      <c r="CQ15" s="545"/>
      <c r="CR15" s="545"/>
      <c r="CS15" s="546"/>
      <c r="CT15" s="191"/>
      <c r="CU15" s="192"/>
      <c r="CV15" s="192"/>
      <c r="CW15" s="192"/>
      <c r="CX15" s="192"/>
      <c r="CY15" s="192"/>
      <c r="CZ15" s="192"/>
      <c r="DA15" s="193"/>
      <c r="DB15" s="191"/>
      <c r="DC15" s="192"/>
      <c r="DD15" s="192"/>
      <c r="DE15" s="192"/>
      <c r="DF15" s="192"/>
      <c r="DG15" s="192"/>
      <c r="DH15" s="192"/>
      <c r="DI15" s="193"/>
    </row>
    <row r="16" spans="1:119" ht="18.75" customHeight="1" x14ac:dyDescent="0.15">
      <c r="A16" s="181"/>
      <c r="B16" s="506"/>
      <c r="C16" s="507"/>
      <c r="D16" s="507"/>
      <c r="E16" s="507"/>
      <c r="F16" s="507"/>
      <c r="G16" s="507"/>
      <c r="H16" s="507"/>
      <c r="I16" s="507"/>
      <c r="J16" s="507"/>
      <c r="K16" s="508"/>
      <c r="L16" s="524" t="s">
        <v>140</v>
      </c>
      <c r="M16" s="547"/>
      <c r="N16" s="547"/>
      <c r="O16" s="547"/>
      <c r="P16" s="547"/>
      <c r="Q16" s="548"/>
      <c r="R16" s="549" t="s">
        <v>141</v>
      </c>
      <c r="S16" s="550"/>
      <c r="T16" s="550"/>
      <c r="U16" s="550"/>
      <c r="V16" s="551"/>
      <c r="W16" s="433"/>
      <c r="X16" s="434"/>
      <c r="Y16" s="434"/>
      <c r="Z16" s="434"/>
      <c r="AA16" s="434"/>
      <c r="AB16" s="423"/>
      <c r="AC16" s="530">
        <v>39.1</v>
      </c>
      <c r="AD16" s="531"/>
      <c r="AE16" s="531"/>
      <c r="AF16" s="531"/>
      <c r="AG16" s="532"/>
      <c r="AH16" s="530">
        <v>39.5</v>
      </c>
      <c r="AI16" s="531"/>
      <c r="AJ16" s="531"/>
      <c r="AK16" s="531"/>
      <c r="AL16" s="533"/>
      <c r="AM16" s="472"/>
      <c r="AN16" s="473"/>
      <c r="AO16" s="473"/>
      <c r="AP16" s="473"/>
      <c r="AQ16" s="473"/>
      <c r="AR16" s="473"/>
      <c r="AS16" s="473"/>
      <c r="AT16" s="474"/>
      <c r="AU16" s="475"/>
      <c r="AV16" s="476"/>
      <c r="AW16" s="476"/>
      <c r="AX16" s="476"/>
      <c r="AY16" s="477" t="s">
        <v>142</v>
      </c>
      <c r="AZ16" s="478"/>
      <c r="BA16" s="478"/>
      <c r="BB16" s="478"/>
      <c r="BC16" s="478"/>
      <c r="BD16" s="478"/>
      <c r="BE16" s="478"/>
      <c r="BF16" s="478"/>
      <c r="BG16" s="478"/>
      <c r="BH16" s="478"/>
      <c r="BI16" s="478"/>
      <c r="BJ16" s="478"/>
      <c r="BK16" s="478"/>
      <c r="BL16" s="478"/>
      <c r="BM16" s="479"/>
      <c r="BN16" s="443">
        <v>3359702</v>
      </c>
      <c r="BO16" s="444"/>
      <c r="BP16" s="444"/>
      <c r="BQ16" s="444"/>
      <c r="BR16" s="444"/>
      <c r="BS16" s="444"/>
      <c r="BT16" s="444"/>
      <c r="BU16" s="445"/>
      <c r="BV16" s="443">
        <v>3319622</v>
      </c>
      <c r="BW16" s="444"/>
      <c r="BX16" s="444"/>
      <c r="BY16" s="444"/>
      <c r="BZ16" s="444"/>
      <c r="CA16" s="444"/>
      <c r="CB16" s="444"/>
      <c r="CC16" s="445"/>
      <c r="CD16" s="194"/>
      <c r="CE16" s="557"/>
      <c r="CF16" s="557"/>
      <c r="CG16" s="557"/>
      <c r="CH16" s="557"/>
      <c r="CI16" s="557"/>
      <c r="CJ16" s="557"/>
      <c r="CK16" s="557"/>
      <c r="CL16" s="557"/>
      <c r="CM16" s="557"/>
      <c r="CN16" s="557"/>
      <c r="CO16" s="557"/>
      <c r="CP16" s="557"/>
      <c r="CQ16" s="557"/>
      <c r="CR16" s="557"/>
      <c r="CS16" s="558"/>
      <c r="CT16" s="440"/>
      <c r="CU16" s="441"/>
      <c r="CV16" s="441"/>
      <c r="CW16" s="441"/>
      <c r="CX16" s="441"/>
      <c r="CY16" s="441"/>
      <c r="CZ16" s="441"/>
      <c r="DA16" s="442"/>
      <c r="DB16" s="440"/>
      <c r="DC16" s="441"/>
      <c r="DD16" s="441"/>
      <c r="DE16" s="441"/>
      <c r="DF16" s="441"/>
      <c r="DG16" s="441"/>
      <c r="DH16" s="441"/>
      <c r="DI16" s="442"/>
    </row>
    <row r="17" spans="1:113" ht="18.75" customHeight="1" thickBot="1" x14ac:dyDescent="0.2">
      <c r="A17" s="181"/>
      <c r="B17" s="509"/>
      <c r="C17" s="510"/>
      <c r="D17" s="510"/>
      <c r="E17" s="510"/>
      <c r="F17" s="510"/>
      <c r="G17" s="510"/>
      <c r="H17" s="510"/>
      <c r="I17" s="510"/>
      <c r="J17" s="510"/>
      <c r="K17" s="511"/>
      <c r="L17" s="195"/>
      <c r="M17" s="554" t="s">
        <v>143</v>
      </c>
      <c r="N17" s="555"/>
      <c r="O17" s="555"/>
      <c r="P17" s="555"/>
      <c r="Q17" s="556"/>
      <c r="R17" s="549" t="s">
        <v>144</v>
      </c>
      <c r="S17" s="550"/>
      <c r="T17" s="550"/>
      <c r="U17" s="550"/>
      <c r="V17" s="551"/>
      <c r="W17" s="459" t="s">
        <v>145</v>
      </c>
      <c r="X17" s="460"/>
      <c r="Y17" s="460"/>
      <c r="Z17" s="460"/>
      <c r="AA17" s="460"/>
      <c r="AB17" s="450"/>
      <c r="AC17" s="494">
        <v>3337</v>
      </c>
      <c r="AD17" s="495"/>
      <c r="AE17" s="495"/>
      <c r="AF17" s="495"/>
      <c r="AG17" s="537"/>
      <c r="AH17" s="494">
        <v>3485</v>
      </c>
      <c r="AI17" s="495"/>
      <c r="AJ17" s="495"/>
      <c r="AK17" s="495"/>
      <c r="AL17" s="496"/>
      <c r="AM17" s="472"/>
      <c r="AN17" s="473"/>
      <c r="AO17" s="473"/>
      <c r="AP17" s="473"/>
      <c r="AQ17" s="473"/>
      <c r="AR17" s="473"/>
      <c r="AS17" s="473"/>
      <c r="AT17" s="474"/>
      <c r="AU17" s="475"/>
      <c r="AV17" s="476"/>
      <c r="AW17" s="476"/>
      <c r="AX17" s="476"/>
      <c r="AY17" s="477" t="s">
        <v>146</v>
      </c>
      <c r="AZ17" s="478"/>
      <c r="BA17" s="478"/>
      <c r="BB17" s="478"/>
      <c r="BC17" s="478"/>
      <c r="BD17" s="478"/>
      <c r="BE17" s="478"/>
      <c r="BF17" s="478"/>
      <c r="BG17" s="478"/>
      <c r="BH17" s="478"/>
      <c r="BI17" s="478"/>
      <c r="BJ17" s="478"/>
      <c r="BK17" s="478"/>
      <c r="BL17" s="478"/>
      <c r="BM17" s="479"/>
      <c r="BN17" s="443">
        <v>2020400</v>
      </c>
      <c r="BO17" s="444"/>
      <c r="BP17" s="444"/>
      <c r="BQ17" s="444"/>
      <c r="BR17" s="444"/>
      <c r="BS17" s="444"/>
      <c r="BT17" s="444"/>
      <c r="BU17" s="445"/>
      <c r="BV17" s="443">
        <v>1956435</v>
      </c>
      <c r="BW17" s="444"/>
      <c r="BX17" s="444"/>
      <c r="BY17" s="444"/>
      <c r="BZ17" s="444"/>
      <c r="CA17" s="444"/>
      <c r="CB17" s="444"/>
      <c r="CC17" s="445"/>
      <c r="CD17" s="194"/>
      <c r="CE17" s="557"/>
      <c r="CF17" s="557"/>
      <c r="CG17" s="557"/>
      <c r="CH17" s="557"/>
      <c r="CI17" s="557"/>
      <c r="CJ17" s="557"/>
      <c r="CK17" s="557"/>
      <c r="CL17" s="557"/>
      <c r="CM17" s="557"/>
      <c r="CN17" s="557"/>
      <c r="CO17" s="557"/>
      <c r="CP17" s="557"/>
      <c r="CQ17" s="557"/>
      <c r="CR17" s="557"/>
      <c r="CS17" s="558"/>
      <c r="CT17" s="440"/>
      <c r="CU17" s="441"/>
      <c r="CV17" s="441"/>
      <c r="CW17" s="441"/>
      <c r="CX17" s="441"/>
      <c r="CY17" s="441"/>
      <c r="CZ17" s="441"/>
      <c r="DA17" s="442"/>
      <c r="DB17" s="440"/>
      <c r="DC17" s="441"/>
      <c r="DD17" s="441"/>
      <c r="DE17" s="441"/>
      <c r="DF17" s="441"/>
      <c r="DG17" s="441"/>
      <c r="DH17" s="441"/>
      <c r="DI17" s="442"/>
    </row>
    <row r="18" spans="1:113" ht="18.75" customHeight="1" thickBot="1" x14ac:dyDescent="0.2">
      <c r="A18" s="181"/>
      <c r="B18" s="565" t="s">
        <v>147</v>
      </c>
      <c r="C18" s="486"/>
      <c r="D18" s="486"/>
      <c r="E18" s="566"/>
      <c r="F18" s="566"/>
      <c r="G18" s="566"/>
      <c r="H18" s="566"/>
      <c r="I18" s="566"/>
      <c r="J18" s="566"/>
      <c r="K18" s="566"/>
      <c r="L18" s="567">
        <v>58.61</v>
      </c>
      <c r="M18" s="567"/>
      <c r="N18" s="567"/>
      <c r="O18" s="567"/>
      <c r="P18" s="567"/>
      <c r="Q18" s="567"/>
      <c r="R18" s="568"/>
      <c r="S18" s="568"/>
      <c r="T18" s="568"/>
      <c r="U18" s="568"/>
      <c r="V18" s="569"/>
      <c r="W18" s="461"/>
      <c r="X18" s="462"/>
      <c r="Y18" s="462"/>
      <c r="Z18" s="462"/>
      <c r="AA18" s="462"/>
      <c r="AB18" s="453"/>
      <c r="AC18" s="570">
        <v>52.1</v>
      </c>
      <c r="AD18" s="571"/>
      <c r="AE18" s="571"/>
      <c r="AF18" s="571"/>
      <c r="AG18" s="572"/>
      <c r="AH18" s="570">
        <v>50.5</v>
      </c>
      <c r="AI18" s="571"/>
      <c r="AJ18" s="571"/>
      <c r="AK18" s="571"/>
      <c r="AL18" s="573"/>
      <c r="AM18" s="472"/>
      <c r="AN18" s="473"/>
      <c r="AO18" s="473"/>
      <c r="AP18" s="473"/>
      <c r="AQ18" s="473"/>
      <c r="AR18" s="473"/>
      <c r="AS18" s="473"/>
      <c r="AT18" s="474"/>
      <c r="AU18" s="475"/>
      <c r="AV18" s="476"/>
      <c r="AW18" s="476"/>
      <c r="AX18" s="476"/>
      <c r="AY18" s="477" t="s">
        <v>148</v>
      </c>
      <c r="AZ18" s="478"/>
      <c r="BA18" s="478"/>
      <c r="BB18" s="478"/>
      <c r="BC18" s="478"/>
      <c r="BD18" s="478"/>
      <c r="BE18" s="478"/>
      <c r="BF18" s="478"/>
      <c r="BG18" s="478"/>
      <c r="BH18" s="478"/>
      <c r="BI18" s="478"/>
      <c r="BJ18" s="478"/>
      <c r="BK18" s="478"/>
      <c r="BL18" s="478"/>
      <c r="BM18" s="479"/>
      <c r="BN18" s="443">
        <v>3312907</v>
      </c>
      <c r="BO18" s="444"/>
      <c r="BP18" s="444"/>
      <c r="BQ18" s="444"/>
      <c r="BR18" s="444"/>
      <c r="BS18" s="444"/>
      <c r="BT18" s="444"/>
      <c r="BU18" s="445"/>
      <c r="BV18" s="443">
        <v>3354969</v>
      </c>
      <c r="BW18" s="444"/>
      <c r="BX18" s="444"/>
      <c r="BY18" s="444"/>
      <c r="BZ18" s="444"/>
      <c r="CA18" s="444"/>
      <c r="CB18" s="444"/>
      <c r="CC18" s="445"/>
      <c r="CD18" s="194"/>
      <c r="CE18" s="557"/>
      <c r="CF18" s="557"/>
      <c r="CG18" s="557"/>
      <c r="CH18" s="557"/>
      <c r="CI18" s="557"/>
      <c r="CJ18" s="557"/>
      <c r="CK18" s="557"/>
      <c r="CL18" s="557"/>
      <c r="CM18" s="557"/>
      <c r="CN18" s="557"/>
      <c r="CO18" s="557"/>
      <c r="CP18" s="557"/>
      <c r="CQ18" s="557"/>
      <c r="CR18" s="557"/>
      <c r="CS18" s="558"/>
      <c r="CT18" s="440"/>
      <c r="CU18" s="441"/>
      <c r="CV18" s="441"/>
      <c r="CW18" s="441"/>
      <c r="CX18" s="441"/>
      <c r="CY18" s="441"/>
      <c r="CZ18" s="441"/>
      <c r="DA18" s="442"/>
      <c r="DB18" s="440"/>
      <c r="DC18" s="441"/>
      <c r="DD18" s="441"/>
      <c r="DE18" s="441"/>
      <c r="DF18" s="441"/>
      <c r="DG18" s="441"/>
      <c r="DH18" s="441"/>
      <c r="DI18" s="442"/>
    </row>
    <row r="19" spans="1:113" ht="18.75" customHeight="1" thickBot="1" x14ac:dyDescent="0.2">
      <c r="A19" s="181"/>
      <c r="B19" s="565" t="s">
        <v>149</v>
      </c>
      <c r="C19" s="486"/>
      <c r="D19" s="486"/>
      <c r="E19" s="566"/>
      <c r="F19" s="566"/>
      <c r="G19" s="566"/>
      <c r="H19" s="566"/>
      <c r="I19" s="566"/>
      <c r="J19" s="566"/>
      <c r="K19" s="566"/>
      <c r="L19" s="574">
        <v>213</v>
      </c>
      <c r="M19" s="574"/>
      <c r="N19" s="574"/>
      <c r="O19" s="574"/>
      <c r="P19" s="574"/>
      <c r="Q19" s="574"/>
      <c r="R19" s="575"/>
      <c r="S19" s="575"/>
      <c r="T19" s="575"/>
      <c r="U19" s="575"/>
      <c r="V19" s="576"/>
      <c r="W19" s="400"/>
      <c r="X19" s="401"/>
      <c r="Y19" s="401"/>
      <c r="Z19" s="401"/>
      <c r="AA19" s="401"/>
      <c r="AB19" s="401"/>
      <c r="AC19" s="552"/>
      <c r="AD19" s="552"/>
      <c r="AE19" s="552"/>
      <c r="AF19" s="552"/>
      <c r="AG19" s="552"/>
      <c r="AH19" s="552"/>
      <c r="AI19" s="552"/>
      <c r="AJ19" s="552"/>
      <c r="AK19" s="552"/>
      <c r="AL19" s="553"/>
      <c r="AM19" s="472"/>
      <c r="AN19" s="473"/>
      <c r="AO19" s="473"/>
      <c r="AP19" s="473"/>
      <c r="AQ19" s="473"/>
      <c r="AR19" s="473"/>
      <c r="AS19" s="473"/>
      <c r="AT19" s="474"/>
      <c r="AU19" s="475"/>
      <c r="AV19" s="476"/>
      <c r="AW19" s="476"/>
      <c r="AX19" s="476"/>
      <c r="AY19" s="477" t="s">
        <v>150</v>
      </c>
      <c r="AZ19" s="478"/>
      <c r="BA19" s="478"/>
      <c r="BB19" s="478"/>
      <c r="BC19" s="478"/>
      <c r="BD19" s="478"/>
      <c r="BE19" s="478"/>
      <c r="BF19" s="478"/>
      <c r="BG19" s="478"/>
      <c r="BH19" s="478"/>
      <c r="BI19" s="478"/>
      <c r="BJ19" s="478"/>
      <c r="BK19" s="478"/>
      <c r="BL19" s="478"/>
      <c r="BM19" s="479"/>
      <c r="BN19" s="443">
        <v>5239769</v>
      </c>
      <c r="BO19" s="444"/>
      <c r="BP19" s="444"/>
      <c r="BQ19" s="444"/>
      <c r="BR19" s="444"/>
      <c r="BS19" s="444"/>
      <c r="BT19" s="444"/>
      <c r="BU19" s="445"/>
      <c r="BV19" s="443">
        <v>4529964</v>
      </c>
      <c r="BW19" s="444"/>
      <c r="BX19" s="444"/>
      <c r="BY19" s="444"/>
      <c r="BZ19" s="444"/>
      <c r="CA19" s="444"/>
      <c r="CB19" s="444"/>
      <c r="CC19" s="445"/>
      <c r="CD19" s="194"/>
      <c r="CE19" s="557"/>
      <c r="CF19" s="557"/>
      <c r="CG19" s="557"/>
      <c r="CH19" s="557"/>
      <c r="CI19" s="557"/>
      <c r="CJ19" s="557"/>
      <c r="CK19" s="557"/>
      <c r="CL19" s="557"/>
      <c r="CM19" s="557"/>
      <c r="CN19" s="557"/>
      <c r="CO19" s="557"/>
      <c r="CP19" s="557"/>
      <c r="CQ19" s="557"/>
      <c r="CR19" s="557"/>
      <c r="CS19" s="558"/>
      <c r="CT19" s="440"/>
      <c r="CU19" s="441"/>
      <c r="CV19" s="441"/>
      <c r="CW19" s="441"/>
      <c r="CX19" s="441"/>
      <c r="CY19" s="441"/>
      <c r="CZ19" s="441"/>
      <c r="DA19" s="442"/>
      <c r="DB19" s="440"/>
      <c r="DC19" s="441"/>
      <c r="DD19" s="441"/>
      <c r="DE19" s="441"/>
      <c r="DF19" s="441"/>
      <c r="DG19" s="441"/>
      <c r="DH19" s="441"/>
      <c r="DI19" s="442"/>
    </row>
    <row r="20" spans="1:113" ht="18.75" customHeight="1" thickBot="1" x14ac:dyDescent="0.2">
      <c r="A20" s="181"/>
      <c r="B20" s="565" t="s">
        <v>151</v>
      </c>
      <c r="C20" s="486"/>
      <c r="D20" s="486"/>
      <c r="E20" s="566"/>
      <c r="F20" s="566"/>
      <c r="G20" s="566"/>
      <c r="H20" s="566"/>
      <c r="I20" s="566"/>
      <c r="J20" s="566"/>
      <c r="K20" s="566"/>
      <c r="L20" s="574">
        <v>4660</v>
      </c>
      <c r="M20" s="574"/>
      <c r="N20" s="574"/>
      <c r="O20" s="574"/>
      <c r="P20" s="574"/>
      <c r="Q20" s="574"/>
      <c r="R20" s="575"/>
      <c r="S20" s="575"/>
      <c r="T20" s="575"/>
      <c r="U20" s="575"/>
      <c r="V20" s="576"/>
      <c r="W20" s="461"/>
      <c r="X20" s="462"/>
      <c r="Y20" s="462"/>
      <c r="Z20" s="462"/>
      <c r="AA20" s="462"/>
      <c r="AB20" s="462"/>
      <c r="AC20" s="577"/>
      <c r="AD20" s="577"/>
      <c r="AE20" s="577"/>
      <c r="AF20" s="577"/>
      <c r="AG20" s="577"/>
      <c r="AH20" s="577"/>
      <c r="AI20" s="577"/>
      <c r="AJ20" s="577"/>
      <c r="AK20" s="577"/>
      <c r="AL20" s="578"/>
      <c r="AM20" s="579"/>
      <c r="AN20" s="498"/>
      <c r="AO20" s="498"/>
      <c r="AP20" s="498"/>
      <c r="AQ20" s="498"/>
      <c r="AR20" s="498"/>
      <c r="AS20" s="498"/>
      <c r="AT20" s="499"/>
      <c r="AU20" s="580"/>
      <c r="AV20" s="581"/>
      <c r="AW20" s="581"/>
      <c r="AX20" s="582"/>
      <c r="AY20" s="477"/>
      <c r="AZ20" s="478"/>
      <c r="BA20" s="478"/>
      <c r="BB20" s="478"/>
      <c r="BC20" s="478"/>
      <c r="BD20" s="478"/>
      <c r="BE20" s="478"/>
      <c r="BF20" s="478"/>
      <c r="BG20" s="478"/>
      <c r="BH20" s="478"/>
      <c r="BI20" s="478"/>
      <c r="BJ20" s="478"/>
      <c r="BK20" s="478"/>
      <c r="BL20" s="478"/>
      <c r="BM20" s="479"/>
      <c r="BN20" s="443"/>
      <c r="BO20" s="444"/>
      <c r="BP20" s="444"/>
      <c r="BQ20" s="444"/>
      <c r="BR20" s="444"/>
      <c r="BS20" s="444"/>
      <c r="BT20" s="444"/>
      <c r="BU20" s="445"/>
      <c r="BV20" s="443"/>
      <c r="BW20" s="444"/>
      <c r="BX20" s="444"/>
      <c r="BY20" s="444"/>
      <c r="BZ20" s="444"/>
      <c r="CA20" s="444"/>
      <c r="CB20" s="444"/>
      <c r="CC20" s="445"/>
      <c r="CD20" s="194"/>
      <c r="CE20" s="557"/>
      <c r="CF20" s="557"/>
      <c r="CG20" s="557"/>
      <c r="CH20" s="557"/>
      <c r="CI20" s="557"/>
      <c r="CJ20" s="557"/>
      <c r="CK20" s="557"/>
      <c r="CL20" s="557"/>
      <c r="CM20" s="557"/>
      <c r="CN20" s="557"/>
      <c r="CO20" s="557"/>
      <c r="CP20" s="557"/>
      <c r="CQ20" s="557"/>
      <c r="CR20" s="557"/>
      <c r="CS20" s="558"/>
      <c r="CT20" s="440"/>
      <c r="CU20" s="441"/>
      <c r="CV20" s="441"/>
      <c r="CW20" s="441"/>
      <c r="CX20" s="441"/>
      <c r="CY20" s="441"/>
      <c r="CZ20" s="441"/>
      <c r="DA20" s="442"/>
      <c r="DB20" s="440"/>
      <c r="DC20" s="441"/>
      <c r="DD20" s="441"/>
      <c r="DE20" s="441"/>
      <c r="DF20" s="441"/>
      <c r="DG20" s="441"/>
      <c r="DH20" s="441"/>
      <c r="DI20" s="442"/>
    </row>
    <row r="21" spans="1:113" ht="18.75" customHeight="1" thickBot="1" x14ac:dyDescent="0.2">
      <c r="A21" s="181"/>
      <c r="B21" s="583" t="s">
        <v>152</v>
      </c>
      <c r="C21" s="584"/>
      <c r="D21" s="584"/>
      <c r="E21" s="584"/>
      <c r="F21" s="584"/>
      <c r="G21" s="584"/>
      <c r="H21" s="584"/>
      <c r="I21" s="584"/>
      <c r="J21" s="584"/>
      <c r="K21" s="584"/>
      <c r="L21" s="584"/>
      <c r="M21" s="584"/>
      <c r="N21" s="584"/>
      <c r="O21" s="584"/>
      <c r="P21" s="584"/>
      <c r="Q21" s="584"/>
      <c r="R21" s="584"/>
      <c r="S21" s="584"/>
      <c r="T21" s="584"/>
      <c r="U21" s="584"/>
      <c r="V21" s="584"/>
      <c r="W21" s="584"/>
      <c r="X21" s="584"/>
      <c r="Y21" s="584"/>
      <c r="Z21" s="584"/>
      <c r="AA21" s="584"/>
      <c r="AB21" s="584"/>
      <c r="AC21" s="584"/>
      <c r="AD21" s="584"/>
      <c r="AE21" s="584"/>
      <c r="AF21" s="584"/>
      <c r="AG21" s="584"/>
      <c r="AH21" s="584"/>
      <c r="AI21" s="584"/>
      <c r="AJ21" s="584"/>
      <c r="AK21" s="584"/>
      <c r="AL21" s="584"/>
      <c r="AM21" s="584"/>
      <c r="AN21" s="584"/>
      <c r="AO21" s="584"/>
      <c r="AP21" s="584"/>
      <c r="AQ21" s="584"/>
      <c r="AR21" s="584"/>
      <c r="AS21" s="584"/>
      <c r="AT21" s="584"/>
      <c r="AU21" s="584"/>
      <c r="AV21" s="584"/>
      <c r="AW21" s="584"/>
      <c r="AX21" s="585"/>
      <c r="AY21" s="559"/>
      <c r="AZ21" s="560"/>
      <c r="BA21" s="560"/>
      <c r="BB21" s="560"/>
      <c r="BC21" s="560"/>
      <c r="BD21" s="560"/>
      <c r="BE21" s="560"/>
      <c r="BF21" s="560"/>
      <c r="BG21" s="560"/>
      <c r="BH21" s="560"/>
      <c r="BI21" s="560"/>
      <c r="BJ21" s="560"/>
      <c r="BK21" s="560"/>
      <c r="BL21" s="560"/>
      <c r="BM21" s="561"/>
      <c r="BN21" s="562"/>
      <c r="BO21" s="563"/>
      <c r="BP21" s="563"/>
      <c r="BQ21" s="563"/>
      <c r="BR21" s="563"/>
      <c r="BS21" s="563"/>
      <c r="BT21" s="563"/>
      <c r="BU21" s="564"/>
      <c r="BV21" s="562"/>
      <c r="BW21" s="563"/>
      <c r="BX21" s="563"/>
      <c r="BY21" s="563"/>
      <c r="BZ21" s="563"/>
      <c r="CA21" s="563"/>
      <c r="CB21" s="563"/>
      <c r="CC21" s="564"/>
      <c r="CD21" s="194"/>
      <c r="CE21" s="557"/>
      <c r="CF21" s="557"/>
      <c r="CG21" s="557"/>
      <c r="CH21" s="557"/>
      <c r="CI21" s="557"/>
      <c r="CJ21" s="557"/>
      <c r="CK21" s="557"/>
      <c r="CL21" s="557"/>
      <c r="CM21" s="557"/>
      <c r="CN21" s="557"/>
      <c r="CO21" s="557"/>
      <c r="CP21" s="557"/>
      <c r="CQ21" s="557"/>
      <c r="CR21" s="557"/>
      <c r="CS21" s="558"/>
      <c r="CT21" s="440"/>
      <c r="CU21" s="441"/>
      <c r="CV21" s="441"/>
      <c r="CW21" s="441"/>
      <c r="CX21" s="441"/>
      <c r="CY21" s="441"/>
      <c r="CZ21" s="441"/>
      <c r="DA21" s="442"/>
      <c r="DB21" s="440"/>
      <c r="DC21" s="441"/>
      <c r="DD21" s="441"/>
      <c r="DE21" s="441"/>
      <c r="DF21" s="441"/>
      <c r="DG21" s="441"/>
      <c r="DH21" s="441"/>
      <c r="DI21" s="442"/>
    </row>
    <row r="22" spans="1:113" ht="18.75" customHeight="1" x14ac:dyDescent="0.15">
      <c r="A22" s="181"/>
      <c r="B22" s="613" t="s">
        <v>153</v>
      </c>
      <c r="C22" s="587"/>
      <c r="D22" s="588"/>
      <c r="E22" s="455" t="s">
        <v>1</v>
      </c>
      <c r="F22" s="460"/>
      <c r="G22" s="460"/>
      <c r="H22" s="460"/>
      <c r="I22" s="460"/>
      <c r="J22" s="460"/>
      <c r="K22" s="450"/>
      <c r="L22" s="455" t="s">
        <v>154</v>
      </c>
      <c r="M22" s="460"/>
      <c r="N22" s="460"/>
      <c r="O22" s="460"/>
      <c r="P22" s="450"/>
      <c r="Q22" s="618" t="s">
        <v>155</v>
      </c>
      <c r="R22" s="619"/>
      <c r="S22" s="619"/>
      <c r="T22" s="619"/>
      <c r="U22" s="619"/>
      <c r="V22" s="620"/>
      <c r="W22" s="586" t="s">
        <v>156</v>
      </c>
      <c r="X22" s="587"/>
      <c r="Y22" s="588"/>
      <c r="Z22" s="455" t="s">
        <v>1</v>
      </c>
      <c r="AA22" s="460"/>
      <c r="AB22" s="460"/>
      <c r="AC22" s="460"/>
      <c r="AD22" s="460"/>
      <c r="AE22" s="460"/>
      <c r="AF22" s="460"/>
      <c r="AG22" s="450"/>
      <c r="AH22" s="624" t="s">
        <v>157</v>
      </c>
      <c r="AI22" s="460"/>
      <c r="AJ22" s="460"/>
      <c r="AK22" s="460"/>
      <c r="AL22" s="450"/>
      <c r="AM22" s="624" t="s">
        <v>158</v>
      </c>
      <c r="AN22" s="625"/>
      <c r="AO22" s="625"/>
      <c r="AP22" s="625"/>
      <c r="AQ22" s="625"/>
      <c r="AR22" s="626"/>
      <c r="AS22" s="618" t="s">
        <v>155</v>
      </c>
      <c r="AT22" s="619"/>
      <c r="AU22" s="619"/>
      <c r="AV22" s="619"/>
      <c r="AW22" s="619"/>
      <c r="AX22" s="630"/>
      <c r="AY22" s="403" t="s">
        <v>159</v>
      </c>
      <c r="AZ22" s="404"/>
      <c r="BA22" s="404"/>
      <c r="BB22" s="404"/>
      <c r="BC22" s="404"/>
      <c r="BD22" s="404"/>
      <c r="BE22" s="404"/>
      <c r="BF22" s="404"/>
      <c r="BG22" s="404"/>
      <c r="BH22" s="404"/>
      <c r="BI22" s="404"/>
      <c r="BJ22" s="404"/>
      <c r="BK22" s="404"/>
      <c r="BL22" s="404"/>
      <c r="BM22" s="405"/>
      <c r="BN22" s="406">
        <v>4853182</v>
      </c>
      <c r="BO22" s="407"/>
      <c r="BP22" s="407"/>
      <c r="BQ22" s="407"/>
      <c r="BR22" s="407"/>
      <c r="BS22" s="407"/>
      <c r="BT22" s="407"/>
      <c r="BU22" s="408"/>
      <c r="BV22" s="406">
        <v>5025746</v>
      </c>
      <c r="BW22" s="407"/>
      <c r="BX22" s="407"/>
      <c r="BY22" s="407"/>
      <c r="BZ22" s="407"/>
      <c r="CA22" s="407"/>
      <c r="CB22" s="407"/>
      <c r="CC22" s="408"/>
      <c r="CD22" s="194"/>
      <c r="CE22" s="557"/>
      <c r="CF22" s="557"/>
      <c r="CG22" s="557"/>
      <c r="CH22" s="557"/>
      <c r="CI22" s="557"/>
      <c r="CJ22" s="557"/>
      <c r="CK22" s="557"/>
      <c r="CL22" s="557"/>
      <c r="CM22" s="557"/>
      <c r="CN22" s="557"/>
      <c r="CO22" s="557"/>
      <c r="CP22" s="557"/>
      <c r="CQ22" s="557"/>
      <c r="CR22" s="557"/>
      <c r="CS22" s="558"/>
      <c r="CT22" s="440"/>
      <c r="CU22" s="441"/>
      <c r="CV22" s="441"/>
      <c r="CW22" s="441"/>
      <c r="CX22" s="441"/>
      <c r="CY22" s="441"/>
      <c r="CZ22" s="441"/>
      <c r="DA22" s="442"/>
      <c r="DB22" s="440"/>
      <c r="DC22" s="441"/>
      <c r="DD22" s="441"/>
      <c r="DE22" s="441"/>
      <c r="DF22" s="441"/>
      <c r="DG22" s="441"/>
      <c r="DH22" s="441"/>
      <c r="DI22" s="442"/>
    </row>
    <row r="23" spans="1:113" ht="18.75" customHeight="1" x14ac:dyDescent="0.15">
      <c r="A23" s="181"/>
      <c r="B23" s="614"/>
      <c r="C23" s="590"/>
      <c r="D23" s="591"/>
      <c r="E23" s="429"/>
      <c r="F23" s="434"/>
      <c r="G23" s="434"/>
      <c r="H23" s="434"/>
      <c r="I23" s="434"/>
      <c r="J23" s="434"/>
      <c r="K23" s="423"/>
      <c r="L23" s="429"/>
      <c r="M23" s="434"/>
      <c r="N23" s="434"/>
      <c r="O23" s="434"/>
      <c r="P23" s="423"/>
      <c r="Q23" s="621"/>
      <c r="R23" s="622"/>
      <c r="S23" s="622"/>
      <c r="T23" s="622"/>
      <c r="U23" s="622"/>
      <c r="V23" s="623"/>
      <c r="W23" s="589"/>
      <c r="X23" s="590"/>
      <c r="Y23" s="591"/>
      <c r="Z23" s="429"/>
      <c r="AA23" s="434"/>
      <c r="AB23" s="434"/>
      <c r="AC23" s="434"/>
      <c r="AD23" s="434"/>
      <c r="AE23" s="434"/>
      <c r="AF23" s="434"/>
      <c r="AG23" s="423"/>
      <c r="AH23" s="429"/>
      <c r="AI23" s="434"/>
      <c r="AJ23" s="434"/>
      <c r="AK23" s="434"/>
      <c r="AL23" s="423"/>
      <c r="AM23" s="627"/>
      <c r="AN23" s="628"/>
      <c r="AO23" s="628"/>
      <c r="AP23" s="628"/>
      <c r="AQ23" s="628"/>
      <c r="AR23" s="629"/>
      <c r="AS23" s="621"/>
      <c r="AT23" s="622"/>
      <c r="AU23" s="622"/>
      <c r="AV23" s="622"/>
      <c r="AW23" s="622"/>
      <c r="AX23" s="631"/>
      <c r="AY23" s="477" t="s">
        <v>160</v>
      </c>
      <c r="AZ23" s="478"/>
      <c r="BA23" s="478"/>
      <c r="BB23" s="478"/>
      <c r="BC23" s="478"/>
      <c r="BD23" s="478"/>
      <c r="BE23" s="478"/>
      <c r="BF23" s="478"/>
      <c r="BG23" s="478"/>
      <c r="BH23" s="478"/>
      <c r="BI23" s="478"/>
      <c r="BJ23" s="478"/>
      <c r="BK23" s="478"/>
      <c r="BL23" s="478"/>
      <c r="BM23" s="479"/>
      <c r="BN23" s="443">
        <v>4547476</v>
      </c>
      <c r="BO23" s="444"/>
      <c r="BP23" s="444"/>
      <c r="BQ23" s="444"/>
      <c r="BR23" s="444"/>
      <c r="BS23" s="444"/>
      <c r="BT23" s="444"/>
      <c r="BU23" s="445"/>
      <c r="BV23" s="443">
        <v>4691298</v>
      </c>
      <c r="BW23" s="444"/>
      <c r="BX23" s="444"/>
      <c r="BY23" s="444"/>
      <c r="BZ23" s="444"/>
      <c r="CA23" s="444"/>
      <c r="CB23" s="444"/>
      <c r="CC23" s="445"/>
      <c r="CD23" s="194"/>
      <c r="CE23" s="557"/>
      <c r="CF23" s="557"/>
      <c r="CG23" s="557"/>
      <c r="CH23" s="557"/>
      <c r="CI23" s="557"/>
      <c r="CJ23" s="557"/>
      <c r="CK23" s="557"/>
      <c r="CL23" s="557"/>
      <c r="CM23" s="557"/>
      <c r="CN23" s="557"/>
      <c r="CO23" s="557"/>
      <c r="CP23" s="557"/>
      <c r="CQ23" s="557"/>
      <c r="CR23" s="557"/>
      <c r="CS23" s="558"/>
      <c r="CT23" s="440"/>
      <c r="CU23" s="441"/>
      <c r="CV23" s="441"/>
      <c r="CW23" s="441"/>
      <c r="CX23" s="441"/>
      <c r="CY23" s="441"/>
      <c r="CZ23" s="441"/>
      <c r="DA23" s="442"/>
      <c r="DB23" s="440"/>
      <c r="DC23" s="441"/>
      <c r="DD23" s="441"/>
      <c r="DE23" s="441"/>
      <c r="DF23" s="441"/>
      <c r="DG23" s="441"/>
      <c r="DH23" s="441"/>
      <c r="DI23" s="442"/>
    </row>
    <row r="24" spans="1:113" ht="18.75" customHeight="1" thickBot="1" x14ac:dyDescent="0.2">
      <c r="A24" s="181"/>
      <c r="B24" s="614"/>
      <c r="C24" s="590"/>
      <c r="D24" s="591"/>
      <c r="E24" s="493" t="s">
        <v>161</v>
      </c>
      <c r="F24" s="473"/>
      <c r="G24" s="473"/>
      <c r="H24" s="473"/>
      <c r="I24" s="473"/>
      <c r="J24" s="473"/>
      <c r="K24" s="474"/>
      <c r="L24" s="494">
        <v>1</v>
      </c>
      <c r="M24" s="495"/>
      <c r="N24" s="495"/>
      <c r="O24" s="495"/>
      <c r="P24" s="537"/>
      <c r="Q24" s="494">
        <v>7220</v>
      </c>
      <c r="R24" s="495"/>
      <c r="S24" s="495"/>
      <c r="T24" s="495"/>
      <c r="U24" s="495"/>
      <c r="V24" s="537"/>
      <c r="W24" s="589"/>
      <c r="X24" s="590"/>
      <c r="Y24" s="591"/>
      <c r="Z24" s="493" t="s">
        <v>162</v>
      </c>
      <c r="AA24" s="473"/>
      <c r="AB24" s="473"/>
      <c r="AC24" s="473"/>
      <c r="AD24" s="473"/>
      <c r="AE24" s="473"/>
      <c r="AF24" s="473"/>
      <c r="AG24" s="474"/>
      <c r="AH24" s="494">
        <v>92</v>
      </c>
      <c r="AI24" s="495"/>
      <c r="AJ24" s="495"/>
      <c r="AK24" s="495"/>
      <c r="AL24" s="537"/>
      <c r="AM24" s="494">
        <v>276736</v>
      </c>
      <c r="AN24" s="495"/>
      <c r="AO24" s="495"/>
      <c r="AP24" s="495"/>
      <c r="AQ24" s="495"/>
      <c r="AR24" s="537"/>
      <c r="AS24" s="494">
        <v>3008</v>
      </c>
      <c r="AT24" s="495"/>
      <c r="AU24" s="495"/>
      <c r="AV24" s="495"/>
      <c r="AW24" s="495"/>
      <c r="AX24" s="496"/>
      <c r="AY24" s="559" t="s">
        <v>163</v>
      </c>
      <c r="AZ24" s="560"/>
      <c r="BA24" s="560"/>
      <c r="BB24" s="560"/>
      <c r="BC24" s="560"/>
      <c r="BD24" s="560"/>
      <c r="BE24" s="560"/>
      <c r="BF24" s="560"/>
      <c r="BG24" s="560"/>
      <c r="BH24" s="560"/>
      <c r="BI24" s="560"/>
      <c r="BJ24" s="560"/>
      <c r="BK24" s="560"/>
      <c r="BL24" s="560"/>
      <c r="BM24" s="561"/>
      <c r="BN24" s="443">
        <v>2600759</v>
      </c>
      <c r="BO24" s="444"/>
      <c r="BP24" s="444"/>
      <c r="BQ24" s="444"/>
      <c r="BR24" s="444"/>
      <c r="BS24" s="444"/>
      <c r="BT24" s="444"/>
      <c r="BU24" s="445"/>
      <c r="BV24" s="443">
        <v>2558756</v>
      </c>
      <c r="BW24" s="444"/>
      <c r="BX24" s="444"/>
      <c r="BY24" s="444"/>
      <c r="BZ24" s="444"/>
      <c r="CA24" s="444"/>
      <c r="CB24" s="444"/>
      <c r="CC24" s="445"/>
      <c r="CD24" s="194"/>
      <c r="CE24" s="557"/>
      <c r="CF24" s="557"/>
      <c r="CG24" s="557"/>
      <c r="CH24" s="557"/>
      <c r="CI24" s="557"/>
      <c r="CJ24" s="557"/>
      <c r="CK24" s="557"/>
      <c r="CL24" s="557"/>
      <c r="CM24" s="557"/>
      <c r="CN24" s="557"/>
      <c r="CO24" s="557"/>
      <c r="CP24" s="557"/>
      <c r="CQ24" s="557"/>
      <c r="CR24" s="557"/>
      <c r="CS24" s="558"/>
      <c r="CT24" s="440"/>
      <c r="CU24" s="441"/>
      <c r="CV24" s="441"/>
      <c r="CW24" s="441"/>
      <c r="CX24" s="441"/>
      <c r="CY24" s="441"/>
      <c r="CZ24" s="441"/>
      <c r="DA24" s="442"/>
      <c r="DB24" s="440"/>
      <c r="DC24" s="441"/>
      <c r="DD24" s="441"/>
      <c r="DE24" s="441"/>
      <c r="DF24" s="441"/>
      <c r="DG24" s="441"/>
      <c r="DH24" s="441"/>
      <c r="DI24" s="442"/>
    </row>
    <row r="25" spans="1:113" ht="18.75" customHeight="1" x14ac:dyDescent="0.15">
      <c r="A25" s="181"/>
      <c r="B25" s="614"/>
      <c r="C25" s="590"/>
      <c r="D25" s="591"/>
      <c r="E25" s="493" t="s">
        <v>164</v>
      </c>
      <c r="F25" s="473"/>
      <c r="G25" s="473"/>
      <c r="H25" s="473"/>
      <c r="I25" s="473"/>
      <c r="J25" s="473"/>
      <c r="K25" s="474"/>
      <c r="L25" s="494">
        <v>1</v>
      </c>
      <c r="M25" s="495"/>
      <c r="N25" s="495"/>
      <c r="O25" s="495"/>
      <c r="P25" s="537"/>
      <c r="Q25" s="494">
        <v>5840</v>
      </c>
      <c r="R25" s="495"/>
      <c r="S25" s="495"/>
      <c r="T25" s="495"/>
      <c r="U25" s="495"/>
      <c r="V25" s="537"/>
      <c r="W25" s="589"/>
      <c r="X25" s="590"/>
      <c r="Y25" s="591"/>
      <c r="Z25" s="493" t="s">
        <v>165</v>
      </c>
      <c r="AA25" s="473"/>
      <c r="AB25" s="473"/>
      <c r="AC25" s="473"/>
      <c r="AD25" s="473"/>
      <c r="AE25" s="473"/>
      <c r="AF25" s="473"/>
      <c r="AG25" s="474"/>
      <c r="AH25" s="494" t="s">
        <v>121</v>
      </c>
      <c r="AI25" s="495"/>
      <c r="AJ25" s="495"/>
      <c r="AK25" s="495"/>
      <c r="AL25" s="537"/>
      <c r="AM25" s="494" t="s">
        <v>121</v>
      </c>
      <c r="AN25" s="495"/>
      <c r="AO25" s="495"/>
      <c r="AP25" s="495"/>
      <c r="AQ25" s="495"/>
      <c r="AR25" s="537"/>
      <c r="AS25" s="494" t="s">
        <v>121</v>
      </c>
      <c r="AT25" s="495"/>
      <c r="AU25" s="495"/>
      <c r="AV25" s="495"/>
      <c r="AW25" s="495"/>
      <c r="AX25" s="496"/>
      <c r="AY25" s="403" t="s">
        <v>166</v>
      </c>
      <c r="AZ25" s="404"/>
      <c r="BA25" s="404"/>
      <c r="BB25" s="404"/>
      <c r="BC25" s="404"/>
      <c r="BD25" s="404"/>
      <c r="BE25" s="404"/>
      <c r="BF25" s="404"/>
      <c r="BG25" s="404"/>
      <c r="BH25" s="404"/>
      <c r="BI25" s="404"/>
      <c r="BJ25" s="404"/>
      <c r="BK25" s="404"/>
      <c r="BL25" s="404"/>
      <c r="BM25" s="405"/>
      <c r="BN25" s="406">
        <v>1054800</v>
      </c>
      <c r="BO25" s="407"/>
      <c r="BP25" s="407"/>
      <c r="BQ25" s="407"/>
      <c r="BR25" s="407"/>
      <c r="BS25" s="407"/>
      <c r="BT25" s="407"/>
      <c r="BU25" s="408"/>
      <c r="BV25" s="406">
        <v>1071096</v>
      </c>
      <c r="BW25" s="407"/>
      <c r="BX25" s="407"/>
      <c r="BY25" s="407"/>
      <c r="BZ25" s="407"/>
      <c r="CA25" s="407"/>
      <c r="CB25" s="407"/>
      <c r="CC25" s="408"/>
      <c r="CD25" s="194"/>
      <c r="CE25" s="557"/>
      <c r="CF25" s="557"/>
      <c r="CG25" s="557"/>
      <c r="CH25" s="557"/>
      <c r="CI25" s="557"/>
      <c r="CJ25" s="557"/>
      <c r="CK25" s="557"/>
      <c r="CL25" s="557"/>
      <c r="CM25" s="557"/>
      <c r="CN25" s="557"/>
      <c r="CO25" s="557"/>
      <c r="CP25" s="557"/>
      <c r="CQ25" s="557"/>
      <c r="CR25" s="557"/>
      <c r="CS25" s="558"/>
      <c r="CT25" s="440"/>
      <c r="CU25" s="441"/>
      <c r="CV25" s="441"/>
      <c r="CW25" s="441"/>
      <c r="CX25" s="441"/>
      <c r="CY25" s="441"/>
      <c r="CZ25" s="441"/>
      <c r="DA25" s="442"/>
      <c r="DB25" s="440"/>
      <c r="DC25" s="441"/>
      <c r="DD25" s="441"/>
      <c r="DE25" s="441"/>
      <c r="DF25" s="441"/>
      <c r="DG25" s="441"/>
      <c r="DH25" s="441"/>
      <c r="DI25" s="442"/>
    </row>
    <row r="26" spans="1:113" ht="18.75" customHeight="1" x14ac:dyDescent="0.15">
      <c r="A26" s="181"/>
      <c r="B26" s="614"/>
      <c r="C26" s="590"/>
      <c r="D26" s="591"/>
      <c r="E26" s="493" t="s">
        <v>167</v>
      </c>
      <c r="F26" s="473"/>
      <c r="G26" s="473"/>
      <c r="H26" s="473"/>
      <c r="I26" s="473"/>
      <c r="J26" s="473"/>
      <c r="K26" s="474"/>
      <c r="L26" s="494">
        <v>1</v>
      </c>
      <c r="M26" s="495"/>
      <c r="N26" s="495"/>
      <c r="O26" s="495"/>
      <c r="P26" s="537"/>
      <c r="Q26" s="494">
        <v>5460</v>
      </c>
      <c r="R26" s="495"/>
      <c r="S26" s="495"/>
      <c r="T26" s="495"/>
      <c r="U26" s="495"/>
      <c r="V26" s="537"/>
      <c r="W26" s="589"/>
      <c r="X26" s="590"/>
      <c r="Y26" s="591"/>
      <c r="Z26" s="493" t="s">
        <v>168</v>
      </c>
      <c r="AA26" s="595"/>
      <c r="AB26" s="595"/>
      <c r="AC26" s="595"/>
      <c r="AD26" s="595"/>
      <c r="AE26" s="595"/>
      <c r="AF26" s="595"/>
      <c r="AG26" s="596"/>
      <c r="AH26" s="494">
        <v>3</v>
      </c>
      <c r="AI26" s="495"/>
      <c r="AJ26" s="495"/>
      <c r="AK26" s="495"/>
      <c r="AL26" s="537"/>
      <c r="AM26" s="494">
        <v>8673</v>
      </c>
      <c r="AN26" s="495"/>
      <c r="AO26" s="495"/>
      <c r="AP26" s="495"/>
      <c r="AQ26" s="495"/>
      <c r="AR26" s="537"/>
      <c r="AS26" s="494">
        <v>2891</v>
      </c>
      <c r="AT26" s="495"/>
      <c r="AU26" s="495"/>
      <c r="AV26" s="495"/>
      <c r="AW26" s="495"/>
      <c r="AX26" s="496"/>
      <c r="AY26" s="446" t="s">
        <v>169</v>
      </c>
      <c r="AZ26" s="447"/>
      <c r="BA26" s="447"/>
      <c r="BB26" s="447"/>
      <c r="BC26" s="447"/>
      <c r="BD26" s="447"/>
      <c r="BE26" s="447"/>
      <c r="BF26" s="447"/>
      <c r="BG26" s="447"/>
      <c r="BH26" s="447"/>
      <c r="BI26" s="447"/>
      <c r="BJ26" s="447"/>
      <c r="BK26" s="447"/>
      <c r="BL26" s="447"/>
      <c r="BM26" s="448"/>
      <c r="BN26" s="443" t="s">
        <v>121</v>
      </c>
      <c r="BO26" s="444"/>
      <c r="BP26" s="444"/>
      <c r="BQ26" s="444"/>
      <c r="BR26" s="444"/>
      <c r="BS26" s="444"/>
      <c r="BT26" s="444"/>
      <c r="BU26" s="445"/>
      <c r="BV26" s="443" t="s">
        <v>121</v>
      </c>
      <c r="BW26" s="444"/>
      <c r="BX26" s="444"/>
      <c r="BY26" s="444"/>
      <c r="BZ26" s="444"/>
      <c r="CA26" s="444"/>
      <c r="CB26" s="444"/>
      <c r="CC26" s="445"/>
      <c r="CD26" s="194"/>
      <c r="CE26" s="557"/>
      <c r="CF26" s="557"/>
      <c r="CG26" s="557"/>
      <c r="CH26" s="557"/>
      <c r="CI26" s="557"/>
      <c r="CJ26" s="557"/>
      <c r="CK26" s="557"/>
      <c r="CL26" s="557"/>
      <c r="CM26" s="557"/>
      <c r="CN26" s="557"/>
      <c r="CO26" s="557"/>
      <c r="CP26" s="557"/>
      <c r="CQ26" s="557"/>
      <c r="CR26" s="557"/>
      <c r="CS26" s="558"/>
      <c r="CT26" s="440"/>
      <c r="CU26" s="441"/>
      <c r="CV26" s="441"/>
      <c r="CW26" s="441"/>
      <c r="CX26" s="441"/>
      <c r="CY26" s="441"/>
      <c r="CZ26" s="441"/>
      <c r="DA26" s="442"/>
      <c r="DB26" s="440"/>
      <c r="DC26" s="441"/>
      <c r="DD26" s="441"/>
      <c r="DE26" s="441"/>
      <c r="DF26" s="441"/>
      <c r="DG26" s="441"/>
      <c r="DH26" s="441"/>
      <c r="DI26" s="442"/>
    </row>
    <row r="27" spans="1:113" ht="18.75" customHeight="1" thickBot="1" x14ac:dyDescent="0.2">
      <c r="A27" s="181"/>
      <c r="B27" s="614"/>
      <c r="C27" s="590"/>
      <c r="D27" s="591"/>
      <c r="E27" s="493" t="s">
        <v>170</v>
      </c>
      <c r="F27" s="473"/>
      <c r="G27" s="473"/>
      <c r="H27" s="473"/>
      <c r="I27" s="473"/>
      <c r="J27" s="473"/>
      <c r="K27" s="474"/>
      <c r="L27" s="494">
        <v>1</v>
      </c>
      <c r="M27" s="495"/>
      <c r="N27" s="495"/>
      <c r="O27" s="495"/>
      <c r="P27" s="537"/>
      <c r="Q27" s="494">
        <v>2900</v>
      </c>
      <c r="R27" s="495"/>
      <c r="S27" s="495"/>
      <c r="T27" s="495"/>
      <c r="U27" s="495"/>
      <c r="V27" s="537"/>
      <c r="W27" s="589"/>
      <c r="X27" s="590"/>
      <c r="Y27" s="591"/>
      <c r="Z27" s="493" t="s">
        <v>171</v>
      </c>
      <c r="AA27" s="473"/>
      <c r="AB27" s="473"/>
      <c r="AC27" s="473"/>
      <c r="AD27" s="473"/>
      <c r="AE27" s="473"/>
      <c r="AF27" s="473"/>
      <c r="AG27" s="474"/>
      <c r="AH27" s="494">
        <v>1</v>
      </c>
      <c r="AI27" s="495"/>
      <c r="AJ27" s="495"/>
      <c r="AK27" s="495"/>
      <c r="AL27" s="537"/>
      <c r="AM27" s="494" t="s">
        <v>172</v>
      </c>
      <c r="AN27" s="495"/>
      <c r="AO27" s="495"/>
      <c r="AP27" s="495"/>
      <c r="AQ27" s="495"/>
      <c r="AR27" s="537"/>
      <c r="AS27" s="494" t="s">
        <v>172</v>
      </c>
      <c r="AT27" s="495"/>
      <c r="AU27" s="495"/>
      <c r="AV27" s="495"/>
      <c r="AW27" s="495"/>
      <c r="AX27" s="496"/>
      <c r="AY27" s="538" t="s">
        <v>173</v>
      </c>
      <c r="AZ27" s="539"/>
      <c r="BA27" s="539"/>
      <c r="BB27" s="539"/>
      <c r="BC27" s="539"/>
      <c r="BD27" s="539"/>
      <c r="BE27" s="539"/>
      <c r="BF27" s="539"/>
      <c r="BG27" s="539"/>
      <c r="BH27" s="539"/>
      <c r="BI27" s="539"/>
      <c r="BJ27" s="539"/>
      <c r="BK27" s="539"/>
      <c r="BL27" s="539"/>
      <c r="BM27" s="540"/>
      <c r="BN27" s="562">
        <v>216508</v>
      </c>
      <c r="BO27" s="563"/>
      <c r="BP27" s="563"/>
      <c r="BQ27" s="563"/>
      <c r="BR27" s="563"/>
      <c r="BS27" s="563"/>
      <c r="BT27" s="563"/>
      <c r="BU27" s="564"/>
      <c r="BV27" s="562">
        <v>216505</v>
      </c>
      <c r="BW27" s="563"/>
      <c r="BX27" s="563"/>
      <c r="BY27" s="563"/>
      <c r="BZ27" s="563"/>
      <c r="CA27" s="563"/>
      <c r="CB27" s="563"/>
      <c r="CC27" s="564"/>
      <c r="CD27" s="196"/>
      <c r="CE27" s="557"/>
      <c r="CF27" s="557"/>
      <c r="CG27" s="557"/>
      <c r="CH27" s="557"/>
      <c r="CI27" s="557"/>
      <c r="CJ27" s="557"/>
      <c r="CK27" s="557"/>
      <c r="CL27" s="557"/>
      <c r="CM27" s="557"/>
      <c r="CN27" s="557"/>
      <c r="CO27" s="557"/>
      <c r="CP27" s="557"/>
      <c r="CQ27" s="557"/>
      <c r="CR27" s="557"/>
      <c r="CS27" s="558"/>
      <c r="CT27" s="440"/>
      <c r="CU27" s="441"/>
      <c r="CV27" s="441"/>
      <c r="CW27" s="441"/>
      <c r="CX27" s="441"/>
      <c r="CY27" s="441"/>
      <c r="CZ27" s="441"/>
      <c r="DA27" s="442"/>
      <c r="DB27" s="440"/>
      <c r="DC27" s="441"/>
      <c r="DD27" s="441"/>
      <c r="DE27" s="441"/>
      <c r="DF27" s="441"/>
      <c r="DG27" s="441"/>
      <c r="DH27" s="441"/>
      <c r="DI27" s="442"/>
    </row>
    <row r="28" spans="1:113" ht="18.75" customHeight="1" x14ac:dyDescent="0.15">
      <c r="A28" s="181"/>
      <c r="B28" s="614"/>
      <c r="C28" s="590"/>
      <c r="D28" s="591"/>
      <c r="E28" s="493" t="s">
        <v>174</v>
      </c>
      <c r="F28" s="473"/>
      <c r="G28" s="473"/>
      <c r="H28" s="473"/>
      <c r="I28" s="473"/>
      <c r="J28" s="473"/>
      <c r="K28" s="474"/>
      <c r="L28" s="494">
        <v>1</v>
      </c>
      <c r="M28" s="495"/>
      <c r="N28" s="495"/>
      <c r="O28" s="495"/>
      <c r="P28" s="537"/>
      <c r="Q28" s="494">
        <v>2250</v>
      </c>
      <c r="R28" s="495"/>
      <c r="S28" s="495"/>
      <c r="T28" s="495"/>
      <c r="U28" s="495"/>
      <c r="V28" s="537"/>
      <c r="W28" s="589"/>
      <c r="X28" s="590"/>
      <c r="Y28" s="591"/>
      <c r="Z28" s="493" t="s">
        <v>175</v>
      </c>
      <c r="AA28" s="473"/>
      <c r="AB28" s="473"/>
      <c r="AC28" s="473"/>
      <c r="AD28" s="473"/>
      <c r="AE28" s="473"/>
      <c r="AF28" s="473"/>
      <c r="AG28" s="474"/>
      <c r="AH28" s="494" t="s">
        <v>121</v>
      </c>
      <c r="AI28" s="495"/>
      <c r="AJ28" s="495"/>
      <c r="AK28" s="495"/>
      <c r="AL28" s="537"/>
      <c r="AM28" s="494" t="s">
        <v>121</v>
      </c>
      <c r="AN28" s="495"/>
      <c r="AO28" s="495"/>
      <c r="AP28" s="495"/>
      <c r="AQ28" s="495"/>
      <c r="AR28" s="537"/>
      <c r="AS28" s="494" t="s">
        <v>121</v>
      </c>
      <c r="AT28" s="495"/>
      <c r="AU28" s="495"/>
      <c r="AV28" s="495"/>
      <c r="AW28" s="495"/>
      <c r="AX28" s="496"/>
      <c r="AY28" s="597" t="s">
        <v>176</v>
      </c>
      <c r="AZ28" s="598"/>
      <c r="BA28" s="598"/>
      <c r="BB28" s="599"/>
      <c r="BC28" s="403" t="s">
        <v>46</v>
      </c>
      <c r="BD28" s="404"/>
      <c r="BE28" s="404"/>
      <c r="BF28" s="404"/>
      <c r="BG28" s="404"/>
      <c r="BH28" s="404"/>
      <c r="BI28" s="404"/>
      <c r="BJ28" s="404"/>
      <c r="BK28" s="404"/>
      <c r="BL28" s="404"/>
      <c r="BM28" s="405"/>
      <c r="BN28" s="406">
        <v>2002978</v>
      </c>
      <c r="BO28" s="407"/>
      <c r="BP28" s="407"/>
      <c r="BQ28" s="407"/>
      <c r="BR28" s="407"/>
      <c r="BS28" s="407"/>
      <c r="BT28" s="407"/>
      <c r="BU28" s="408"/>
      <c r="BV28" s="406">
        <v>1894452</v>
      </c>
      <c r="BW28" s="407"/>
      <c r="BX28" s="407"/>
      <c r="BY28" s="407"/>
      <c r="BZ28" s="407"/>
      <c r="CA28" s="407"/>
      <c r="CB28" s="407"/>
      <c r="CC28" s="408"/>
      <c r="CD28" s="194"/>
      <c r="CE28" s="557"/>
      <c r="CF28" s="557"/>
      <c r="CG28" s="557"/>
      <c r="CH28" s="557"/>
      <c r="CI28" s="557"/>
      <c r="CJ28" s="557"/>
      <c r="CK28" s="557"/>
      <c r="CL28" s="557"/>
      <c r="CM28" s="557"/>
      <c r="CN28" s="557"/>
      <c r="CO28" s="557"/>
      <c r="CP28" s="557"/>
      <c r="CQ28" s="557"/>
      <c r="CR28" s="557"/>
      <c r="CS28" s="558"/>
      <c r="CT28" s="440"/>
      <c r="CU28" s="441"/>
      <c r="CV28" s="441"/>
      <c r="CW28" s="441"/>
      <c r="CX28" s="441"/>
      <c r="CY28" s="441"/>
      <c r="CZ28" s="441"/>
      <c r="DA28" s="442"/>
      <c r="DB28" s="440"/>
      <c r="DC28" s="441"/>
      <c r="DD28" s="441"/>
      <c r="DE28" s="441"/>
      <c r="DF28" s="441"/>
      <c r="DG28" s="441"/>
      <c r="DH28" s="441"/>
      <c r="DI28" s="442"/>
    </row>
    <row r="29" spans="1:113" ht="18.75" customHeight="1" x14ac:dyDescent="0.15">
      <c r="A29" s="181"/>
      <c r="B29" s="614"/>
      <c r="C29" s="590"/>
      <c r="D29" s="591"/>
      <c r="E29" s="493" t="s">
        <v>177</v>
      </c>
      <c r="F29" s="473"/>
      <c r="G29" s="473"/>
      <c r="H29" s="473"/>
      <c r="I29" s="473"/>
      <c r="J29" s="473"/>
      <c r="K29" s="474"/>
      <c r="L29" s="494">
        <v>10</v>
      </c>
      <c r="M29" s="495"/>
      <c r="N29" s="495"/>
      <c r="O29" s="495"/>
      <c r="P29" s="537"/>
      <c r="Q29" s="494">
        <v>2100</v>
      </c>
      <c r="R29" s="495"/>
      <c r="S29" s="495"/>
      <c r="T29" s="495"/>
      <c r="U29" s="495"/>
      <c r="V29" s="537"/>
      <c r="W29" s="592"/>
      <c r="X29" s="593"/>
      <c r="Y29" s="594"/>
      <c r="Z29" s="493" t="s">
        <v>178</v>
      </c>
      <c r="AA29" s="473"/>
      <c r="AB29" s="473"/>
      <c r="AC29" s="473"/>
      <c r="AD29" s="473"/>
      <c r="AE29" s="473"/>
      <c r="AF29" s="473"/>
      <c r="AG29" s="474"/>
      <c r="AH29" s="494">
        <v>93</v>
      </c>
      <c r="AI29" s="495"/>
      <c r="AJ29" s="495"/>
      <c r="AK29" s="495"/>
      <c r="AL29" s="537"/>
      <c r="AM29" s="494">
        <v>280666</v>
      </c>
      <c r="AN29" s="495"/>
      <c r="AO29" s="495"/>
      <c r="AP29" s="495"/>
      <c r="AQ29" s="495"/>
      <c r="AR29" s="537"/>
      <c r="AS29" s="494">
        <v>3018</v>
      </c>
      <c r="AT29" s="495"/>
      <c r="AU29" s="495"/>
      <c r="AV29" s="495"/>
      <c r="AW29" s="495"/>
      <c r="AX29" s="496"/>
      <c r="AY29" s="600"/>
      <c r="AZ29" s="601"/>
      <c r="BA29" s="601"/>
      <c r="BB29" s="602"/>
      <c r="BC29" s="477" t="s">
        <v>179</v>
      </c>
      <c r="BD29" s="478"/>
      <c r="BE29" s="478"/>
      <c r="BF29" s="478"/>
      <c r="BG29" s="478"/>
      <c r="BH29" s="478"/>
      <c r="BI29" s="478"/>
      <c r="BJ29" s="478"/>
      <c r="BK29" s="478"/>
      <c r="BL29" s="478"/>
      <c r="BM29" s="479"/>
      <c r="BN29" s="443">
        <v>74008</v>
      </c>
      <c r="BO29" s="444"/>
      <c r="BP29" s="444"/>
      <c r="BQ29" s="444"/>
      <c r="BR29" s="444"/>
      <c r="BS29" s="444"/>
      <c r="BT29" s="444"/>
      <c r="BU29" s="445"/>
      <c r="BV29" s="443">
        <v>56840</v>
      </c>
      <c r="BW29" s="444"/>
      <c r="BX29" s="444"/>
      <c r="BY29" s="444"/>
      <c r="BZ29" s="444"/>
      <c r="CA29" s="444"/>
      <c r="CB29" s="444"/>
      <c r="CC29" s="445"/>
      <c r="CD29" s="196"/>
      <c r="CE29" s="557"/>
      <c r="CF29" s="557"/>
      <c r="CG29" s="557"/>
      <c r="CH29" s="557"/>
      <c r="CI29" s="557"/>
      <c r="CJ29" s="557"/>
      <c r="CK29" s="557"/>
      <c r="CL29" s="557"/>
      <c r="CM29" s="557"/>
      <c r="CN29" s="557"/>
      <c r="CO29" s="557"/>
      <c r="CP29" s="557"/>
      <c r="CQ29" s="557"/>
      <c r="CR29" s="557"/>
      <c r="CS29" s="558"/>
      <c r="CT29" s="440"/>
      <c r="CU29" s="441"/>
      <c r="CV29" s="441"/>
      <c r="CW29" s="441"/>
      <c r="CX29" s="441"/>
      <c r="CY29" s="441"/>
      <c r="CZ29" s="441"/>
      <c r="DA29" s="442"/>
      <c r="DB29" s="440"/>
      <c r="DC29" s="441"/>
      <c r="DD29" s="441"/>
      <c r="DE29" s="441"/>
      <c r="DF29" s="441"/>
      <c r="DG29" s="441"/>
      <c r="DH29" s="441"/>
      <c r="DI29" s="442"/>
    </row>
    <row r="30" spans="1:113" ht="18.75" customHeight="1" thickBot="1" x14ac:dyDescent="0.2">
      <c r="A30" s="181"/>
      <c r="B30" s="615"/>
      <c r="C30" s="616"/>
      <c r="D30" s="617"/>
      <c r="E30" s="497"/>
      <c r="F30" s="498"/>
      <c r="G30" s="498"/>
      <c r="H30" s="498"/>
      <c r="I30" s="498"/>
      <c r="J30" s="498"/>
      <c r="K30" s="499"/>
      <c r="L30" s="607"/>
      <c r="M30" s="608"/>
      <c r="N30" s="608"/>
      <c r="O30" s="608"/>
      <c r="P30" s="609"/>
      <c r="Q30" s="607"/>
      <c r="R30" s="608"/>
      <c r="S30" s="608"/>
      <c r="T30" s="608"/>
      <c r="U30" s="608"/>
      <c r="V30" s="609"/>
      <c r="W30" s="610" t="s">
        <v>180</v>
      </c>
      <c r="X30" s="611"/>
      <c r="Y30" s="611"/>
      <c r="Z30" s="611"/>
      <c r="AA30" s="611"/>
      <c r="AB30" s="611"/>
      <c r="AC30" s="611"/>
      <c r="AD30" s="611"/>
      <c r="AE30" s="611"/>
      <c r="AF30" s="611"/>
      <c r="AG30" s="612"/>
      <c r="AH30" s="570">
        <v>97</v>
      </c>
      <c r="AI30" s="571"/>
      <c r="AJ30" s="571"/>
      <c r="AK30" s="571"/>
      <c r="AL30" s="571"/>
      <c r="AM30" s="571"/>
      <c r="AN30" s="571"/>
      <c r="AO30" s="571"/>
      <c r="AP30" s="571"/>
      <c r="AQ30" s="571"/>
      <c r="AR30" s="571"/>
      <c r="AS30" s="571"/>
      <c r="AT30" s="571"/>
      <c r="AU30" s="571"/>
      <c r="AV30" s="571"/>
      <c r="AW30" s="571"/>
      <c r="AX30" s="573"/>
      <c r="AY30" s="603"/>
      <c r="AZ30" s="604"/>
      <c r="BA30" s="604"/>
      <c r="BB30" s="605"/>
      <c r="BC30" s="559" t="s">
        <v>48</v>
      </c>
      <c r="BD30" s="560"/>
      <c r="BE30" s="560"/>
      <c r="BF30" s="560"/>
      <c r="BG30" s="560"/>
      <c r="BH30" s="560"/>
      <c r="BI30" s="560"/>
      <c r="BJ30" s="560"/>
      <c r="BK30" s="560"/>
      <c r="BL30" s="560"/>
      <c r="BM30" s="561"/>
      <c r="BN30" s="562">
        <v>844317</v>
      </c>
      <c r="BO30" s="563"/>
      <c r="BP30" s="563"/>
      <c r="BQ30" s="563"/>
      <c r="BR30" s="563"/>
      <c r="BS30" s="563"/>
      <c r="BT30" s="563"/>
      <c r="BU30" s="564"/>
      <c r="BV30" s="562">
        <v>912812</v>
      </c>
      <c r="BW30" s="563"/>
      <c r="BX30" s="563"/>
      <c r="BY30" s="563"/>
      <c r="BZ30" s="563"/>
      <c r="CA30" s="563"/>
      <c r="CB30" s="563"/>
      <c r="CC30" s="564"/>
      <c r="CD30" s="197"/>
      <c r="CE30" s="198"/>
      <c r="CF30" s="198"/>
      <c r="CG30" s="198"/>
      <c r="CH30" s="198"/>
      <c r="CI30" s="198"/>
      <c r="CJ30" s="198"/>
      <c r="CK30" s="198"/>
      <c r="CL30" s="198"/>
      <c r="CM30" s="198"/>
      <c r="CN30" s="198"/>
      <c r="CO30" s="198"/>
      <c r="CP30" s="198"/>
      <c r="CQ30" s="198"/>
      <c r="CR30" s="198"/>
      <c r="CS30" s="199"/>
      <c r="CT30" s="200"/>
      <c r="CU30" s="201"/>
      <c r="CV30" s="201"/>
      <c r="CW30" s="201"/>
      <c r="CX30" s="201"/>
      <c r="CY30" s="201"/>
      <c r="CZ30" s="201"/>
      <c r="DA30" s="202"/>
      <c r="DB30" s="200"/>
      <c r="DC30" s="201"/>
      <c r="DD30" s="201"/>
      <c r="DE30" s="201"/>
      <c r="DF30" s="201"/>
      <c r="DG30" s="201"/>
      <c r="DH30" s="201"/>
      <c r="DI30" s="202"/>
    </row>
    <row r="31" spans="1:113" ht="13.5" customHeight="1" x14ac:dyDescent="0.15">
      <c r="A31" s="181"/>
      <c r="B31" s="203"/>
      <c r="DI31" s="204"/>
    </row>
    <row r="32" spans="1:113" ht="13.5" customHeight="1" x14ac:dyDescent="0.15">
      <c r="A32" s="181"/>
      <c r="B32" s="205"/>
      <c r="C32" s="606" t="s">
        <v>181</v>
      </c>
      <c r="D32" s="606"/>
      <c r="E32" s="606"/>
      <c r="F32" s="606"/>
      <c r="G32" s="606"/>
      <c r="H32" s="606"/>
      <c r="I32" s="606"/>
      <c r="J32" s="606"/>
      <c r="K32" s="606"/>
      <c r="L32" s="606"/>
      <c r="M32" s="606"/>
      <c r="N32" s="606"/>
      <c r="O32" s="606"/>
      <c r="P32" s="606"/>
      <c r="Q32" s="606"/>
      <c r="R32" s="606"/>
      <c r="S32" s="606"/>
      <c r="U32" s="447" t="s">
        <v>182</v>
      </c>
      <c r="V32" s="447"/>
      <c r="W32" s="447"/>
      <c r="X32" s="447"/>
      <c r="Y32" s="447"/>
      <c r="Z32" s="447"/>
      <c r="AA32" s="447"/>
      <c r="AB32" s="447"/>
      <c r="AC32" s="447"/>
      <c r="AD32" s="447"/>
      <c r="AE32" s="447"/>
      <c r="AF32" s="447"/>
      <c r="AG32" s="447"/>
      <c r="AH32" s="447"/>
      <c r="AI32" s="447"/>
      <c r="AJ32" s="447"/>
      <c r="AK32" s="447"/>
      <c r="AM32" s="447" t="s">
        <v>183</v>
      </c>
      <c r="AN32" s="447"/>
      <c r="AO32" s="447"/>
      <c r="AP32" s="447"/>
      <c r="AQ32" s="447"/>
      <c r="AR32" s="447"/>
      <c r="AS32" s="447"/>
      <c r="AT32" s="447"/>
      <c r="AU32" s="447"/>
      <c r="AV32" s="447"/>
      <c r="AW32" s="447"/>
      <c r="AX32" s="447"/>
      <c r="AY32" s="447"/>
      <c r="AZ32" s="447"/>
      <c r="BA32" s="447"/>
      <c r="BB32" s="447"/>
      <c r="BC32" s="447"/>
      <c r="BE32" s="447" t="s">
        <v>184</v>
      </c>
      <c r="BF32" s="447"/>
      <c r="BG32" s="447"/>
      <c r="BH32" s="447"/>
      <c r="BI32" s="447"/>
      <c r="BJ32" s="447"/>
      <c r="BK32" s="447"/>
      <c r="BL32" s="447"/>
      <c r="BM32" s="447"/>
      <c r="BN32" s="447"/>
      <c r="BO32" s="447"/>
      <c r="BP32" s="447"/>
      <c r="BQ32" s="447"/>
      <c r="BR32" s="447"/>
      <c r="BS32" s="447"/>
      <c r="BT32" s="447"/>
      <c r="BU32" s="447"/>
      <c r="BW32" s="447" t="s">
        <v>185</v>
      </c>
      <c r="BX32" s="447"/>
      <c r="BY32" s="447"/>
      <c r="BZ32" s="447"/>
      <c r="CA32" s="447"/>
      <c r="CB32" s="447"/>
      <c r="CC32" s="447"/>
      <c r="CD32" s="447"/>
      <c r="CE32" s="447"/>
      <c r="CF32" s="447"/>
      <c r="CG32" s="447"/>
      <c r="CH32" s="447"/>
      <c r="CI32" s="447"/>
      <c r="CJ32" s="447"/>
      <c r="CK32" s="447"/>
      <c r="CL32" s="447"/>
      <c r="CM32" s="447"/>
      <c r="CO32" s="447" t="s">
        <v>186</v>
      </c>
      <c r="CP32" s="447"/>
      <c r="CQ32" s="447"/>
      <c r="CR32" s="447"/>
      <c r="CS32" s="447"/>
      <c r="CT32" s="447"/>
      <c r="CU32" s="447"/>
      <c r="CV32" s="447"/>
      <c r="CW32" s="447"/>
      <c r="CX32" s="447"/>
      <c r="CY32" s="447"/>
      <c r="CZ32" s="447"/>
      <c r="DA32" s="447"/>
      <c r="DB32" s="447"/>
      <c r="DC32" s="447"/>
      <c r="DD32" s="447"/>
      <c r="DE32" s="447"/>
      <c r="DI32" s="204"/>
    </row>
    <row r="33" spans="1:113" ht="13.5" customHeight="1" x14ac:dyDescent="0.15">
      <c r="A33" s="181"/>
      <c r="B33" s="205"/>
      <c r="C33" s="467" t="s">
        <v>187</v>
      </c>
      <c r="D33" s="467"/>
      <c r="E33" s="432" t="s">
        <v>188</v>
      </c>
      <c r="F33" s="432"/>
      <c r="G33" s="432"/>
      <c r="H33" s="432"/>
      <c r="I33" s="432"/>
      <c r="J33" s="432"/>
      <c r="K33" s="432"/>
      <c r="L33" s="432"/>
      <c r="M33" s="432"/>
      <c r="N33" s="432"/>
      <c r="O33" s="432"/>
      <c r="P33" s="432"/>
      <c r="Q33" s="432"/>
      <c r="R33" s="432"/>
      <c r="S33" s="432"/>
      <c r="T33" s="206"/>
      <c r="U33" s="467" t="s">
        <v>187</v>
      </c>
      <c r="V33" s="467"/>
      <c r="W33" s="432" t="s">
        <v>188</v>
      </c>
      <c r="X33" s="432"/>
      <c r="Y33" s="432"/>
      <c r="Z33" s="432"/>
      <c r="AA33" s="432"/>
      <c r="AB33" s="432"/>
      <c r="AC33" s="432"/>
      <c r="AD33" s="432"/>
      <c r="AE33" s="432"/>
      <c r="AF33" s="432"/>
      <c r="AG33" s="432"/>
      <c r="AH33" s="432"/>
      <c r="AI33" s="432"/>
      <c r="AJ33" s="432"/>
      <c r="AK33" s="432"/>
      <c r="AL33" s="206"/>
      <c r="AM33" s="467" t="s">
        <v>187</v>
      </c>
      <c r="AN33" s="467"/>
      <c r="AO33" s="432" t="s">
        <v>188</v>
      </c>
      <c r="AP33" s="432"/>
      <c r="AQ33" s="432"/>
      <c r="AR33" s="432"/>
      <c r="AS33" s="432"/>
      <c r="AT33" s="432"/>
      <c r="AU33" s="432"/>
      <c r="AV33" s="432"/>
      <c r="AW33" s="432"/>
      <c r="AX33" s="432"/>
      <c r="AY33" s="432"/>
      <c r="AZ33" s="432"/>
      <c r="BA33" s="432"/>
      <c r="BB33" s="432"/>
      <c r="BC33" s="432"/>
      <c r="BD33" s="207"/>
      <c r="BE33" s="432" t="s">
        <v>189</v>
      </c>
      <c r="BF33" s="432"/>
      <c r="BG33" s="432" t="s">
        <v>190</v>
      </c>
      <c r="BH33" s="432"/>
      <c r="BI33" s="432"/>
      <c r="BJ33" s="432"/>
      <c r="BK33" s="432"/>
      <c r="BL33" s="432"/>
      <c r="BM33" s="432"/>
      <c r="BN33" s="432"/>
      <c r="BO33" s="432"/>
      <c r="BP33" s="432"/>
      <c r="BQ33" s="432"/>
      <c r="BR33" s="432"/>
      <c r="BS33" s="432"/>
      <c r="BT33" s="432"/>
      <c r="BU33" s="432"/>
      <c r="BV33" s="207"/>
      <c r="BW33" s="467" t="s">
        <v>189</v>
      </c>
      <c r="BX33" s="467"/>
      <c r="BY33" s="432" t="s">
        <v>191</v>
      </c>
      <c r="BZ33" s="432"/>
      <c r="CA33" s="432"/>
      <c r="CB33" s="432"/>
      <c r="CC33" s="432"/>
      <c r="CD33" s="432"/>
      <c r="CE33" s="432"/>
      <c r="CF33" s="432"/>
      <c r="CG33" s="432"/>
      <c r="CH33" s="432"/>
      <c r="CI33" s="432"/>
      <c r="CJ33" s="432"/>
      <c r="CK33" s="432"/>
      <c r="CL33" s="432"/>
      <c r="CM33" s="432"/>
      <c r="CN33" s="206"/>
      <c r="CO33" s="467" t="s">
        <v>187</v>
      </c>
      <c r="CP33" s="467"/>
      <c r="CQ33" s="432" t="s">
        <v>192</v>
      </c>
      <c r="CR33" s="432"/>
      <c r="CS33" s="432"/>
      <c r="CT33" s="432"/>
      <c r="CU33" s="432"/>
      <c r="CV33" s="432"/>
      <c r="CW33" s="432"/>
      <c r="CX33" s="432"/>
      <c r="CY33" s="432"/>
      <c r="CZ33" s="432"/>
      <c r="DA33" s="432"/>
      <c r="DB33" s="432"/>
      <c r="DC33" s="432"/>
      <c r="DD33" s="432"/>
      <c r="DE33" s="432"/>
      <c r="DF33" s="206"/>
      <c r="DG33" s="632" t="s">
        <v>193</v>
      </c>
      <c r="DH33" s="632"/>
      <c r="DI33" s="208"/>
    </row>
    <row r="34" spans="1:113" ht="32.25" customHeight="1" x14ac:dyDescent="0.15">
      <c r="A34" s="181"/>
      <c r="B34" s="205"/>
      <c r="C34" s="633">
        <f>IF(E34="","",1)</f>
        <v>1</v>
      </c>
      <c r="D34" s="633"/>
      <c r="E34" s="634" t="str">
        <f>IF('各会計、関係団体の財政状況及び健全化判断比率'!B7="","",'各会計、関係団体の財政状況及び健全化判断比率'!B7)</f>
        <v>一般会計</v>
      </c>
      <c r="F34" s="634"/>
      <c r="G34" s="634"/>
      <c r="H34" s="634"/>
      <c r="I34" s="634"/>
      <c r="J34" s="634"/>
      <c r="K34" s="634"/>
      <c r="L34" s="634"/>
      <c r="M34" s="634"/>
      <c r="N34" s="634"/>
      <c r="O34" s="634"/>
      <c r="P34" s="634"/>
      <c r="Q34" s="634"/>
      <c r="R34" s="634"/>
      <c r="S34" s="634"/>
      <c r="T34" s="181"/>
      <c r="U34" s="633">
        <f>IF(W34="","",MAX(C34:D43)+1)</f>
        <v>2</v>
      </c>
      <c r="V34" s="633"/>
      <c r="W34" s="634" t="str">
        <f>IF('各会計、関係団体の財政状況及び健全化判断比率'!B28="","",'各会計、関係団体の財政状況及び健全化判断比率'!B28)</f>
        <v>国民健康保険事業特別会計</v>
      </c>
      <c r="X34" s="634"/>
      <c r="Y34" s="634"/>
      <c r="Z34" s="634"/>
      <c r="AA34" s="634"/>
      <c r="AB34" s="634"/>
      <c r="AC34" s="634"/>
      <c r="AD34" s="634"/>
      <c r="AE34" s="634"/>
      <c r="AF34" s="634"/>
      <c r="AG34" s="634"/>
      <c r="AH34" s="634"/>
      <c r="AI34" s="634"/>
      <c r="AJ34" s="634"/>
      <c r="AK34" s="634"/>
      <c r="AL34" s="181"/>
      <c r="AM34" s="633">
        <f>IF(AO34="","",MAX(C34:D43,U34:V43)+1)</f>
        <v>5</v>
      </c>
      <c r="AN34" s="633"/>
      <c r="AO34" s="634" t="str">
        <f>IF('各会計、関係団体の財政状況及び健全化判断比率'!B31="","",'各会計、関係団体の財政状況及び健全化判断比率'!B31)</f>
        <v>甘楽町水道事業会計</v>
      </c>
      <c r="AP34" s="634"/>
      <c r="AQ34" s="634"/>
      <c r="AR34" s="634"/>
      <c r="AS34" s="634"/>
      <c r="AT34" s="634"/>
      <c r="AU34" s="634"/>
      <c r="AV34" s="634"/>
      <c r="AW34" s="634"/>
      <c r="AX34" s="634"/>
      <c r="AY34" s="634"/>
      <c r="AZ34" s="634"/>
      <c r="BA34" s="634"/>
      <c r="BB34" s="634"/>
      <c r="BC34" s="634"/>
      <c r="BD34" s="181"/>
      <c r="BE34" s="633">
        <f>IF(BG34="","",MAX(C34:D43,U34:V43,AM34:AN43)+1)</f>
        <v>6</v>
      </c>
      <c r="BF34" s="633"/>
      <c r="BG34" s="634" t="str">
        <f>IF('各会計、関係団体の財政状況及び健全化判断比率'!B32="","",'各会計、関係団体の財政状況及び健全化判断比率'!B32)</f>
        <v>公共下水道事業特別会計</v>
      </c>
      <c r="BH34" s="634"/>
      <c r="BI34" s="634"/>
      <c r="BJ34" s="634"/>
      <c r="BK34" s="634"/>
      <c r="BL34" s="634"/>
      <c r="BM34" s="634"/>
      <c r="BN34" s="634"/>
      <c r="BO34" s="634"/>
      <c r="BP34" s="634"/>
      <c r="BQ34" s="634"/>
      <c r="BR34" s="634"/>
      <c r="BS34" s="634"/>
      <c r="BT34" s="634"/>
      <c r="BU34" s="634"/>
      <c r="BV34" s="181"/>
      <c r="BW34" s="633">
        <f>IF(BY34="","",MAX(C34:D43,U34:V43,AM34:AN43,BE34:BF43)+1)</f>
        <v>8</v>
      </c>
      <c r="BX34" s="633"/>
      <c r="BY34" s="634" t="str">
        <f>IF('各会計、関係団体の財政状況及び健全化判断比率'!B68="","",'各会計、関係団体の財政状況及び健全化判断比率'!B68)</f>
        <v>富岡地域医療企業団</v>
      </c>
      <c r="BZ34" s="634"/>
      <c r="CA34" s="634"/>
      <c r="CB34" s="634"/>
      <c r="CC34" s="634"/>
      <c r="CD34" s="634"/>
      <c r="CE34" s="634"/>
      <c r="CF34" s="634"/>
      <c r="CG34" s="634"/>
      <c r="CH34" s="634"/>
      <c r="CI34" s="634"/>
      <c r="CJ34" s="634"/>
      <c r="CK34" s="634"/>
      <c r="CL34" s="634"/>
      <c r="CM34" s="634"/>
      <c r="CN34" s="181"/>
      <c r="CO34" s="633">
        <f>IF(CQ34="","",MAX(C34:D43,U34:V43,AM34:AN43,BE34:BF43,BW34:BX43)+1)</f>
        <v>14</v>
      </c>
      <c r="CP34" s="633"/>
      <c r="CQ34" s="634" t="str">
        <f>IF('各会計、関係団体の財政状況及び健全化判断比率'!BS7="","",'各会計、関係団体の財政状況及び健全化判断比率'!BS7)</f>
        <v>甘楽町都市農村交流協会</v>
      </c>
      <c r="CR34" s="634"/>
      <c r="CS34" s="634"/>
      <c r="CT34" s="634"/>
      <c r="CU34" s="634"/>
      <c r="CV34" s="634"/>
      <c r="CW34" s="634"/>
      <c r="CX34" s="634"/>
      <c r="CY34" s="634"/>
      <c r="CZ34" s="634"/>
      <c r="DA34" s="634"/>
      <c r="DB34" s="634"/>
      <c r="DC34" s="634"/>
      <c r="DD34" s="634"/>
      <c r="DE34" s="634"/>
      <c r="DG34" s="635" t="str">
        <f>IF('各会計、関係団体の財政状況及び健全化判断比率'!BR7="","",'各会計、関係団体の財政状況及び健全化判断比率'!BR7)</f>
        <v/>
      </c>
      <c r="DH34" s="635"/>
      <c r="DI34" s="208"/>
    </row>
    <row r="35" spans="1:113" ht="32.25" customHeight="1" x14ac:dyDescent="0.15">
      <c r="A35" s="181"/>
      <c r="B35" s="205"/>
      <c r="C35" s="633" t="str">
        <f>IF(E35="","",C34+1)</f>
        <v/>
      </c>
      <c r="D35" s="633"/>
      <c r="E35" s="634" t="str">
        <f>IF('各会計、関係団体の財政状況及び健全化判断比率'!B8="","",'各会計、関係団体の財政状況及び健全化判断比率'!B8)</f>
        <v/>
      </c>
      <c r="F35" s="634"/>
      <c r="G35" s="634"/>
      <c r="H35" s="634"/>
      <c r="I35" s="634"/>
      <c r="J35" s="634"/>
      <c r="K35" s="634"/>
      <c r="L35" s="634"/>
      <c r="M35" s="634"/>
      <c r="N35" s="634"/>
      <c r="O35" s="634"/>
      <c r="P35" s="634"/>
      <c r="Q35" s="634"/>
      <c r="R35" s="634"/>
      <c r="S35" s="634"/>
      <c r="T35" s="181"/>
      <c r="U35" s="633">
        <f>IF(W35="","",U34+1)</f>
        <v>3</v>
      </c>
      <c r="V35" s="633"/>
      <c r="W35" s="634" t="str">
        <f>IF('各会計、関係団体の財政状況及び健全化判断比率'!B29="","",'各会計、関係団体の財政状況及び健全化判断比率'!B29)</f>
        <v>介護保険事業特別会計</v>
      </c>
      <c r="X35" s="634"/>
      <c r="Y35" s="634"/>
      <c r="Z35" s="634"/>
      <c r="AA35" s="634"/>
      <c r="AB35" s="634"/>
      <c r="AC35" s="634"/>
      <c r="AD35" s="634"/>
      <c r="AE35" s="634"/>
      <c r="AF35" s="634"/>
      <c r="AG35" s="634"/>
      <c r="AH35" s="634"/>
      <c r="AI35" s="634"/>
      <c r="AJ35" s="634"/>
      <c r="AK35" s="634"/>
      <c r="AL35" s="181"/>
      <c r="AM35" s="633" t="str">
        <f t="shared" ref="AM35:AM43" si="0">IF(AO35="","",AM34+1)</f>
        <v/>
      </c>
      <c r="AN35" s="633"/>
      <c r="AO35" s="634"/>
      <c r="AP35" s="634"/>
      <c r="AQ35" s="634"/>
      <c r="AR35" s="634"/>
      <c r="AS35" s="634"/>
      <c r="AT35" s="634"/>
      <c r="AU35" s="634"/>
      <c r="AV35" s="634"/>
      <c r="AW35" s="634"/>
      <c r="AX35" s="634"/>
      <c r="AY35" s="634"/>
      <c r="AZ35" s="634"/>
      <c r="BA35" s="634"/>
      <c r="BB35" s="634"/>
      <c r="BC35" s="634"/>
      <c r="BD35" s="181"/>
      <c r="BE35" s="633">
        <f t="shared" ref="BE35:BE43" si="1">IF(BG35="","",BE34+1)</f>
        <v>7</v>
      </c>
      <c r="BF35" s="633"/>
      <c r="BG35" s="634" t="str">
        <f>IF('各会計、関係団体の財政状況及び健全化判断比率'!B33="","",'各会計、関係団体の財政状況及び健全化判断比率'!B33)</f>
        <v>農業集落排水事業特別会計</v>
      </c>
      <c r="BH35" s="634"/>
      <c r="BI35" s="634"/>
      <c r="BJ35" s="634"/>
      <c r="BK35" s="634"/>
      <c r="BL35" s="634"/>
      <c r="BM35" s="634"/>
      <c r="BN35" s="634"/>
      <c r="BO35" s="634"/>
      <c r="BP35" s="634"/>
      <c r="BQ35" s="634"/>
      <c r="BR35" s="634"/>
      <c r="BS35" s="634"/>
      <c r="BT35" s="634"/>
      <c r="BU35" s="634"/>
      <c r="BV35" s="181"/>
      <c r="BW35" s="633">
        <f t="shared" ref="BW35:BW43" si="2">IF(BY35="","",BW34+1)</f>
        <v>9</v>
      </c>
      <c r="BX35" s="633"/>
      <c r="BY35" s="634" t="str">
        <f>IF('各会計、関係団体の財政状況及び健全化判断比率'!B69="","",'各会計、関係団体の財政状況及び健全化判断比率'!B69)</f>
        <v>富岡甘楽広域市町村圏振興整備組合</v>
      </c>
      <c r="BZ35" s="634"/>
      <c r="CA35" s="634"/>
      <c r="CB35" s="634"/>
      <c r="CC35" s="634"/>
      <c r="CD35" s="634"/>
      <c r="CE35" s="634"/>
      <c r="CF35" s="634"/>
      <c r="CG35" s="634"/>
      <c r="CH35" s="634"/>
      <c r="CI35" s="634"/>
      <c r="CJ35" s="634"/>
      <c r="CK35" s="634"/>
      <c r="CL35" s="634"/>
      <c r="CM35" s="634"/>
      <c r="CN35" s="181"/>
      <c r="CO35" s="633">
        <f t="shared" ref="CO35:CO43" si="3">IF(CQ35="","",CO34+1)</f>
        <v>15</v>
      </c>
      <c r="CP35" s="633"/>
      <c r="CQ35" s="634" t="str">
        <f>IF('各会計、関係団体の財政状況及び健全化判断比率'!BS8="","",'各会計、関係団体の財政状況及び健全化判断比率'!BS8)</f>
        <v>甘楽町国際交流振興協会</v>
      </c>
      <c r="CR35" s="634"/>
      <c r="CS35" s="634"/>
      <c r="CT35" s="634"/>
      <c r="CU35" s="634"/>
      <c r="CV35" s="634"/>
      <c r="CW35" s="634"/>
      <c r="CX35" s="634"/>
      <c r="CY35" s="634"/>
      <c r="CZ35" s="634"/>
      <c r="DA35" s="634"/>
      <c r="DB35" s="634"/>
      <c r="DC35" s="634"/>
      <c r="DD35" s="634"/>
      <c r="DE35" s="634"/>
      <c r="DG35" s="635" t="str">
        <f>IF('各会計、関係団体の財政状況及び健全化判断比率'!BR8="","",'各会計、関係団体の財政状況及び健全化判断比率'!BR8)</f>
        <v/>
      </c>
      <c r="DH35" s="635"/>
      <c r="DI35" s="208"/>
    </row>
    <row r="36" spans="1:113" ht="32.25" customHeight="1" x14ac:dyDescent="0.15">
      <c r="A36" s="181"/>
      <c r="B36" s="205"/>
      <c r="C36" s="633" t="str">
        <f>IF(E36="","",C35+1)</f>
        <v/>
      </c>
      <c r="D36" s="633"/>
      <c r="E36" s="634" t="str">
        <f>IF('各会計、関係団体の財政状況及び健全化判断比率'!B9="","",'各会計、関係団体の財政状況及び健全化判断比率'!B9)</f>
        <v/>
      </c>
      <c r="F36" s="634"/>
      <c r="G36" s="634"/>
      <c r="H36" s="634"/>
      <c r="I36" s="634"/>
      <c r="J36" s="634"/>
      <c r="K36" s="634"/>
      <c r="L36" s="634"/>
      <c r="M36" s="634"/>
      <c r="N36" s="634"/>
      <c r="O36" s="634"/>
      <c r="P36" s="634"/>
      <c r="Q36" s="634"/>
      <c r="R36" s="634"/>
      <c r="S36" s="634"/>
      <c r="T36" s="181"/>
      <c r="U36" s="633">
        <f t="shared" ref="U36:U43" si="4">IF(W36="","",U35+1)</f>
        <v>4</v>
      </c>
      <c r="V36" s="633"/>
      <c r="W36" s="634" t="str">
        <f>IF('各会計、関係団体の財政状況及び健全化判断比率'!B30="","",'各会計、関係団体の財政状況及び健全化判断比率'!B30)</f>
        <v>後期高齢者医療特別会計</v>
      </c>
      <c r="X36" s="634"/>
      <c r="Y36" s="634"/>
      <c r="Z36" s="634"/>
      <c r="AA36" s="634"/>
      <c r="AB36" s="634"/>
      <c r="AC36" s="634"/>
      <c r="AD36" s="634"/>
      <c r="AE36" s="634"/>
      <c r="AF36" s="634"/>
      <c r="AG36" s="634"/>
      <c r="AH36" s="634"/>
      <c r="AI36" s="634"/>
      <c r="AJ36" s="634"/>
      <c r="AK36" s="634"/>
      <c r="AL36" s="181"/>
      <c r="AM36" s="633" t="str">
        <f t="shared" si="0"/>
        <v/>
      </c>
      <c r="AN36" s="633"/>
      <c r="AO36" s="634"/>
      <c r="AP36" s="634"/>
      <c r="AQ36" s="634"/>
      <c r="AR36" s="634"/>
      <c r="AS36" s="634"/>
      <c r="AT36" s="634"/>
      <c r="AU36" s="634"/>
      <c r="AV36" s="634"/>
      <c r="AW36" s="634"/>
      <c r="AX36" s="634"/>
      <c r="AY36" s="634"/>
      <c r="AZ36" s="634"/>
      <c r="BA36" s="634"/>
      <c r="BB36" s="634"/>
      <c r="BC36" s="634"/>
      <c r="BD36" s="181"/>
      <c r="BE36" s="633" t="str">
        <f t="shared" si="1"/>
        <v/>
      </c>
      <c r="BF36" s="633"/>
      <c r="BG36" s="634"/>
      <c r="BH36" s="634"/>
      <c r="BI36" s="634"/>
      <c r="BJ36" s="634"/>
      <c r="BK36" s="634"/>
      <c r="BL36" s="634"/>
      <c r="BM36" s="634"/>
      <c r="BN36" s="634"/>
      <c r="BO36" s="634"/>
      <c r="BP36" s="634"/>
      <c r="BQ36" s="634"/>
      <c r="BR36" s="634"/>
      <c r="BS36" s="634"/>
      <c r="BT36" s="634"/>
      <c r="BU36" s="634"/>
      <c r="BV36" s="181"/>
      <c r="BW36" s="633">
        <f t="shared" si="2"/>
        <v>10</v>
      </c>
      <c r="BX36" s="633"/>
      <c r="BY36" s="634" t="str">
        <f>IF('各会計、関係団体の財政状況及び健全化判断比率'!B70="","",'各会計、関係団体の財政状況及び健全化判断比率'!B70)</f>
        <v>群馬県市町村総合事務組合</v>
      </c>
      <c r="BZ36" s="634"/>
      <c r="CA36" s="634"/>
      <c r="CB36" s="634"/>
      <c r="CC36" s="634"/>
      <c r="CD36" s="634"/>
      <c r="CE36" s="634"/>
      <c r="CF36" s="634"/>
      <c r="CG36" s="634"/>
      <c r="CH36" s="634"/>
      <c r="CI36" s="634"/>
      <c r="CJ36" s="634"/>
      <c r="CK36" s="634"/>
      <c r="CL36" s="634"/>
      <c r="CM36" s="634"/>
      <c r="CN36" s="181"/>
      <c r="CO36" s="633">
        <f t="shared" si="3"/>
        <v>16</v>
      </c>
      <c r="CP36" s="633"/>
      <c r="CQ36" s="634" t="str">
        <f>IF('各会計、関係団体の財政状況及び健全化判断比率'!BS9="","",'各会計、関係団体の財政状況及び健全化判断比率'!BS9)</f>
        <v>甘楽郡土地開発公社</v>
      </c>
      <c r="CR36" s="634"/>
      <c r="CS36" s="634"/>
      <c r="CT36" s="634"/>
      <c r="CU36" s="634"/>
      <c r="CV36" s="634"/>
      <c r="CW36" s="634"/>
      <c r="CX36" s="634"/>
      <c r="CY36" s="634"/>
      <c r="CZ36" s="634"/>
      <c r="DA36" s="634"/>
      <c r="DB36" s="634"/>
      <c r="DC36" s="634"/>
      <c r="DD36" s="634"/>
      <c r="DE36" s="634"/>
      <c r="DG36" s="635" t="str">
        <f>IF('各会計、関係団体の財政状況及び健全化判断比率'!BR9="","",'各会計、関係団体の財政状況及び健全化判断比率'!BR9)</f>
        <v>○</v>
      </c>
      <c r="DH36" s="635"/>
      <c r="DI36" s="208"/>
    </row>
    <row r="37" spans="1:113" ht="32.25" customHeight="1" x14ac:dyDescent="0.15">
      <c r="A37" s="181"/>
      <c r="B37" s="205"/>
      <c r="C37" s="633" t="str">
        <f>IF(E37="","",C36+1)</f>
        <v/>
      </c>
      <c r="D37" s="633"/>
      <c r="E37" s="634" t="str">
        <f>IF('各会計、関係団体の財政状況及び健全化判断比率'!B10="","",'各会計、関係団体の財政状況及び健全化判断比率'!B10)</f>
        <v/>
      </c>
      <c r="F37" s="634"/>
      <c r="G37" s="634"/>
      <c r="H37" s="634"/>
      <c r="I37" s="634"/>
      <c r="J37" s="634"/>
      <c r="K37" s="634"/>
      <c r="L37" s="634"/>
      <c r="M37" s="634"/>
      <c r="N37" s="634"/>
      <c r="O37" s="634"/>
      <c r="P37" s="634"/>
      <c r="Q37" s="634"/>
      <c r="R37" s="634"/>
      <c r="S37" s="634"/>
      <c r="T37" s="181"/>
      <c r="U37" s="633" t="str">
        <f t="shared" si="4"/>
        <v/>
      </c>
      <c r="V37" s="633"/>
      <c r="W37" s="634"/>
      <c r="X37" s="634"/>
      <c r="Y37" s="634"/>
      <c r="Z37" s="634"/>
      <c r="AA37" s="634"/>
      <c r="AB37" s="634"/>
      <c r="AC37" s="634"/>
      <c r="AD37" s="634"/>
      <c r="AE37" s="634"/>
      <c r="AF37" s="634"/>
      <c r="AG37" s="634"/>
      <c r="AH37" s="634"/>
      <c r="AI37" s="634"/>
      <c r="AJ37" s="634"/>
      <c r="AK37" s="634"/>
      <c r="AL37" s="181"/>
      <c r="AM37" s="633" t="str">
        <f t="shared" si="0"/>
        <v/>
      </c>
      <c r="AN37" s="633"/>
      <c r="AO37" s="634"/>
      <c r="AP37" s="634"/>
      <c r="AQ37" s="634"/>
      <c r="AR37" s="634"/>
      <c r="AS37" s="634"/>
      <c r="AT37" s="634"/>
      <c r="AU37" s="634"/>
      <c r="AV37" s="634"/>
      <c r="AW37" s="634"/>
      <c r="AX37" s="634"/>
      <c r="AY37" s="634"/>
      <c r="AZ37" s="634"/>
      <c r="BA37" s="634"/>
      <c r="BB37" s="634"/>
      <c r="BC37" s="634"/>
      <c r="BD37" s="181"/>
      <c r="BE37" s="633" t="str">
        <f t="shared" si="1"/>
        <v/>
      </c>
      <c r="BF37" s="633"/>
      <c r="BG37" s="634"/>
      <c r="BH37" s="634"/>
      <c r="BI37" s="634"/>
      <c r="BJ37" s="634"/>
      <c r="BK37" s="634"/>
      <c r="BL37" s="634"/>
      <c r="BM37" s="634"/>
      <c r="BN37" s="634"/>
      <c r="BO37" s="634"/>
      <c r="BP37" s="634"/>
      <c r="BQ37" s="634"/>
      <c r="BR37" s="634"/>
      <c r="BS37" s="634"/>
      <c r="BT37" s="634"/>
      <c r="BU37" s="634"/>
      <c r="BV37" s="181"/>
      <c r="BW37" s="633">
        <f t="shared" si="2"/>
        <v>11</v>
      </c>
      <c r="BX37" s="633"/>
      <c r="BY37" s="634" t="str">
        <f>IF('各会計、関係団体の財政状況及び健全化判断比率'!B71="","",'各会計、関係団体の財政状況及び健全化判断比率'!B71)</f>
        <v>群馬県後期高齢者医療広域連合（一般会計）</v>
      </c>
      <c r="BZ37" s="634"/>
      <c r="CA37" s="634"/>
      <c r="CB37" s="634"/>
      <c r="CC37" s="634"/>
      <c r="CD37" s="634"/>
      <c r="CE37" s="634"/>
      <c r="CF37" s="634"/>
      <c r="CG37" s="634"/>
      <c r="CH37" s="634"/>
      <c r="CI37" s="634"/>
      <c r="CJ37" s="634"/>
      <c r="CK37" s="634"/>
      <c r="CL37" s="634"/>
      <c r="CM37" s="634"/>
      <c r="CN37" s="181"/>
      <c r="CO37" s="633" t="str">
        <f t="shared" si="3"/>
        <v/>
      </c>
      <c r="CP37" s="633"/>
      <c r="CQ37" s="634" t="str">
        <f>IF('各会計、関係団体の財政状況及び健全化判断比率'!BS10="","",'各会計、関係団体の財政状況及び健全化判断比率'!BS10)</f>
        <v/>
      </c>
      <c r="CR37" s="634"/>
      <c r="CS37" s="634"/>
      <c r="CT37" s="634"/>
      <c r="CU37" s="634"/>
      <c r="CV37" s="634"/>
      <c r="CW37" s="634"/>
      <c r="CX37" s="634"/>
      <c r="CY37" s="634"/>
      <c r="CZ37" s="634"/>
      <c r="DA37" s="634"/>
      <c r="DB37" s="634"/>
      <c r="DC37" s="634"/>
      <c r="DD37" s="634"/>
      <c r="DE37" s="634"/>
      <c r="DG37" s="635" t="str">
        <f>IF('各会計、関係団体の財政状況及び健全化判断比率'!BR10="","",'各会計、関係団体の財政状況及び健全化判断比率'!BR10)</f>
        <v/>
      </c>
      <c r="DH37" s="635"/>
      <c r="DI37" s="208"/>
    </row>
    <row r="38" spans="1:113" ht="32.25" customHeight="1" x14ac:dyDescent="0.15">
      <c r="A38" s="181"/>
      <c r="B38" s="205"/>
      <c r="C38" s="633" t="str">
        <f t="shared" ref="C38:C43" si="5">IF(E38="","",C37+1)</f>
        <v/>
      </c>
      <c r="D38" s="633"/>
      <c r="E38" s="634" t="str">
        <f>IF('各会計、関係団体の財政状況及び健全化判断比率'!B11="","",'各会計、関係団体の財政状況及び健全化判断比率'!B11)</f>
        <v/>
      </c>
      <c r="F38" s="634"/>
      <c r="G38" s="634"/>
      <c r="H38" s="634"/>
      <c r="I38" s="634"/>
      <c r="J38" s="634"/>
      <c r="K38" s="634"/>
      <c r="L38" s="634"/>
      <c r="M38" s="634"/>
      <c r="N38" s="634"/>
      <c r="O38" s="634"/>
      <c r="P38" s="634"/>
      <c r="Q38" s="634"/>
      <c r="R38" s="634"/>
      <c r="S38" s="634"/>
      <c r="T38" s="181"/>
      <c r="U38" s="633" t="str">
        <f t="shared" si="4"/>
        <v/>
      </c>
      <c r="V38" s="633"/>
      <c r="W38" s="634"/>
      <c r="X38" s="634"/>
      <c r="Y38" s="634"/>
      <c r="Z38" s="634"/>
      <c r="AA38" s="634"/>
      <c r="AB38" s="634"/>
      <c r="AC38" s="634"/>
      <c r="AD38" s="634"/>
      <c r="AE38" s="634"/>
      <c r="AF38" s="634"/>
      <c r="AG38" s="634"/>
      <c r="AH38" s="634"/>
      <c r="AI38" s="634"/>
      <c r="AJ38" s="634"/>
      <c r="AK38" s="634"/>
      <c r="AL38" s="181"/>
      <c r="AM38" s="633" t="str">
        <f t="shared" si="0"/>
        <v/>
      </c>
      <c r="AN38" s="633"/>
      <c r="AO38" s="634"/>
      <c r="AP38" s="634"/>
      <c r="AQ38" s="634"/>
      <c r="AR38" s="634"/>
      <c r="AS38" s="634"/>
      <c r="AT38" s="634"/>
      <c r="AU38" s="634"/>
      <c r="AV38" s="634"/>
      <c r="AW38" s="634"/>
      <c r="AX38" s="634"/>
      <c r="AY38" s="634"/>
      <c r="AZ38" s="634"/>
      <c r="BA38" s="634"/>
      <c r="BB38" s="634"/>
      <c r="BC38" s="634"/>
      <c r="BD38" s="181"/>
      <c r="BE38" s="633" t="str">
        <f t="shared" si="1"/>
        <v/>
      </c>
      <c r="BF38" s="633"/>
      <c r="BG38" s="634"/>
      <c r="BH38" s="634"/>
      <c r="BI38" s="634"/>
      <c r="BJ38" s="634"/>
      <c r="BK38" s="634"/>
      <c r="BL38" s="634"/>
      <c r="BM38" s="634"/>
      <c r="BN38" s="634"/>
      <c r="BO38" s="634"/>
      <c r="BP38" s="634"/>
      <c r="BQ38" s="634"/>
      <c r="BR38" s="634"/>
      <c r="BS38" s="634"/>
      <c r="BT38" s="634"/>
      <c r="BU38" s="634"/>
      <c r="BV38" s="181"/>
      <c r="BW38" s="633">
        <f t="shared" si="2"/>
        <v>12</v>
      </c>
      <c r="BX38" s="633"/>
      <c r="BY38" s="634" t="str">
        <f>IF('各会計、関係団体の財政状況及び健全化判断比率'!B72="","",'各会計、関係団体の財政状況及び健全化判断比率'!B72)</f>
        <v>群馬県後期高齢者医療広域連合（事業会計）</v>
      </c>
      <c r="BZ38" s="634"/>
      <c r="CA38" s="634"/>
      <c r="CB38" s="634"/>
      <c r="CC38" s="634"/>
      <c r="CD38" s="634"/>
      <c r="CE38" s="634"/>
      <c r="CF38" s="634"/>
      <c r="CG38" s="634"/>
      <c r="CH38" s="634"/>
      <c r="CI38" s="634"/>
      <c r="CJ38" s="634"/>
      <c r="CK38" s="634"/>
      <c r="CL38" s="634"/>
      <c r="CM38" s="634"/>
      <c r="CN38" s="181"/>
      <c r="CO38" s="633" t="str">
        <f t="shared" si="3"/>
        <v/>
      </c>
      <c r="CP38" s="633"/>
      <c r="CQ38" s="634" t="str">
        <f>IF('各会計、関係団体の財政状況及び健全化判断比率'!BS11="","",'各会計、関係団体の財政状況及び健全化判断比率'!BS11)</f>
        <v/>
      </c>
      <c r="CR38" s="634"/>
      <c r="CS38" s="634"/>
      <c r="CT38" s="634"/>
      <c r="CU38" s="634"/>
      <c r="CV38" s="634"/>
      <c r="CW38" s="634"/>
      <c r="CX38" s="634"/>
      <c r="CY38" s="634"/>
      <c r="CZ38" s="634"/>
      <c r="DA38" s="634"/>
      <c r="DB38" s="634"/>
      <c r="DC38" s="634"/>
      <c r="DD38" s="634"/>
      <c r="DE38" s="634"/>
      <c r="DG38" s="635" t="str">
        <f>IF('各会計、関係団体の財政状況及び健全化判断比率'!BR11="","",'各会計、関係団体の財政状況及び健全化判断比率'!BR11)</f>
        <v/>
      </c>
      <c r="DH38" s="635"/>
      <c r="DI38" s="208"/>
    </row>
    <row r="39" spans="1:113" ht="32.25" customHeight="1" x14ac:dyDescent="0.15">
      <c r="A39" s="181"/>
      <c r="B39" s="205"/>
      <c r="C39" s="633" t="str">
        <f t="shared" si="5"/>
        <v/>
      </c>
      <c r="D39" s="633"/>
      <c r="E39" s="634" t="str">
        <f>IF('各会計、関係団体の財政状況及び健全化判断比率'!B12="","",'各会計、関係団体の財政状況及び健全化判断比率'!B12)</f>
        <v/>
      </c>
      <c r="F39" s="634"/>
      <c r="G39" s="634"/>
      <c r="H39" s="634"/>
      <c r="I39" s="634"/>
      <c r="J39" s="634"/>
      <c r="K39" s="634"/>
      <c r="L39" s="634"/>
      <c r="M39" s="634"/>
      <c r="N39" s="634"/>
      <c r="O39" s="634"/>
      <c r="P39" s="634"/>
      <c r="Q39" s="634"/>
      <c r="R39" s="634"/>
      <c r="S39" s="634"/>
      <c r="T39" s="181"/>
      <c r="U39" s="633" t="str">
        <f t="shared" si="4"/>
        <v/>
      </c>
      <c r="V39" s="633"/>
      <c r="W39" s="634"/>
      <c r="X39" s="634"/>
      <c r="Y39" s="634"/>
      <c r="Z39" s="634"/>
      <c r="AA39" s="634"/>
      <c r="AB39" s="634"/>
      <c r="AC39" s="634"/>
      <c r="AD39" s="634"/>
      <c r="AE39" s="634"/>
      <c r="AF39" s="634"/>
      <c r="AG39" s="634"/>
      <c r="AH39" s="634"/>
      <c r="AI39" s="634"/>
      <c r="AJ39" s="634"/>
      <c r="AK39" s="634"/>
      <c r="AL39" s="181"/>
      <c r="AM39" s="633" t="str">
        <f t="shared" si="0"/>
        <v/>
      </c>
      <c r="AN39" s="633"/>
      <c r="AO39" s="634"/>
      <c r="AP39" s="634"/>
      <c r="AQ39" s="634"/>
      <c r="AR39" s="634"/>
      <c r="AS39" s="634"/>
      <c r="AT39" s="634"/>
      <c r="AU39" s="634"/>
      <c r="AV39" s="634"/>
      <c r="AW39" s="634"/>
      <c r="AX39" s="634"/>
      <c r="AY39" s="634"/>
      <c r="AZ39" s="634"/>
      <c r="BA39" s="634"/>
      <c r="BB39" s="634"/>
      <c r="BC39" s="634"/>
      <c r="BD39" s="181"/>
      <c r="BE39" s="633" t="str">
        <f t="shared" si="1"/>
        <v/>
      </c>
      <c r="BF39" s="633"/>
      <c r="BG39" s="634"/>
      <c r="BH39" s="634"/>
      <c r="BI39" s="634"/>
      <c r="BJ39" s="634"/>
      <c r="BK39" s="634"/>
      <c r="BL39" s="634"/>
      <c r="BM39" s="634"/>
      <c r="BN39" s="634"/>
      <c r="BO39" s="634"/>
      <c r="BP39" s="634"/>
      <c r="BQ39" s="634"/>
      <c r="BR39" s="634"/>
      <c r="BS39" s="634"/>
      <c r="BT39" s="634"/>
      <c r="BU39" s="634"/>
      <c r="BV39" s="181"/>
      <c r="BW39" s="633">
        <f t="shared" si="2"/>
        <v>13</v>
      </c>
      <c r="BX39" s="633"/>
      <c r="BY39" s="634" t="str">
        <f>IF('各会計、関係団体の財政状況及び健全化判断比率'!B73="","",'各会計、関係団体の財政状況及び健全化判断比率'!B73)</f>
        <v>群馬県市町村会館管理組合</v>
      </c>
      <c r="BZ39" s="634"/>
      <c r="CA39" s="634"/>
      <c r="CB39" s="634"/>
      <c r="CC39" s="634"/>
      <c r="CD39" s="634"/>
      <c r="CE39" s="634"/>
      <c r="CF39" s="634"/>
      <c r="CG39" s="634"/>
      <c r="CH39" s="634"/>
      <c r="CI39" s="634"/>
      <c r="CJ39" s="634"/>
      <c r="CK39" s="634"/>
      <c r="CL39" s="634"/>
      <c r="CM39" s="634"/>
      <c r="CN39" s="181"/>
      <c r="CO39" s="633" t="str">
        <f t="shared" si="3"/>
        <v/>
      </c>
      <c r="CP39" s="633"/>
      <c r="CQ39" s="634" t="str">
        <f>IF('各会計、関係団体の財政状況及び健全化判断比率'!BS12="","",'各会計、関係団体の財政状況及び健全化判断比率'!BS12)</f>
        <v/>
      </c>
      <c r="CR39" s="634"/>
      <c r="CS39" s="634"/>
      <c r="CT39" s="634"/>
      <c r="CU39" s="634"/>
      <c r="CV39" s="634"/>
      <c r="CW39" s="634"/>
      <c r="CX39" s="634"/>
      <c r="CY39" s="634"/>
      <c r="CZ39" s="634"/>
      <c r="DA39" s="634"/>
      <c r="DB39" s="634"/>
      <c r="DC39" s="634"/>
      <c r="DD39" s="634"/>
      <c r="DE39" s="634"/>
      <c r="DG39" s="635" t="str">
        <f>IF('各会計、関係団体の財政状況及び健全化判断比率'!BR12="","",'各会計、関係団体の財政状況及び健全化判断比率'!BR12)</f>
        <v/>
      </c>
      <c r="DH39" s="635"/>
      <c r="DI39" s="208"/>
    </row>
    <row r="40" spans="1:113" ht="32.25" customHeight="1" x14ac:dyDescent="0.15">
      <c r="A40" s="181"/>
      <c r="B40" s="205"/>
      <c r="C40" s="633" t="str">
        <f t="shared" si="5"/>
        <v/>
      </c>
      <c r="D40" s="633"/>
      <c r="E40" s="634" t="str">
        <f>IF('各会計、関係団体の財政状況及び健全化判断比率'!B13="","",'各会計、関係団体の財政状況及び健全化判断比率'!B13)</f>
        <v/>
      </c>
      <c r="F40" s="634"/>
      <c r="G40" s="634"/>
      <c r="H40" s="634"/>
      <c r="I40" s="634"/>
      <c r="J40" s="634"/>
      <c r="K40" s="634"/>
      <c r="L40" s="634"/>
      <c r="M40" s="634"/>
      <c r="N40" s="634"/>
      <c r="O40" s="634"/>
      <c r="P40" s="634"/>
      <c r="Q40" s="634"/>
      <c r="R40" s="634"/>
      <c r="S40" s="634"/>
      <c r="T40" s="181"/>
      <c r="U40" s="633" t="str">
        <f t="shared" si="4"/>
        <v/>
      </c>
      <c r="V40" s="633"/>
      <c r="W40" s="634"/>
      <c r="X40" s="634"/>
      <c r="Y40" s="634"/>
      <c r="Z40" s="634"/>
      <c r="AA40" s="634"/>
      <c r="AB40" s="634"/>
      <c r="AC40" s="634"/>
      <c r="AD40" s="634"/>
      <c r="AE40" s="634"/>
      <c r="AF40" s="634"/>
      <c r="AG40" s="634"/>
      <c r="AH40" s="634"/>
      <c r="AI40" s="634"/>
      <c r="AJ40" s="634"/>
      <c r="AK40" s="634"/>
      <c r="AL40" s="181"/>
      <c r="AM40" s="633" t="str">
        <f t="shared" si="0"/>
        <v/>
      </c>
      <c r="AN40" s="633"/>
      <c r="AO40" s="634"/>
      <c r="AP40" s="634"/>
      <c r="AQ40" s="634"/>
      <c r="AR40" s="634"/>
      <c r="AS40" s="634"/>
      <c r="AT40" s="634"/>
      <c r="AU40" s="634"/>
      <c r="AV40" s="634"/>
      <c r="AW40" s="634"/>
      <c r="AX40" s="634"/>
      <c r="AY40" s="634"/>
      <c r="AZ40" s="634"/>
      <c r="BA40" s="634"/>
      <c r="BB40" s="634"/>
      <c r="BC40" s="634"/>
      <c r="BD40" s="181"/>
      <c r="BE40" s="633" t="str">
        <f t="shared" si="1"/>
        <v/>
      </c>
      <c r="BF40" s="633"/>
      <c r="BG40" s="634"/>
      <c r="BH40" s="634"/>
      <c r="BI40" s="634"/>
      <c r="BJ40" s="634"/>
      <c r="BK40" s="634"/>
      <c r="BL40" s="634"/>
      <c r="BM40" s="634"/>
      <c r="BN40" s="634"/>
      <c r="BO40" s="634"/>
      <c r="BP40" s="634"/>
      <c r="BQ40" s="634"/>
      <c r="BR40" s="634"/>
      <c r="BS40" s="634"/>
      <c r="BT40" s="634"/>
      <c r="BU40" s="634"/>
      <c r="BV40" s="181"/>
      <c r="BW40" s="633" t="str">
        <f t="shared" si="2"/>
        <v/>
      </c>
      <c r="BX40" s="633"/>
      <c r="BY40" s="634" t="str">
        <f>IF('各会計、関係団体の財政状況及び健全化判断比率'!B74="","",'各会計、関係団体の財政状況及び健全化判断比率'!B74)</f>
        <v/>
      </c>
      <c r="BZ40" s="634"/>
      <c r="CA40" s="634"/>
      <c r="CB40" s="634"/>
      <c r="CC40" s="634"/>
      <c r="CD40" s="634"/>
      <c r="CE40" s="634"/>
      <c r="CF40" s="634"/>
      <c r="CG40" s="634"/>
      <c r="CH40" s="634"/>
      <c r="CI40" s="634"/>
      <c r="CJ40" s="634"/>
      <c r="CK40" s="634"/>
      <c r="CL40" s="634"/>
      <c r="CM40" s="634"/>
      <c r="CN40" s="181"/>
      <c r="CO40" s="633" t="str">
        <f t="shared" si="3"/>
        <v/>
      </c>
      <c r="CP40" s="633"/>
      <c r="CQ40" s="634" t="str">
        <f>IF('各会計、関係団体の財政状況及び健全化判断比率'!BS13="","",'各会計、関係団体の財政状況及び健全化判断比率'!BS13)</f>
        <v/>
      </c>
      <c r="CR40" s="634"/>
      <c r="CS40" s="634"/>
      <c r="CT40" s="634"/>
      <c r="CU40" s="634"/>
      <c r="CV40" s="634"/>
      <c r="CW40" s="634"/>
      <c r="CX40" s="634"/>
      <c r="CY40" s="634"/>
      <c r="CZ40" s="634"/>
      <c r="DA40" s="634"/>
      <c r="DB40" s="634"/>
      <c r="DC40" s="634"/>
      <c r="DD40" s="634"/>
      <c r="DE40" s="634"/>
      <c r="DG40" s="635" t="str">
        <f>IF('各会計、関係団体の財政状況及び健全化判断比率'!BR13="","",'各会計、関係団体の財政状況及び健全化判断比率'!BR13)</f>
        <v/>
      </c>
      <c r="DH40" s="635"/>
      <c r="DI40" s="208"/>
    </row>
    <row r="41" spans="1:113" ht="32.25" customHeight="1" x14ac:dyDescent="0.15">
      <c r="A41" s="181"/>
      <c r="B41" s="205"/>
      <c r="C41" s="633" t="str">
        <f t="shared" si="5"/>
        <v/>
      </c>
      <c r="D41" s="633"/>
      <c r="E41" s="634" t="str">
        <f>IF('各会計、関係団体の財政状況及び健全化判断比率'!B14="","",'各会計、関係団体の財政状況及び健全化判断比率'!B14)</f>
        <v/>
      </c>
      <c r="F41" s="634"/>
      <c r="G41" s="634"/>
      <c r="H41" s="634"/>
      <c r="I41" s="634"/>
      <c r="J41" s="634"/>
      <c r="K41" s="634"/>
      <c r="L41" s="634"/>
      <c r="M41" s="634"/>
      <c r="N41" s="634"/>
      <c r="O41" s="634"/>
      <c r="P41" s="634"/>
      <c r="Q41" s="634"/>
      <c r="R41" s="634"/>
      <c r="S41" s="634"/>
      <c r="T41" s="181"/>
      <c r="U41" s="633" t="str">
        <f t="shared" si="4"/>
        <v/>
      </c>
      <c r="V41" s="633"/>
      <c r="W41" s="634"/>
      <c r="X41" s="634"/>
      <c r="Y41" s="634"/>
      <c r="Z41" s="634"/>
      <c r="AA41" s="634"/>
      <c r="AB41" s="634"/>
      <c r="AC41" s="634"/>
      <c r="AD41" s="634"/>
      <c r="AE41" s="634"/>
      <c r="AF41" s="634"/>
      <c r="AG41" s="634"/>
      <c r="AH41" s="634"/>
      <c r="AI41" s="634"/>
      <c r="AJ41" s="634"/>
      <c r="AK41" s="634"/>
      <c r="AL41" s="181"/>
      <c r="AM41" s="633" t="str">
        <f t="shared" si="0"/>
        <v/>
      </c>
      <c r="AN41" s="633"/>
      <c r="AO41" s="634"/>
      <c r="AP41" s="634"/>
      <c r="AQ41" s="634"/>
      <c r="AR41" s="634"/>
      <c r="AS41" s="634"/>
      <c r="AT41" s="634"/>
      <c r="AU41" s="634"/>
      <c r="AV41" s="634"/>
      <c r="AW41" s="634"/>
      <c r="AX41" s="634"/>
      <c r="AY41" s="634"/>
      <c r="AZ41" s="634"/>
      <c r="BA41" s="634"/>
      <c r="BB41" s="634"/>
      <c r="BC41" s="634"/>
      <c r="BD41" s="181"/>
      <c r="BE41" s="633" t="str">
        <f t="shared" si="1"/>
        <v/>
      </c>
      <c r="BF41" s="633"/>
      <c r="BG41" s="634"/>
      <c r="BH41" s="634"/>
      <c r="BI41" s="634"/>
      <c r="BJ41" s="634"/>
      <c r="BK41" s="634"/>
      <c r="BL41" s="634"/>
      <c r="BM41" s="634"/>
      <c r="BN41" s="634"/>
      <c r="BO41" s="634"/>
      <c r="BP41" s="634"/>
      <c r="BQ41" s="634"/>
      <c r="BR41" s="634"/>
      <c r="BS41" s="634"/>
      <c r="BT41" s="634"/>
      <c r="BU41" s="634"/>
      <c r="BV41" s="181"/>
      <c r="BW41" s="633" t="str">
        <f t="shared" si="2"/>
        <v/>
      </c>
      <c r="BX41" s="633"/>
      <c r="BY41" s="634" t="str">
        <f>IF('各会計、関係団体の財政状況及び健全化判断比率'!B75="","",'各会計、関係団体の財政状況及び健全化判断比率'!B75)</f>
        <v/>
      </c>
      <c r="BZ41" s="634"/>
      <c r="CA41" s="634"/>
      <c r="CB41" s="634"/>
      <c r="CC41" s="634"/>
      <c r="CD41" s="634"/>
      <c r="CE41" s="634"/>
      <c r="CF41" s="634"/>
      <c r="CG41" s="634"/>
      <c r="CH41" s="634"/>
      <c r="CI41" s="634"/>
      <c r="CJ41" s="634"/>
      <c r="CK41" s="634"/>
      <c r="CL41" s="634"/>
      <c r="CM41" s="634"/>
      <c r="CN41" s="181"/>
      <c r="CO41" s="633" t="str">
        <f t="shared" si="3"/>
        <v/>
      </c>
      <c r="CP41" s="633"/>
      <c r="CQ41" s="634" t="str">
        <f>IF('各会計、関係団体の財政状況及び健全化判断比率'!BS14="","",'各会計、関係団体の財政状況及び健全化判断比率'!BS14)</f>
        <v/>
      </c>
      <c r="CR41" s="634"/>
      <c r="CS41" s="634"/>
      <c r="CT41" s="634"/>
      <c r="CU41" s="634"/>
      <c r="CV41" s="634"/>
      <c r="CW41" s="634"/>
      <c r="CX41" s="634"/>
      <c r="CY41" s="634"/>
      <c r="CZ41" s="634"/>
      <c r="DA41" s="634"/>
      <c r="DB41" s="634"/>
      <c r="DC41" s="634"/>
      <c r="DD41" s="634"/>
      <c r="DE41" s="634"/>
      <c r="DG41" s="635" t="str">
        <f>IF('各会計、関係団体の財政状況及び健全化判断比率'!BR14="","",'各会計、関係団体の財政状況及び健全化判断比率'!BR14)</f>
        <v/>
      </c>
      <c r="DH41" s="635"/>
      <c r="DI41" s="208"/>
    </row>
    <row r="42" spans="1:113" ht="32.25" customHeight="1" x14ac:dyDescent="0.15">
      <c r="B42" s="205"/>
      <c r="C42" s="633" t="str">
        <f t="shared" si="5"/>
        <v/>
      </c>
      <c r="D42" s="633"/>
      <c r="E42" s="634" t="str">
        <f>IF('各会計、関係団体の財政状況及び健全化判断比率'!B15="","",'各会計、関係団体の財政状況及び健全化判断比率'!B15)</f>
        <v/>
      </c>
      <c r="F42" s="634"/>
      <c r="G42" s="634"/>
      <c r="H42" s="634"/>
      <c r="I42" s="634"/>
      <c r="J42" s="634"/>
      <c r="K42" s="634"/>
      <c r="L42" s="634"/>
      <c r="M42" s="634"/>
      <c r="N42" s="634"/>
      <c r="O42" s="634"/>
      <c r="P42" s="634"/>
      <c r="Q42" s="634"/>
      <c r="R42" s="634"/>
      <c r="S42" s="634"/>
      <c r="T42" s="181"/>
      <c r="U42" s="633" t="str">
        <f t="shared" si="4"/>
        <v/>
      </c>
      <c r="V42" s="633"/>
      <c r="W42" s="634"/>
      <c r="X42" s="634"/>
      <c r="Y42" s="634"/>
      <c r="Z42" s="634"/>
      <c r="AA42" s="634"/>
      <c r="AB42" s="634"/>
      <c r="AC42" s="634"/>
      <c r="AD42" s="634"/>
      <c r="AE42" s="634"/>
      <c r="AF42" s="634"/>
      <c r="AG42" s="634"/>
      <c r="AH42" s="634"/>
      <c r="AI42" s="634"/>
      <c r="AJ42" s="634"/>
      <c r="AK42" s="634"/>
      <c r="AL42" s="181"/>
      <c r="AM42" s="633" t="str">
        <f t="shared" si="0"/>
        <v/>
      </c>
      <c r="AN42" s="633"/>
      <c r="AO42" s="634"/>
      <c r="AP42" s="634"/>
      <c r="AQ42" s="634"/>
      <c r="AR42" s="634"/>
      <c r="AS42" s="634"/>
      <c r="AT42" s="634"/>
      <c r="AU42" s="634"/>
      <c r="AV42" s="634"/>
      <c r="AW42" s="634"/>
      <c r="AX42" s="634"/>
      <c r="AY42" s="634"/>
      <c r="AZ42" s="634"/>
      <c r="BA42" s="634"/>
      <c r="BB42" s="634"/>
      <c r="BC42" s="634"/>
      <c r="BD42" s="181"/>
      <c r="BE42" s="633" t="str">
        <f t="shared" si="1"/>
        <v/>
      </c>
      <c r="BF42" s="633"/>
      <c r="BG42" s="634"/>
      <c r="BH42" s="634"/>
      <c r="BI42" s="634"/>
      <c r="BJ42" s="634"/>
      <c r="BK42" s="634"/>
      <c r="BL42" s="634"/>
      <c r="BM42" s="634"/>
      <c r="BN42" s="634"/>
      <c r="BO42" s="634"/>
      <c r="BP42" s="634"/>
      <c r="BQ42" s="634"/>
      <c r="BR42" s="634"/>
      <c r="BS42" s="634"/>
      <c r="BT42" s="634"/>
      <c r="BU42" s="634"/>
      <c r="BV42" s="181"/>
      <c r="BW42" s="633" t="str">
        <f t="shared" si="2"/>
        <v/>
      </c>
      <c r="BX42" s="633"/>
      <c r="BY42" s="634" t="str">
        <f>IF('各会計、関係団体の財政状況及び健全化判断比率'!B76="","",'各会計、関係団体の財政状況及び健全化判断比率'!B76)</f>
        <v/>
      </c>
      <c r="BZ42" s="634"/>
      <c r="CA42" s="634"/>
      <c r="CB42" s="634"/>
      <c r="CC42" s="634"/>
      <c r="CD42" s="634"/>
      <c r="CE42" s="634"/>
      <c r="CF42" s="634"/>
      <c r="CG42" s="634"/>
      <c r="CH42" s="634"/>
      <c r="CI42" s="634"/>
      <c r="CJ42" s="634"/>
      <c r="CK42" s="634"/>
      <c r="CL42" s="634"/>
      <c r="CM42" s="634"/>
      <c r="CN42" s="181"/>
      <c r="CO42" s="633" t="str">
        <f t="shared" si="3"/>
        <v/>
      </c>
      <c r="CP42" s="633"/>
      <c r="CQ42" s="634" t="str">
        <f>IF('各会計、関係団体の財政状況及び健全化判断比率'!BS15="","",'各会計、関係団体の財政状況及び健全化判断比率'!BS15)</f>
        <v/>
      </c>
      <c r="CR42" s="634"/>
      <c r="CS42" s="634"/>
      <c r="CT42" s="634"/>
      <c r="CU42" s="634"/>
      <c r="CV42" s="634"/>
      <c r="CW42" s="634"/>
      <c r="CX42" s="634"/>
      <c r="CY42" s="634"/>
      <c r="CZ42" s="634"/>
      <c r="DA42" s="634"/>
      <c r="DB42" s="634"/>
      <c r="DC42" s="634"/>
      <c r="DD42" s="634"/>
      <c r="DE42" s="634"/>
      <c r="DG42" s="635" t="str">
        <f>IF('各会計、関係団体の財政状況及び健全化判断比率'!BR15="","",'各会計、関係団体の財政状況及び健全化判断比率'!BR15)</f>
        <v/>
      </c>
      <c r="DH42" s="635"/>
      <c r="DI42" s="208"/>
    </row>
    <row r="43" spans="1:113" ht="32.25" customHeight="1" x14ac:dyDescent="0.15">
      <c r="B43" s="205"/>
      <c r="C43" s="633" t="str">
        <f t="shared" si="5"/>
        <v/>
      </c>
      <c r="D43" s="633"/>
      <c r="E43" s="634" t="str">
        <f>IF('各会計、関係団体の財政状況及び健全化判断比率'!B16="","",'各会計、関係団体の財政状況及び健全化判断比率'!B16)</f>
        <v/>
      </c>
      <c r="F43" s="634"/>
      <c r="G43" s="634"/>
      <c r="H43" s="634"/>
      <c r="I43" s="634"/>
      <c r="J43" s="634"/>
      <c r="K43" s="634"/>
      <c r="L43" s="634"/>
      <c r="M43" s="634"/>
      <c r="N43" s="634"/>
      <c r="O43" s="634"/>
      <c r="P43" s="634"/>
      <c r="Q43" s="634"/>
      <c r="R43" s="634"/>
      <c r="S43" s="634"/>
      <c r="T43" s="181"/>
      <c r="U43" s="633" t="str">
        <f t="shared" si="4"/>
        <v/>
      </c>
      <c r="V43" s="633"/>
      <c r="W43" s="634"/>
      <c r="X43" s="634"/>
      <c r="Y43" s="634"/>
      <c r="Z43" s="634"/>
      <c r="AA43" s="634"/>
      <c r="AB43" s="634"/>
      <c r="AC43" s="634"/>
      <c r="AD43" s="634"/>
      <c r="AE43" s="634"/>
      <c r="AF43" s="634"/>
      <c r="AG43" s="634"/>
      <c r="AH43" s="634"/>
      <c r="AI43" s="634"/>
      <c r="AJ43" s="634"/>
      <c r="AK43" s="634"/>
      <c r="AL43" s="181"/>
      <c r="AM43" s="633" t="str">
        <f t="shared" si="0"/>
        <v/>
      </c>
      <c r="AN43" s="633"/>
      <c r="AO43" s="634"/>
      <c r="AP43" s="634"/>
      <c r="AQ43" s="634"/>
      <c r="AR43" s="634"/>
      <c r="AS43" s="634"/>
      <c r="AT43" s="634"/>
      <c r="AU43" s="634"/>
      <c r="AV43" s="634"/>
      <c r="AW43" s="634"/>
      <c r="AX43" s="634"/>
      <c r="AY43" s="634"/>
      <c r="AZ43" s="634"/>
      <c r="BA43" s="634"/>
      <c r="BB43" s="634"/>
      <c r="BC43" s="634"/>
      <c r="BD43" s="181"/>
      <c r="BE43" s="633" t="str">
        <f t="shared" si="1"/>
        <v/>
      </c>
      <c r="BF43" s="633"/>
      <c r="BG43" s="634"/>
      <c r="BH43" s="634"/>
      <c r="BI43" s="634"/>
      <c r="BJ43" s="634"/>
      <c r="BK43" s="634"/>
      <c r="BL43" s="634"/>
      <c r="BM43" s="634"/>
      <c r="BN43" s="634"/>
      <c r="BO43" s="634"/>
      <c r="BP43" s="634"/>
      <c r="BQ43" s="634"/>
      <c r="BR43" s="634"/>
      <c r="BS43" s="634"/>
      <c r="BT43" s="634"/>
      <c r="BU43" s="634"/>
      <c r="BV43" s="181"/>
      <c r="BW43" s="633" t="str">
        <f t="shared" si="2"/>
        <v/>
      </c>
      <c r="BX43" s="633"/>
      <c r="BY43" s="634" t="str">
        <f>IF('各会計、関係団体の財政状況及び健全化判断比率'!B77="","",'各会計、関係団体の財政状況及び健全化判断比率'!B77)</f>
        <v/>
      </c>
      <c r="BZ43" s="634"/>
      <c r="CA43" s="634"/>
      <c r="CB43" s="634"/>
      <c r="CC43" s="634"/>
      <c r="CD43" s="634"/>
      <c r="CE43" s="634"/>
      <c r="CF43" s="634"/>
      <c r="CG43" s="634"/>
      <c r="CH43" s="634"/>
      <c r="CI43" s="634"/>
      <c r="CJ43" s="634"/>
      <c r="CK43" s="634"/>
      <c r="CL43" s="634"/>
      <c r="CM43" s="634"/>
      <c r="CN43" s="181"/>
      <c r="CO43" s="633" t="str">
        <f t="shared" si="3"/>
        <v/>
      </c>
      <c r="CP43" s="633"/>
      <c r="CQ43" s="634" t="str">
        <f>IF('各会計、関係団体の財政状況及び健全化判断比率'!BS16="","",'各会計、関係団体の財政状況及び健全化判断比率'!BS16)</f>
        <v/>
      </c>
      <c r="CR43" s="634"/>
      <c r="CS43" s="634"/>
      <c r="CT43" s="634"/>
      <c r="CU43" s="634"/>
      <c r="CV43" s="634"/>
      <c r="CW43" s="634"/>
      <c r="CX43" s="634"/>
      <c r="CY43" s="634"/>
      <c r="CZ43" s="634"/>
      <c r="DA43" s="634"/>
      <c r="DB43" s="634"/>
      <c r="DC43" s="634"/>
      <c r="DD43" s="634"/>
      <c r="DE43" s="634"/>
      <c r="DG43" s="635" t="str">
        <f>IF('各会計、関係団体の財政状況及び健全化判断比率'!BR16="","",'各会計、関係団体の財政状況及び健全化判断比率'!BR16)</f>
        <v/>
      </c>
      <c r="DH43" s="635"/>
      <c r="DI43" s="208"/>
    </row>
    <row r="44" spans="1:113" ht="13.5" customHeight="1" thickBot="1" x14ac:dyDescent="0.2">
      <c r="B44" s="209"/>
      <c r="C44" s="210"/>
      <c r="D44" s="210"/>
      <c r="E44" s="210"/>
      <c r="F44" s="210"/>
      <c r="G44" s="210"/>
      <c r="H44" s="210"/>
      <c r="I44" s="210"/>
      <c r="J44" s="210"/>
      <c r="K44" s="210"/>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c r="BA44" s="210"/>
      <c r="BB44" s="210"/>
      <c r="BC44" s="210"/>
      <c r="BD44" s="210"/>
      <c r="BE44" s="210"/>
      <c r="BF44" s="210"/>
      <c r="BG44" s="210"/>
      <c r="BH44" s="210"/>
      <c r="BI44" s="210"/>
      <c r="BJ44" s="210"/>
      <c r="BK44" s="210"/>
      <c r="BL44" s="210"/>
      <c r="BM44" s="210"/>
      <c r="BN44" s="210"/>
      <c r="BO44" s="210"/>
      <c r="BP44" s="210"/>
      <c r="BQ44" s="210"/>
      <c r="BR44" s="210"/>
      <c r="BS44" s="210"/>
      <c r="BT44" s="210"/>
      <c r="BU44" s="210"/>
      <c r="BV44" s="210"/>
      <c r="BW44" s="210"/>
      <c r="BX44" s="210"/>
      <c r="BY44" s="210"/>
      <c r="BZ44" s="210"/>
      <c r="CA44" s="210"/>
      <c r="CB44" s="210"/>
      <c r="CC44" s="210"/>
      <c r="CD44" s="210"/>
      <c r="CE44" s="210"/>
      <c r="CF44" s="210"/>
      <c r="CG44" s="210"/>
      <c r="CH44" s="210"/>
      <c r="CI44" s="210"/>
      <c r="CJ44" s="210"/>
      <c r="CK44" s="210"/>
      <c r="CL44" s="210"/>
      <c r="CM44" s="210"/>
      <c r="CN44" s="210"/>
      <c r="CO44" s="210"/>
      <c r="CP44" s="210"/>
      <c r="CQ44" s="210"/>
      <c r="CR44" s="210"/>
      <c r="CS44" s="210"/>
      <c r="CT44" s="210"/>
      <c r="CU44" s="210"/>
      <c r="CV44" s="210"/>
      <c r="CW44" s="210"/>
      <c r="CX44" s="210"/>
      <c r="CY44" s="210"/>
      <c r="CZ44" s="210"/>
      <c r="DA44" s="210"/>
      <c r="DB44" s="210"/>
      <c r="DC44" s="210"/>
      <c r="DD44" s="210"/>
      <c r="DE44" s="210"/>
      <c r="DF44" s="210"/>
      <c r="DG44" s="210"/>
      <c r="DH44" s="210"/>
      <c r="DI44" s="211"/>
    </row>
    <row r="45" spans="1:113" x14ac:dyDescent="0.15"/>
    <row r="46" spans="1:113" x14ac:dyDescent="0.15">
      <c r="B46" s="180" t="s">
        <v>194</v>
      </c>
      <c r="E46" s="636" t="s">
        <v>195</v>
      </c>
      <c r="F46" s="636"/>
      <c r="G46" s="636"/>
      <c r="H46" s="636"/>
      <c r="I46" s="636"/>
      <c r="J46" s="636"/>
      <c r="K46" s="636"/>
      <c r="L46" s="636"/>
      <c r="M46" s="636"/>
      <c r="N46" s="636"/>
      <c r="O46" s="636"/>
      <c r="P46" s="636"/>
      <c r="Q46" s="636"/>
      <c r="R46" s="636"/>
      <c r="S46" s="636"/>
      <c r="T46" s="636"/>
      <c r="U46" s="636"/>
      <c r="V46" s="636"/>
      <c r="W46" s="636"/>
      <c r="X46" s="636"/>
      <c r="Y46" s="636"/>
      <c r="Z46" s="636"/>
      <c r="AA46" s="636"/>
      <c r="AB46" s="636"/>
      <c r="AC46" s="636"/>
      <c r="AD46" s="636"/>
      <c r="AE46" s="636"/>
      <c r="AF46" s="636"/>
      <c r="AG46" s="636"/>
      <c r="AH46" s="636"/>
      <c r="AI46" s="636"/>
      <c r="AJ46" s="636"/>
      <c r="AK46" s="636"/>
      <c r="AL46" s="636"/>
      <c r="AM46" s="636"/>
      <c r="AN46" s="636"/>
      <c r="AO46" s="636"/>
      <c r="AP46" s="636"/>
      <c r="AQ46" s="636"/>
      <c r="AR46" s="636"/>
      <c r="AS46" s="636"/>
      <c r="AT46" s="636"/>
      <c r="AU46" s="636"/>
      <c r="AV46" s="636"/>
      <c r="AW46" s="636"/>
      <c r="AX46" s="636"/>
      <c r="AY46" s="636"/>
      <c r="AZ46" s="636"/>
      <c r="BA46" s="636"/>
      <c r="BB46" s="636"/>
      <c r="BC46" s="636"/>
      <c r="BD46" s="636"/>
      <c r="BE46" s="636"/>
      <c r="BF46" s="636"/>
      <c r="BG46" s="636"/>
      <c r="BH46" s="636"/>
      <c r="BI46" s="636"/>
      <c r="BJ46" s="636"/>
      <c r="BK46" s="636"/>
      <c r="BL46" s="636"/>
      <c r="BM46" s="636"/>
      <c r="BN46" s="636"/>
      <c r="BO46" s="636"/>
      <c r="BP46" s="636"/>
      <c r="BQ46" s="636"/>
      <c r="BR46" s="636"/>
      <c r="BS46" s="636"/>
      <c r="BT46" s="636"/>
      <c r="BU46" s="636"/>
      <c r="BV46" s="636"/>
      <c r="BW46" s="636"/>
      <c r="BX46" s="636"/>
      <c r="BY46" s="636"/>
      <c r="BZ46" s="636"/>
      <c r="CA46" s="636"/>
      <c r="CB46" s="636"/>
      <c r="CC46" s="636"/>
      <c r="CD46" s="636"/>
      <c r="CE46" s="636"/>
      <c r="CF46" s="636"/>
      <c r="CG46" s="636"/>
      <c r="CH46" s="636"/>
      <c r="CI46" s="636"/>
      <c r="CJ46" s="636"/>
      <c r="CK46" s="636"/>
      <c r="CL46" s="636"/>
      <c r="CM46" s="636"/>
      <c r="CN46" s="636"/>
      <c r="CO46" s="636"/>
      <c r="CP46" s="636"/>
      <c r="CQ46" s="636"/>
      <c r="CR46" s="636"/>
      <c r="CS46" s="636"/>
      <c r="CT46" s="636"/>
      <c r="CU46" s="636"/>
      <c r="CV46" s="636"/>
      <c r="CW46" s="636"/>
      <c r="CX46" s="636"/>
      <c r="CY46" s="636"/>
      <c r="CZ46" s="636"/>
      <c r="DA46" s="636"/>
      <c r="DB46" s="636"/>
      <c r="DC46" s="636"/>
      <c r="DD46" s="636"/>
      <c r="DE46" s="636"/>
      <c r="DF46" s="636"/>
      <c r="DG46" s="636"/>
      <c r="DH46" s="636"/>
      <c r="DI46" s="636"/>
    </row>
    <row r="47" spans="1:113" x14ac:dyDescent="0.15">
      <c r="E47" s="636" t="s">
        <v>196</v>
      </c>
      <c r="F47" s="636"/>
      <c r="G47" s="636"/>
      <c r="H47" s="636"/>
      <c r="I47" s="636"/>
      <c r="J47" s="636"/>
      <c r="K47" s="636"/>
      <c r="L47" s="636"/>
      <c r="M47" s="636"/>
      <c r="N47" s="636"/>
      <c r="O47" s="636"/>
      <c r="P47" s="636"/>
      <c r="Q47" s="636"/>
      <c r="R47" s="636"/>
      <c r="S47" s="636"/>
      <c r="T47" s="636"/>
      <c r="U47" s="636"/>
      <c r="V47" s="636"/>
      <c r="W47" s="636"/>
      <c r="X47" s="636"/>
      <c r="Y47" s="636"/>
      <c r="Z47" s="636"/>
      <c r="AA47" s="636"/>
      <c r="AB47" s="636"/>
      <c r="AC47" s="636"/>
      <c r="AD47" s="636"/>
      <c r="AE47" s="636"/>
      <c r="AF47" s="636"/>
      <c r="AG47" s="636"/>
      <c r="AH47" s="636"/>
      <c r="AI47" s="636"/>
      <c r="AJ47" s="636"/>
      <c r="AK47" s="636"/>
      <c r="AL47" s="636"/>
      <c r="AM47" s="636"/>
      <c r="AN47" s="636"/>
      <c r="AO47" s="636"/>
      <c r="AP47" s="636"/>
      <c r="AQ47" s="636"/>
      <c r="AR47" s="636"/>
      <c r="AS47" s="636"/>
      <c r="AT47" s="636"/>
      <c r="AU47" s="636"/>
      <c r="AV47" s="636"/>
      <c r="AW47" s="636"/>
      <c r="AX47" s="636"/>
      <c r="AY47" s="636"/>
      <c r="AZ47" s="636"/>
      <c r="BA47" s="636"/>
      <c r="BB47" s="636"/>
      <c r="BC47" s="636"/>
      <c r="BD47" s="636"/>
      <c r="BE47" s="636"/>
      <c r="BF47" s="636"/>
      <c r="BG47" s="636"/>
      <c r="BH47" s="636"/>
      <c r="BI47" s="636"/>
      <c r="BJ47" s="636"/>
      <c r="BK47" s="636"/>
      <c r="BL47" s="636"/>
      <c r="BM47" s="636"/>
      <c r="BN47" s="636"/>
      <c r="BO47" s="636"/>
      <c r="BP47" s="636"/>
      <c r="BQ47" s="636"/>
      <c r="BR47" s="636"/>
      <c r="BS47" s="636"/>
      <c r="BT47" s="636"/>
      <c r="BU47" s="636"/>
      <c r="BV47" s="636"/>
      <c r="BW47" s="636"/>
      <c r="BX47" s="636"/>
      <c r="BY47" s="636"/>
      <c r="BZ47" s="636"/>
      <c r="CA47" s="636"/>
      <c r="CB47" s="636"/>
      <c r="CC47" s="636"/>
      <c r="CD47" s="636"/>
      <c r="CE47" s="636"/>
      <c r="CF47" s="636"/>
      <c r="CG47" s="636"/>
      <c r="CH47" s="636"/>
      <c r="CI47" s="636"/>
      <c r="CJ47" s="636"/>
      <c r="CK47" s="636"/>
      <c r="CL47" s="636"/>
      <c r="CM47" s="636"/>
      <c r="CN47" s="636"/>
      <c r="CO47" s="636"/>
      <c r="CP47" s="636"/>
      <c r="CQ47" s="636"/>
      <c r="CR47" s="636"/>
      <c r="CS47" s="636"/>
      <c r="CT47" s="636"/>
      <c r="CU47" s="636"/>
      <c r="CV47" s="636"/>
      <c r="CW47" s="636"/>
      <c r="CX47" s="636"/>
      <c r="CY47" s="636"/>
      <c r="CZ47" s="636"/>
      <c r="DA47" s="636"/>
      <c r="DB47" s="636"/>
      <c r="DC47" s="636"/>
      <c r="DD47" s="636"/>
      <c r="DE47" s="636"/>
      <c r="DF47" s="636"/>
      <c r="DG47" s="636"/>
      <c r="DH47" s="636"/>
      <c r="DI47" s="636"/>
    </row>
    <row r="48" spans="1:113" x14ac:dyDescent="0.15">
      <c r="E48" s="636" t="s">
        <v>197</v>
      </c>
      <c r="F48" s="636"/>
      <c r="G48" s="636"/>
      <c r="H48" s="636"/>
      <c r="I48" s="636"/>
      <c r="J48" s="636"/>
      <c r="K48" s="636"/>
      <c r="L48" s="636"/>
      <c r="M48" s="636"/>
      <c r="N48" s="636"/>
      <c r="O48" s="636"/>
      <c r="P48" s="636"/>
      <c r="Q48" s="636"/>
      <c r="R48" s="636"/>
      <c r="S48" s="636"/>
      <c r="T48" s="636"/>
      <c r="U48" s="636"/>
      <c r="V48" s="636"/>
      <c r="W48" s="636"/>
      <c r="X48" s="636"/>
      <c r="Y48" s="636"/>
      <c r="Z48" s="636"/>
      <c r="AA48" s="636"/>
      <c r="AB48" s="636"/>
      <c r="AC48" s="636"/>
      <c r="AD48" s="636"/>
      <c r="AE48" s="636"/>
      <c r="AF48" s="636"/>
      <c r="AG48" s="636"/>
      <c r="AH48" s="636"/>
      <c r="AI48" s="636"/>
      <c r="AJ48" s="636"/>
      <c r="AK48" s="636"/>
      <c r="AL48" s="636"/>
      <c r="AM48" s="636"/>
      <c r="AN48" s="636"/>
      <c r="AO48" s="636"/>
      <c r="AP48" s="636"/>
      <c r="AQ48" s="636"/>
      <c r="AR48" s="636"/>
      <c r="AS48" s="636"/>
      <c r="AT48" s="636"/>
      <c r="AU48" s="636"/>
      <c r="AV48" s="636"/>
      <c r="AW48" s="636"/>
      <c r="AX48" s="636"/>
      <c r="AY48" s="636"/>
      <c r="AZ48" s="636"/>
      <c r="BA48" s="636"/>
      <c r="BB48" s="636"/>
      <c r="BC48" s="636"/>
      <c r="BD48" s="636"/>
      <c r="BE48" s="636"/>
      <c r="BF48" s="636"/>
      <c r="BG48" s="636"/>
      <c r="BH48" s="636"/>
      <c r="BI48" s="636"/>
      <c r="BJ48" s="636"/>
      <c r="BK48" s="636"/>
      <c r="BL48" s="636"/>
      <c r="BM48" s="636"/>
      <c r="BN48" s="636"/>
      <c r="BO48" s="636"/>
      <c r="BP48" s="636"/>
      <c r="BQ48" s="636"/>
      <c r="BR48" s="636"/>
      <c r="BS48" s="636"/>
      <c r="BT48" s="636"/>
      <c r="BU48" s="636"/>
      <c r="BV48" s="636"/>
      <c r="BW48" s="636"/>
      <c r="BX48" s="636"/>
      <c r="BY48" s="636"/>
      <c r="BZ48" s="636"/>
      <c r="CA48" s="636"/>
      <c r="CB48" s="636"/>
      <c r="CC48" s="636"/>
      <c r="CD48" s="636"/>
      <c r="CE48" s="636"/>
      <c r="CF48" s="636"/>
      <c r="CG48" s="636"/>
      <c r="CH48" s="636"/>
      <c r="CI48" s="636"/>
      <c r="CJ48" s="636"/>
      <c r="CK48" s="636"/>
      <c r="CL48" s="636"/>
      <c r="CM48" s="636"/>
      <c r="CN48" s="636"/>
      <c r="CO48" s="636"/>
      <c r="CP48" s="636"/>
      <c r="CQ48" s="636"/>
      <c r="CR48" s="636"/>
      <c r="CS48" s="636"/>
      <c r="CT48" s="636"/>
      <c r="CU48" s="636"/>
      <c r="CV48" s="636"/>
      <c r="CW48" s="636"/>
      <c r="CX48" s="636"/>
      <c r="CY48" s="636"/>
      <c r="CZ48" s="636"/>
      <c r="DA48" s="636"/>
      <c r="DB48" s="636"/>
      <c r="DC48" s="636"/>
      <c r="DD48" s="636"/>
      <c r="DE48" s="636"/>
      <c r="DF48" s="636"/>
      <c r="DG48" s="636"/>
      <c r="DH48" s="636"/>
      <c r="DI48" s="636"/>
    </row>
    <row r="49" spans="5:113" x14ac:dyDescent="0.15">
      <c r="E49" s="637" t="s">
        <v>198</v>
      </c>
      <c r="F49" s="637"/>
      <c r="G49" s="637"/>
      <c r="H49" s="637"/>
      <c r="I49" s="637"/>
      <c r="J49" s="637"/>
      <c r="K49" s="637"/>
      <c r="L49" s="637"/>
      <c r="M49" s="637"/>
      <c r="N49" s="637"/>
      <c r="O49" s="637"/>
      <c r="P49" s="637"/>
      <c r="Q49" s="637"/>
      <c r="R49" s="637"/>
      <c r="S49" s="637"/>
      <c r="T49" s="637"/>
      <c r="U49" s="637"/>
      <c r="V49" s="637"/>
      <c r="W49" s="637"/>
      <c r="X49" s="637"/>
      <c r="Y49" s="637"/>
      <c r="Z49" s="637"/>
      <c r="AA49" s="637"/>
      <c r="AB49" s="637"/>
      <c r="AC49" s="637"/>
      <c r="AD49" s="637"/>
      <c r="AE49" s="637"/>
      <c r="AF49" s="637"/>
      <c r="AG49" s="637"/>
      <c r="AH49" s="637"/>
      <c r="AI49" s="637"/>
      <c r="AJ49" s="637"/>
      <c r="AK49" s="637"/>
      <c r="AL49" s="637"/>
      <c r="AM49" s="637"/>
      <c r="AN49" s="637"/>
      <c r="AO49" s="637"/>
      <c r="AP49" s="637"/>
      <c r="AQ49" s="637"/>
      <c r="AR49" s="637"/>
      <c r="AS49" s="637"/>
      <c r="AT49" s="637"/>
      <c r="AU49" s="637"/>
      <c r="AV49" s="637"/>
      <c r="AW49" s="637"/>
      <c r="AX49" s="637"/>
      <c r="AY49" s="637"/>
      <c r="AZ49" s="637"/>
      <c r="BA49" s="637"/>
      <c r="BB49" s="637"/>
      <c r="BC49" s="637"/>
      <c r="BD49" s="637"/>
      <c r="BE49" s="637"/>
      <c r="BF49" s="637"/>
      <c r="BG49" s="637"/>
      <c r="BH49" s="637"/>
      <c r="BI49" s="637"/>
      <c r="BJ49" s="637"/>
      <c r="BK49" s="637"/>
      <c r="BL49" s="637"/>
      <c r="BM49" s="637"/>
      <c r="BN49" s="637"/>
      <c r="BO49" s="637"/>
      <c r="BP49" s="637"/>
      <c r="BQ49" s="637"/>
      <c r="BR49" s="637"/>
      <c r="BS49" s="637"/>
      <c r="BT49" s="637"/>
      <c r="BU49" s="637"/>
      <c r="BV49" s="637"/>
      <c r="BW49" s="637"/>
      <c r="BX49" s="637"/>
      <c r="BY49" s="637"/>
      <c r="BZ49" s="637"/>
      <c r="CA49" s="637"/>
      <c r="CB49" s="637"/>
      <c r="CC49" s="637"/>
      <c r="CD49" s="637"/>
      <c r="CE49" s="637"/>
      <c r="CF49" s="637"/>
      <c r="CG49" s="637"/>
      <c r="CH49" s="637"/>
      <c r="CI49" s="637"/>
      <c r="CJ49" s="637"/>
      <c r="CK49" s="637"/>
      <c r="CL49" s="637"/>
      <c r="CM49" s="637"/>
      <c r="CN49" s="637"/>
      <c r="CO49" s="637"/>
      <c r="CP49" s="637"/>
      <c r="CQ49" s="637"/>
      <c r="CR49" s="637"/>
      <c r="CS49" s="637"/>
      <c r="CT49" s="637"/>
      <c r="CU49" s="637"/>
      <c r="CV49" s="637"/>
      <c r="CW49" s="637"/>
      <c r="CX49" s="637"/>
      <c r="CY49" s="637"/>
      <c r="CZ49" s="637"/>
      <c r="DA49" s="637"/>
      <c r="DB49" s="637"/>
      <c r="DC49" s="637"/>
      <c r="DD49" s="637"/>
      <c r="DE49" s="637"/>
      <c r="DF49" s="637"/>
      <c r="DG49" s="637"/>
      <c r="DH49" s="637"/>
      <c r="DI49" s="637"/>
    </row>
    <row r="50" spans="5:113" x14ac:dyDescent="0.15">
      <c r="E50" s="636" t="s">
        <v>199</v>
      </c>
      <c r="F50" s="636"/>
      <c r="G50" s="636"/>
      <c r="H50" s="636"/>
      <c r="I50" s="636"/>
      <c r="J50" s="636"/>
      <c r="K50" s="636"/>
      <c r="L50" s="636"/>
      <c r="M50" s="636"/>
      <c r="N50" s="636"/>
      <c r="O50" s="636"/>
      <c r="P50" s="636"/>
      <c r="Q50" s="636"/>
      <c r="R50" s="636"/>
      <c r="S50" s="636"/>
      <c r="T50" s="636"/>
      <c r="U50" s="636"/>
      <c r="V50" s="636"/>
      <c r="W50" s="636"/>
      <c r="X50" s="636"/>
      <c r="Y50" s="636"/>
      <c r="Z50" s="636"/>
      <c r="AA50" s="636"/>
      <c r="AB50" s="636"/>
      <c r="AC50" s="636"/>
      <c r="AD50" s="636"/>
      <c r="AE50" s="636"/>
      <c r="AF50" s="636"/>
      <c r="AG50" s="636"/>
      <c r="AH50" s="636"/>
      <c r="AI50" s="636"/>
      <c r="AJ50" s="636"/>
      <c r="AK50" s="636"/>
      <c r="AL50" s="636"/>
      <c r="AM50" s="636"/>
      <c r="AN50" s="636"/>
      <c r="AO50" s="636"/>
      <c r="AP50" s="636"/>
      <c r="AQ50" s="636"/>
      <c r="AR50" s="636"/>
      <c r="AS50" s="636"/>
      <c r="AT50" s="636"/>
      <c r="AU50" s="636"/>
      <c r="AV50" s="636"/>
      <c r="AW50" s="636"/>
      <c r="AX50" s="636"/>
      <c r="AY50" s="636"/>
      <c r="AZ50" s="636"/>
      <c r="BA50" s="636"/>
      <c r="BB50" s="636"/>
      <c r="BC50" s="636"/>
      <c r="BD50" s="636"/>
      <c r="BE50" s="636"/>
      <c r="BF50" s="636"/>
      <c r="BG50" s="636"/>
      <c r="BH50" s="636"/>
      <c r="BI50" s="636"/>
      <c r="BJ50" s="636"/>
      <c r="BK50" s="636"/>
      <c r="BL50" s="636"/>
      <c r="BM50" s="636"/>
      <c r="BN50" s="636"/>
      <c r="BO50" s="636"/>
      <c r="BP50" s="636"/>
      <c r="BQ50" s="636"/>
      <c r="BR50" s="636"/>
      <c r="BS50" s="636"/>
      <c r="BT50" s="636"/>
      <c r="BU50" s="636"/>
      <c r="BV50" s="636"/>
      <c r="BW50" s="636"/>
      <c r="BX50" s="636"/>
      <c r="BY50" s="636"/>
      <c r="BZ50" s="636"/>
      <c r="CA50" s="636"/>
      <c r="CB50" s="636"/>
      <c r="CC50" s="636"/>
      <c r="CD50" s="636"/>
      <c r="CE50" s="636"/>
      <c r="CF50" s="636"/>
      <c r="CG50" s="636"/>
      <c r="CH50" s="636"/>
      <c r="CI50" s="636"/>
      <c r="CJ50" s="636"/>
      <c r="CK50" s="636"/>
      <c r="CL50" s="636"/>
      <c r="CM50" s="636"/>
      <c r="CN50" s="636"/>
      <c r="CO50" s="636"/>
      <c r="CP50" s="636"/>
      <c r="CQ50" s="636"/>
      <c r="CR50" s="636"/>
      <c r="CS50" s="636"/>
      <c r="CT50" s="636"/>
      <c r="CU50" s="636"/>
      <c r="CV50" s="636"/>
      <c r="CW50" s="636"/>
      <c r="CX50" s="636"/>
      <c r="CY50" s="636"/>
      <c r="CZ50" s="636"/>
      <c r="DA50" s="636"/>
      <c r="DB50" s="636"/>
      <c r="DC50" s="636"/>
      <c r="DD50" s="636"/>
      <c r="DE50" s="636"/>
      <c r="DF50" s="636"/>
      <c r="DG50" s="636"/>
      <c r="DH50" s="636"/>
      <c r="DI50" s="636"/>
    </row>
    <row r="51" spans="5:113" x14ac:dyDescent="0.15">
      <c r="E51" s="636" t="s">
        <v>200</v>
      </c>
      <c r="F51" s="636"/>
      <c r="G51" s="636"/>
      <c r="H51" s="636"/>
      <c r="I51" s="636"/>
      <c r="J51" s="636"/>
      <c r="K51" s="636"/>
      <c r="L51" s="636"/>
      <c r="M51" s="636"/>
      <c r="N51" s="636"/>
      <c r="O51" s="636"/>
      <c r="P51" s="636"/>
      <c r="Q51" s="636"/>
      <c r="R51" s="636"/>
      <c r="S51" s="636"/>
      <c r="T51" s="636"/>
      <c r="U51" s="636"/>
      <c r="V51" s="636"/>
      <c r="W51" s="636"/>
      <c r="X51" s="636"/>
      <c r="Y51" s="636"/>
      <c r="Z51" s="636"/>
      <c r="AA51" s="636"/>
      <c r="AB51" s="636"/>
      <c r="AC51" s="636"/>
      <c r="AD51" s="636"/>
      <c r="AE51" s="636"/>
      <c r="AF51" s="636"/>
      <c r="AG51" s="636"/>
      <c r="AH51" s="636"/>
      <c r="AI51" s="636"/>
      <c r="AJ51" s="636"/>
      <c r="AK51" s="636"/>
      <c r="AL51" s="636"/>
      <c r="AM51" s="636"/>
      <c r="AN51" s="636"/>
      <c r="AO51" s="636"/>
      <c r="AP51" s="636"/>
      <c r="AQ51" s="636"/>
      <c r="AR51" s="636"/>
      <c r="AS51" s="636"/>
      <c r="AT51" s="636"/>
      <c r="AU51" s="636"/>
      <c r="AV51" s="636"/>
      <c r="AW51" s="636"/>
      <c r="AX51" s="636"/>
      <c r="AY51" s="636"/>
      <c r="AZ51" s="636"/>
      <c r="BA51" s="636"/>
      <c r="BB51" s="636"/>
      <c r="BC51" s="636"/>
      <c r="BD51" s="636"/>
      <c r="BE51" s="636"/>
      <c r="BF51" s="636"/>
      <c r="BG51" s="636"/>
      <c r="BH51" s="636"/>
      <c r="BI51" s="636"/>
      <c r="BJ51" s="636"/>
      <c r="BK51" s="636"/>
      <c r="BL51" s="636"/>
      <c r="BM51" s="636"/>
      <c r="BN51" s="636"/>
      <c r="BO51" s="636"/>
      <c r="BP51" s="636"/>
      <c r="BQ51" s="636"/>
      <c r="BR51" s="636"/>
      <c r="BS51" s="636"/>
      <c r="BT51" s="636"/>
      <c r="BU51" s="636"/>
      <c r="BV51" s="636"/>
      <c r="BW51" s="636"/>
      <c r="BX51" s="636"/>
      <c r="BY51" s="636"/>
      <c r="BZ51" s="636"/>
      <c r="CA51" s="636"/>
      <c r="CB51" s="636"/>
      <c r="CC51" s="636"/>
      <c r="CD51" s="636"/>
      <c r="CE51" s="636"/>
      <c r="CF51" s="636"/>
      <c r="CG51" s="636"/>
      <c r="CH51" s="636"/>
      <c r="CI51" s="636"/>
      <c r="CJ51" s="636"/>
      <c r="CK51" s="636"/>
      <c r="CL51" s="636"/>
      <c r="CM51" s="636"/>
      <c r="CN51" s="636"/>
      <c r="CO51" s="636"/>
      <c r="CP51" s="636"/>
      <c r="CQ51" s="636"/>
      <c r="CR51" s="636"/>
      <c r="CS51" s="636"/>
      <c r="CT51" s="636"/>
      <c r="CU51" s="636"/>
      <c r="CV51" s="636"/>
      <c r="CW51" s="636"/>
      <c r="CX51" s="636"/>
      <c r="CY51" s="636"/>
      <c r="CZ51" s="636"/>
      <c r="DA51" s="636"/>
      <c r="DB51" s="636"/>
      <c r="DC51" s="636"/>
      <c r="DD51" s="636"/>
      <c r="DE51" s="636"/>
      <c r="DF51" s="636"/>
      <c r="DG51" s="636"/>
      <c r="DH51" s="636"/>
      <c r="DI51" s="636"/>
    </row>
    <row r="52" spans="5:113" x14ac:dyDescent="0.15">
      <c r="E52" s="636" t="s">
        <v>201</v>
      </c>
      <c r="F52" s="636"/>
      <c r="G52" s="636"/>
      <c r="H52" s="636"/>
      <c r="I52" s="636"/>
      <c r="J52" s="636"/>
      <c r="K52" s="636"/>
      <c r="L52" s="636"/>
      <c r="M52" s="636"/>
      <c r="N52" s="636"/>
      <c r="O52" s="636"/>
      <c r="P52" s="636"/>
      <c r="Q52" s="636"/>
      <c r="R52" s="636"/>
      <c r="S52" s="636"/>
      <c r="T52" s="636"/>
      <c r="U52" s="636"/>
      <c r="V52" s="636"/>
      <c r="W52" s="636"/>
      <c r="X52" s="636"/>
      <c r="Y52" s="636"/>
      <c r="Z52" s="636"/>
      <c r="AA52" s="636"/>
      <c r="AB52" s="636"/>
      <c r="AC52" s="636"/>
      <c r="AD52" s="636"/>
      <c r="AE52" s="636"/>
      <c r="AF52" s="636"/>
      <c r="AG52" s="636"/>
      <c r="AH52" s="636"/>
      <c r="AI52" s="636"/>
      <c r="AJ52" s="636"/>
      <c r="AK52" s="636"/>
      <c r="AL52" s="636"/>
      <c r="AM52" s="636"/>
      <c r="AN52" s="636"/>
      <c r="AO52" s="636"/>
      <c r="AP52" s="636"/>
      <c r="AQ52" s="636"/>
      <c r="AR52" s="636"/>
      <c r="AS52" s="636"/>
      <c r="AT52" s="636"/>
      <c r="AU52" s="636"/>
      <c r="AV52" s="636"/>
      <c r="AW52" s="636"/>
      <c r="AX52" s="636"/>
      <c r="AY52" s="636"/>
      <c r="AZ52" s="636"/>
      <c r="BA52" s="636"/>
      <c r="BB52" s="636"/>
      <c r="BC52" s="636"/>
      <c r="BD52" s="636"/>
      <c r="BE52" s="636"/>
      <c r="BF52" s="636"/>
      <c r="BG52" s="636"/>
      <c r="BH52" s="636"/>
      <c r="BI52" s="636"/>
      <c r="BJ52" s="636"/>
      <c r="BK52" s="636"/>
      <c r="BL52" s="636"/>
      <c r="BM52" s="636"/>
      <c r="BN52" s="636"/>
      <c r="BO52" s="636"/>
      <c r="BP52" s="636"/>
      <c r="BQ52" s="636"/>
      <c r="BR52" s="636"/>
      <c r="BS52" s="636"/>
      <c r="BT52" s="636"/>
      <c r="BU52" s="636"/>
      <c r="BV52" s="636"/>
      <c r="BW52" s="636"/>
      <c r="BX52" s="636"/>
      <c r="BY52" s="636"/>
      <c r="BZ52" s="636"/>
      <c r="CA52" s="636"/>
      <c r="CB52" s="636"/>
      <c r="CC52" s="636"/>
      <c r="CD52" s="636"/>
      <c r="CE52" s="636"/>
      <c r="CF52" s="636"/>
      <c r="CG52" s="636"/>
      <c r="CH52" s="636"/>
      <c r="CI52" s="636"/>
      <c r="CJ52" s="636"/>
      <c r="CK52" s="636"/>
      <c r="CL52" s="636"/>
      <c r="CM52" s="636"/>
      <c r="CN52" s="636"/>
      <c r="CO52" s="636"/>
      <c r="CP52" s="636"/>
      <c r="CQ52" s="636"/>
      <c r="CR52" s="636"/>
      <c r="CS52" s="636"/>
      <c r="CT52" s="636"/>
      <c r="CU52" s="636"/>
      <c r="CV52" s="636"/>
      <c r="CW52" s="636"/>
      <c r="CX52" s="636"/>
      <c r="CY52" s="636"/>
      <c r="CZ52" s="636"/>
      <c r="DA52" s="636"/>
      <c r="DB52" s="636"/>
      <c r="DC52" s="636"/>
      <c r="DD52" s="636"/>
      <c r="DE52" s="636"/>
      <c r="DF52" s="636"/>
      <c r="DG52" s="636"/>
      <c r="DH52" s="636"/>
      <c r="DI52" s="636"/>
    </row>
    <row r="53" spans="5:113" x14ac:dyDescent="0.15">
      <c r="E53" s="636" t="s">
        <v>202</v>
      </c>
      <c r="F53" s="636"/>
      <c r="G53" s="636"/>
      <c r="H53" s="636"/>
      <c r="I53" s="636"/>
      <c r="J53" s="636"/>
      <c r="K53" s="636"/>
      <c r="L53" s="636"/>
      <c r="M53" s="636"/>
      <c r="N53" s="636"/>
      <c r="O53" s="636"/>
      <c r="P53" s="636"/>
      <c r="Q53" s="636"/>
      <c r="R53" s="636"/>
      <c r="S53" s="636"/>
      <c r="T53" s="636"/>
      <c r="U53" s="636"/>
      <c r="V53" s="636"/>
      <c r="W53" s="636"/>
      <c r="X53" s="636"/>
      <c r="Y53" s="636"/>
      <c r="Z53" s="636"/>
      <c r="AA53" s="636"/>
      <c r="AB53" s="636"/>
      <c r="AC53" s="636"/>
      <c r="AD53" s="636"/>
      <c r="AE53" s="636"/>
      <c r="AF53" s="636"/>
      <c r="AG53" s="636"/>
      <c r="AH53" s="636"/>
      <c r="AI53" s="636"/>
      <c r="AJ53" s="636"/>
      <c r="AK53" s="636"/>
      <c r="AL53" s="636"/>
      <c r="AM53" s="636"/>
      <c r="AN53" s="636"/>
      <c r="AO53" s="636"/>
      <c r="AP53" s="636"/>
      <c r="AQ53" s="636"/>
      <c r="AR53" s="636"/>
      <c r="AS53" s="636"/>
      <c r="AT53" s="636"/>
      <c r="AU53" s="636"/>
      <c r="AV53" s="636"/>
      <c r="AW53" s="636"/>
      <c r="AX53" s="636"/>
      <c r="AY53" s="636"/>
      <c r="AZ53" s="636"/>
      <c r="BA53" s="636"/>
      <c r="BB53" s="636"/>
      <c r="BC53" s="636"/>
      <c r="BD53" s="636"/>
      <c r="BE53" s="636"/>
      <c r="BF53" s="636"/>
      <c r="BG53" s="636"/>
      <c r="BH53" s="636"/>
      <c r="BI53" s="636"/>
      <c r="BJ53" s="636"/>
      <c r="BK53" s="636"/>
      <c r="BL53" s="636"/>
      <c r="BM53" s="636"/>
      <c r="BN53" s="636"/>
      <c r="BO53" s="636"/>
      <c r="BP53" s="636"/>
      <c r="BQ53" s="636"/>
      <c r="BR53" s="636"/>
      <c r="BS53" s="636"/>
      <c r="BT53" s="636"/>
      <c r="BU53" s="636"/>
      <c r="BV53" s="636"/>
      <c r="BW53" s="636"/>
      <c r="BX53" s="636"/>
      <c r="BY53" s="636"/>
      <c r="BZ53" s="636"/>
      <c r="CA53" s="636"/>
      <c r="CB53" s="636"/>
      <c r="CC53" s="636"/>
      <c r="CD53" s="636"/>
      <c r="CE53" s="636"/>
      <c r="CF53" s="636"/>
      <c r="CG53" s="636"/>
      <c r="CH53" s="636"/>
      <c r="CI53" s="636"/>
      <c r="CJ53" s="636"/>
      <c r="CK53" s="636"/>
      <c r="CL53" s="636"/>
      <c r="CM53" s="636"/>
      <c r="CN53" s="636"/>
      <c r="CO53" s="636"/>
      <c r="CP53" s="636"/>
      <c r="CQ53" s="636"/>
      <c r="CR53" s="636"/>
      <c r="CS53" s="636"/>
      <c r="CT53" s="636"/>
      <c r="CU53" s="636"/>
      <c r="CV53" s="636"/>
      <c r="CW53" s="636"/>
      <c r="CX53" s="636"/>
      <c r="CY53" s="636"/>
      <c r="CZ53" s="636"/>
      <c r="DA53" s="636"/>
      <c r="DB53" s="636"/>
      <c r="DC53" s="636"/>
      <c r="DD53" s="636"/>
      <c r="DE53" s="636"/>
      <c r="DF53" s="636"/>
      <c r="DG53" s="636"/>
      <c r="DH53" s="636"/>
      <c r="DI53" s="636"/>
    </row>
    <row r="54" spans="5:113" x14ac:dyDescent="0.15"/>
    <row r="55" spans="5:113" x14ac:dyDescent="0.15"/>
    <row r="56" spans="5:113" x14ac:dyDescent="0.15"/>
  </sheetData>
  <sheetProtection algorithmName="SHA-512" hashValue="4orU491+bpdgkQhtNU7lq2gcwHUgGa5v2Uj5c7AskfcGtRp4GlF82AHuqIf+nmGKfibEcmbuv0kuAodeZbCwKw==" saltValue="mEW0yyH3KMXxem6NdVYmPQ==" spinCount="100000" sheet="1" objects="1" scenarios="1"/>
  <mergeCells count="446">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4"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214" customWidth="1"/>
    <col min="2" max="2" width="2.375" style="214" customWidth="1"/>
    <col min="3" max="16" width="2.625" style="214" customWidth="1"/>
    <col min="17" max="17" width="2.375" style="214" customWidth="1"/>
    <col min="18" max="95" width="1.625" style="214" customWidth="1"/>
    <col min="96" max="133" width="1.625" style="226" customWidth="1"/>
    <col min="134" max="143" width="1.625" style="214" customWidth="1"/>
    <col min="144" max="16384" width="0" style="214" hidden="1"/>
  </cols>
  <sheetData>
    <row r="1" spans="2:143" ht="22.5" customHeight="1" thickBot="1" x14ac:dyDescent="0.2">
      <c r="B1" s="212"/>
      <c r="C1" s="213"/>
      <c r="D1" s="213"/>
      <c r="E1" s="213"/>
      <c r="F1" s="213"/>
      <c r="G1" s="213"/>
      <c r="H1" s="213"/>
      <c r="I1" s="213"/>
      <c r="J1" s="213"/>
      <c r="K1" s="213"/>
      <c r="L1" s="213"/>
      <c r="M1" s="213"/>
      <c r="N1" s="213"/>
      <c r="O1" s="213"/>
      <c r="P1" s="213"/>
      <c r="Q1" s="213"/>
      <c r="R1" s="213"/>
      <c r="S1" s="213"/>
      <c r="T1" s="213"/>
      <c r="U1" s="213"/>
      <c r="V1" s="213"/>
      <c r="W1" s="213"/>
      <c r="X1" s="213"/>
      <c r="Y1" s="213"/>
      <c r="Z1" s="213"/>
      <c r="AA1" s="213"/>
      <c r="AB1" s="213"/>
      <c r="AC1" s="213"/>
      <c r="AD1" s="213"/>
      <c r="AE1" s="213"/>
      <c r="AF1" s="213"/>
      <c r="AG1" s="213"/>
      <c r="AH1" s="213"/>
      <c r="AI1" s="213"/>
      <c r="AJ1" s="213"/>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3"/>
      <c r="DB1" s="213"/>
      <c r="DC1" s="213"/>
      <c r="DD1" s="213"/>
      <c r="DE1" s="213"/>
      <c r="DF1" s="213"/>
      <c r="DG1" s="213"/>
      <c r="DH1" s="638" t="s">
        <v>203</v>
      </c>
      <c r="DI1" s="639"/>
      <c r="DJ1" s="639"/>
      <c r="DK1" s="639"/>
      <c r="DL1" s="639"/>
      <c r="DM1" s="639"/>
      <c r="DN1" s="640"/>
      <c r="DO1" s="214"/>
      <c r="DP1" s="638" t="s">
        <v>204</v>
      </c>
      <c r="DQ1" s="639"/>
      <c r="DR1" s="639"/>
      <c r="DS1" s="639"/>
      <c r="DT1" s="639"/>
      <c r="DU1" s="639"/>
      <c r="DV1" s="639"/>
      <c r="DW1" s="639"/>
      <c r="DX1" s="639"/>
      <c r="DY1" s="639"/>
      <c r="DZ1" s="639"/>
      <c r="EA1" s="639"/>
      <c r="EB1" s="639"/>
      <c r="EC1" s="640"/>
      <c r="ED1" s="213"/>
      <c r="EE1" s="213"/>
      <c r="EF1" s="213"/>
      <c r="EG1" s="213"/>
      <c r="EH1" s="213"/>
      <c r="EI1" s="213"/>
      <c r="EJ1" s="213"/>
      <c r="EK1" s="213"/>
      <c r="EL1" s="213"/>
      <c r="EM1" s="213"/>
    </row>
    <row r="2" spans="2:143" ht="22.5" customHeight="1" x14ac:dyDescent="0.15">
      <c r="B2" s="215" t="s">
        <v>205</v>
      </c>
      <c r="R2" s="216"/>
      <c r="S2" s="216"/>
      <c r="T2" s="216"/>
      <c r="U2" s="216"/>
      <c r="V2" s="216"/>
      <c r="W2" s="216"/>
      <c r="X2" s="216"/>
      <c r="Y2" s="216"/>
      <c r="Z2" s="216"/>
      <c r="AA2" s="216"/>
      <c r="AB2" s="216"/>
      <c r="AC2" s="216"/>
      <c r="AE2" s="217"/>
      <c r="AF2" s="217"/>
      <c r="AG2" s="217"/>
      <c r="AH2" s="217"/>
      <c r="AI2" s="217"/>
      <c r="AJ2" s="216"/>
      <c r="AK2" s="216"/>
      <c r="AL2" s="216"/>
      <c r="AM2" s="216"/>
      <c r="AN2" s="216"/>
      <c r="AO2" s="216"/>
      <c r="AP2" s="216"/>
      <c r="CD2" s="213"/>
      <c r="CE2" s="213"/>
      <c r="CF2" s="213"/>
      <c r="CG2" s="213"/>
      <c r="CH2" s="213"/>
      <c r="CI2" s="213"/>
      <c r="CJ2" s="213"/>
      <c r="CK2" s="213"/>
      <c r="CL2" s="213"/>
      <c r="CM2" s="213"/>
      <c r="CN2" s="213"/>
      <c r="CO2" s="213"/>
      <c r="CP2" s="213"/>
      <c r="CQ2" s="213"/>
      <c r="CR2" s="213"/>
      <c r="CS2" s="213"/>
      <c r="CT2" s="213"/>
      <c r="CU2" s="213"/>
      <c r="CV2" s="213"/>
      <c r="CW2" s="213"/>
      <c r="CX2" s="213"/>
      <c r="CY2" s="213"/>
      <c r="CZ2" s="213"/>
      <c r="DA2" s="213"/>
      <c r="DB2" s="213"/>
      <c r="DC2" s="213"/>
      <c r="DD2" s="213"/>
      <c r="DE2" s="213"/>
      <c r="DF2" s="213"/>
      <c r="DG2" s="213"/>
      <c r="DH2" s="213"/>
      <c r="DI2" s="213"/>
      <c r="DJ2" s="213"/>
      <c r="DK2" s="213"/>
      <c r="DL2" s="213"/>
      <c r="DM2" s="213"/>
      <c r="DN2" s="213"/>
      <c r="DO2" s="213"/>
      <c r="DP2" s="213"/>
      <c r="DQ2" s="213"/>
      <c r="DR2" s="213"/>
      <c r="DS2" s="213"/>
      <c r="DT2" s="213"/>
      <c r="DU2" s="213"/>
      <c r="DV2" s="213"/>
      <c r="DW2" s="213"/>
      <c r="DX2" s="213"/>
      <c r="DY2" s="213"/>
      <c r="DZ2" s="213"/>
      <c r="EA2" s="213"/>
      <c r="EB2" s="213"/>
      <c r="EC2" s="213"/>
    </row>
    <row r="3" spans="2:143" ht="11.25" customHeight="1" x14ac:dyDescent="0.15">
      <c r="B3" s="641" t="s">
        <v>206</v>
      </c>
      <c r="C3" s="642"/>
      <c r="D3" s="642"/>
      <c r="E3" s="642"/>
      <c r="F3" s="642"/>
      <c r="G3" s="642"/>
      <c r="H3" s="642"/>
      <c r="I3" s="642"/>
      <c r="J3" s="642"/>
      <c r="K3" s="642"/>
      <c r="L3" s="642"/>
      <c r="M3" s="642"/>
      <c r="N3" s="642"/>
      <c r="O3" s="642"/>
      <c r="P3" s="642"/>
      <c r="Q3" s="642"/>
      <c r="R3" s="642"/>
      <c r="S3" s="642"/>
      <c r="T3" s="642"/>
      <c r="U3" s="642"/>
      <c r="V3" s="642"/>
      <c r="W3" s="642"/>
      <c r="X3" s="642"/>
      <c r="Y3" s="642"/>
      <c r="Z3" s="642"/>
      <c r="AA3" s="642"/>
      <c r="AB3" s="642"/>
      <c r="AC3" s="642"/>
      <c r="AD3" s="642"/>
      <c r="AE3" s="642"/>
      <c r="AF3" s="642"/>
      <c r="AG3" s="642"/>
      <c r="AH3" s="642"/>
      <c r="AI3" s="642"/>
      <c r="AJ3" s="642"/>
      <c r="AK3" s="642"/>
      <c r="AL3" s="642"/>
      <c r="AM3" s="642"/>
      <c r="AN3" s="642"/>
      <c r="AO3" s="642"/>
      <c r="AP3" s="641" t="s">
        <v>207</v>
      </c>
      <c r="AQ3" s="642"/>
      <c r="AR3" s="642"/>
      <c r="AS3" s="642"/>
      <c r="AT3" s="642"/>
      <c r="AU3" s="642"/>
      <c r="AV3" s="642"/>
      <c r="AW3" s="642"/>
      <c r="AX3" s="642"/>
      <c r="AY3" s="642"/>
      <c r="AZ3" s="642"/>
      <c r="BA3" s="642"/>
      <c r="BB3" s="642"/>
      <c r="BC3" s="642"/>
      <c r="BD3" s="642"/>
      <c r="BE3" s="642"/>
      <c r="BF3" s="642"/>
      <c r="BG3" s="642"/>
      <c r="BH3" s="642"/>
      <c r="BI3" s="642"/>
      <c r="BJ3" s="642"/>
      <c r="BK3" s="642"/>
      <c r="BL3" s="642"/>
      <c r="BM3" s="642"/>
      <c r="BN3" s="642"/>
      <c r="BO3" s="642"/>
      <c r="BP3" s="642"/>
      <c r="BQ3" s="642"/>
      <c r="BR3" s="642"/>
      <c r="BS3" s="642"/>
      <c r="BT3" s="642"/>
      <c r="BU3" s="642"/>
      <c r="BV3" s="642"/>
      <c r="BW3" s="642"/>
      <c r="BX3" s="642"/>
      <c r="BY3" s="642"/>
      <c r="BZ3" s="642"/>
      <c r="CA3" s="642"/>
      <c r="CB3" s="643"/>
      <c r="CD3" s="641" t="s">
        <v>208</v>
      </c>
      <c r="CE3" s="642"/>
      <c r="CF3" s="642"/>
      <c r="CG3" s="642"/>
      <c r="CH3" s="642"/>
      <c r="CI3" s="642"/>
      <c r="CJ3" s="642"/>
      <c r="CK3" s="642"/>
      <c r="CL3" s="642"/>
      <c r="CM3" s="642"/>
      <c r="CN3" s="642"/>
      <c r="CO3" s="642"/>
      <c r="CP3" s="642"/>
      <c r="CQ3" s="642"/>
      <c r="CR3" s="642"/>
      <c r="CS3" s="642"/>
      <c r="CT3" s="642"/>
      <c r="CU3" s="642"/>
      <c r="CV3" s="642"/>
      <c r="CW3" s="642"/>
      <c r="CX3" s="642"/>
      <c r="CY3" s="642"/>
      <c r="CZ3" s="642"/>
      <c r="DA3" s="642"/>
      <c r="DB3" s="642"/>
      <c r="DC3" s="642"/>
      <c r="DD3" s="642"/>
      <c r="DE3" s="642"/>
      <c r="DF3" s="642"/>
      <c r="DG3" s="642"/>
      <c r="DH3" s="642"/>
      <c r="DI3" s="642"/>
      <c r="DJ3" s="642"/>
      <c r="DK3" s="642"/>
      <c r="DL3" s="642"/>
      <c r="DM3" s="642"/>
      <c r="DN3" s="642"/>
      <c r="DO3" s="642"/>
      <c r="DP3" s="642"/>
      <c r="DQ3" s="642"/>
      <c r="DR3" s="642"/>
      <c r="DS3" s="642"/>
      <c r="DT3" s="642"/>
      <c r="DU3" s="642"/>
      <c r="DV3" s="642"/>
      <c r="DW3" s="642"/>
      <c r="DX3" s="642"/>
      <c r="DY3" s="642"/>
      <c r="DZ3" s="642"/>
      <c r="EA3" s="642"/>
      <c r="EB3" s="642"/>
      <c r="EC3" s="643"/>
    </row>
    <row r="4" spans="2:143" ht="11.25" customHeight="1" x14ac:dyDescent="0.15">
      <c r="B4" s="641" t="s">
        <v>1</v>
      </c>
      <c r="C4" s="642"/>
      <c r="D4" s="642"/>
      <c r="E4" s="642"/>
      <c r="F4" s="642"/>
      <c r="G4" s="642"/>
      <c r="H4" s="642"/>
      <c r="I4" s="642"/>
      <c r="J4" s="642"/>
      <c r="K4" s="642"/>
      <c r="L4" s="642"/>
      <c r="M4" s="642"/>
      <c r="N4" s="642"/>
      <c r="O4" s="642"/>
      <c r="P4" s="642"/>
      <c r="Q4" s="643"/>
      <c r="R4" s="641" t="s">
        <v>209</v>
      </c>
      <c r="S4" s="642"/>
      <c r="T4" s="642"/>
      <c r="U4" s="642"/>
      <c r="V4" s="642"/>
      <c r="W4" s="642"/>
      <c r="X4" s="642"/>
      <c r="Y4" s="643"/>
      <c r="Z4" s="641" t="s">
        <v>210</v>
      </c>
      <c r="AA4" s="642"/>
      <c r="AB4" s="642"/>
      <c r="AC4" s="643"/>
      <c r="AD4" s="641" t="s">
        <v>211</v>
      </c>
      <c r="AE4" s="642"/>
      <c r="AF4" s="642"/>
      <c r="AG4" s="642"/>
      <c r="AH4" s="642"/>
      <c r="AI4" s="642"/>
      <c r="AJ4" s="642"/>
      <c r="AK4" s="643"/>
      <c r="AL4" s="641" t="s">
        <v>210</v>
      </c>
      <c r="AM4" s="642"/>
      <c r="AN4" s="642"/>
      <c r="AO4" s="643"/>
      <c r="AP4" s="644" t="s">
        <v>212</v>
      </c>
      <c r="AQ4" s="644"/>
      <c r="AR4" s="644"/>
      <c r="AS4" s="644"/>
      <c r="AT4" s="644"/>
      <c r="AU4" s="644"/>
      <c r="AV4" s="644"/>
      <c r="AW4" s="644"/>
      <c r="AX4" s="644"/>
      <c r="AY4" s="644"/>
      <c r="AZ4" s="644"/>
      <c r="BA4" s="644"/>
      <c r="BB4" s="644"/>
      <c r="BC4" s="644"/>
      <c r="BD4" s="644"/>
      <c r="BE4" s="644"/>
      <c r="BF4" s="644"/>
      <c r="BG4" s="644" t="s">
        <v>213</v>
      </c>
      <c r="BH4" s="644"/>
      <c r="BI4" s="644"/>
      <c r="BJ4" s="644"/>
      <c r="BK4" s="644"/>
      <c r="BL4" s="644"/>
      <c r="BM4" s="644"/>
      <c r="BN4" s="644"/>
      <c r="BO4" s="644" t="s">
        <v>210</v>
      </c>
      <c r="BP4" s="644"/>
      <c r="BQ4" s="644"/>
      <c r="BR4" s="644"/>
      <c r="BS4" s="644" t="s">
        <v>214</v>
      </c>
      <c r="BT4" s="644"/>
      <c r="BU4" s="644"/>
      <c r="BV4" s="644"/>
      <c r="BW4" s="644"/>
      <c r="BX4" s="644"/>
      <c r="BY4" s="644"/>
      <c r="BZ4" s="644"/>
      <c r="CA4" s="644"/>
      <c r="CB4" s="644"/>
      <c r="CD4" s="641" t="s">
        <v>215</v>
      </c>
      <c r="CE4" s="642"/>
      <c r="CF4" s="642"/>
      <c r="CG4" s="642"/>
      <c r="CH4" s="642"/>
      <c r="CI4" s="642"/>
      <c r="CJ4" s="642"/>
      <c r="CK4" s="642"/>
      <c r="CL4" s="642"/>
      <c r="CM4" s="642"/>
      <c r="CN4" s="642"/>
      <c r="CO4" s="642"/>
      <c r="CP4" s="642"/>
      <c r="CQ4" s="642"/>
      <c r="CR4" s="642"/>
      <c r="CS4" s="642"/>
      <c r="CT4" s="642"/>
      <c r="CU4" s="642"/>
      <c r="CV4" s="642"/>
      <c r="CW4" s="642"/>
      <c r="CX4" s="642"/>
      <c r="CY4" s="642"/>
      <c r="CZ4" s="642"/>
      <c r="DA4" s="642"/>
      <c r="DB4" s="642"/>
      <c r="DC4" s="642"/>
      <c r="DD4" s="642"/>
      <c r="DE4" s="642"/>
      <c r="DF4" s="642"/>
      <c r="DG4" s="642"/>
      <c r="DH4" s="642"/>
      <c r="DI4" s="642"/>
      <c r="DJ4" s="642"/>
      <c r="DK4" s="642"/>
      <c r="DL4" s="642"/>
      <c r="DM4" s="642"/>
      <c r="DN4" s="642"/>
      <c r="DO4" s="642"/>
      <c r="DP4" s="642"/>
      <c r="DQ4" s="642"/>
      <c r="DR4" s="642"/>
      <c r="DS4" s="642"/>
      <c r="DT4" s="642"/>
      <c r="DU4" s="642"/>
      <c r="DV4" s="642"/>
      <c r="DW4" s="642"/>
      <c r="DX4" s="642"/>
      <c r="DY4" s="642"/>
      <c r="DZ4" s="642"/>
      <c r="EA4" s="642"/>
      <c r="EB4" s="642"/>
      <c r="EC4" s="643"/>
    </row>
    <row r="5" spans="2:143" ht="11.25" customHeight="1" x14ac:dyDescent="0.15">
      <c r="B5" s="645" t="s">
        <v>216</v>
      </c>
      <c r="C5" s="646"/>
      <c r="D5" s="646"/>
      <c r="E5" s="646"/>
      <c r="F5" s="646"/>
      <c r="G5" s="646"/>
      <c r="H5" s="646"/>
      <c r="I5" s="646"/>
      <c r="J5" s="646"/>
      <c r="K5" s="646"/>
      <c r="L5" s="646"/>
      <c r="M5" s="646"/>
      <c r="N5" s="646"/>
      <c r="O5" s="646"/>
      <c r="P5" s="646"/>
      <c r="Q5" s="647"/>
      <c r="R5" s="648">
        <v>1559215</v>
      </c>
      <c r="S5" s="649"/>
      <c r="T5" s="649"/>
      <c r="U5" s="649"/>
      <c r="V5" s="649"/>
      <c r="W5" s="649"/>
      <c r="X5" s="649"/>
      <c r="Y5" s="650"/>
      <c r="Z5" s="651">
        <v>21.3</v>
      </c>
      <c r="AA5" s="651"/>
      <c r="AB5" s="651"/>
      <c r="AC5" s="651"/>
      <c r="AD5" s="652">
        <v>1559215</v>
      </c>
      <c r="AE5" s="652"/>
      <c r="AF5" s="652"/>
      <c r="AG5" s="652"/>
      <c r="AH5" s="652"/>
      <c r="AI5" s="652"/>
      <c r="AJ5" s="652"/>
      <c r="AK5" s="652"/>
      <c r="AL5" s="653">
        <v>40.9</v>
      </c>
      <c r="AM5" s="654"/>
      <c r="AN5" s="654"/>
      <c r="AO5" s="655"/>
      <c r="AP5" s="645" t="s">
        <v>217</v>
      </c>
      <c r="AQ5" s="646"/>
      <c r="AR5" s="646"/>
      <c r="AS5" s="646"/>
      <c r="AT5" s="646"/>
      <c r="AU5" s="646"/>
      <c r="AV5" s="646"/>
      <c r="AW5" s="646"/>
      <c r="AX5" s="646"/>
      <c r="AY5" s="646"/>
      <c r="AZ5" s="646"/>
      <c r="BA5" s="646"/>
      <c r="BB5" s="646"/>
      <c r="BC5" s="646"/>
      <c r="BD5" s="646"/>
      <c r="BE5" s="646"/>
      <c r="BF5" s="647"/>
      <c r="BG5" s="659">
        <v>1559215</v>
      </c>
      <c r="BH5" s="660"/>
      <c r="BI5" s="660"/>
      <c r="BJ5" s="660"/>
      <c r="BK5" s="660"/>
      <c r="BL5" s="660"/>
      <c r="BM5" s="660"/>
      <c r="BN5" s="661"/>
      <c r="BO5" s="662">
        <v>100</v>
      </c>
      <c r="BP5" s="662"/>
      <c r="BQ5" s="662"/>
      <c r="BR5" s="662"/>
      <c r="BS5" s="663" t="s">
        <v>121</v>
      </c>
      <c r="BT5" s="663"/>
      <c r="BU5" s="663"/>
      <c r="BV5" s="663"/>
      <c r="BW5" s="663"/>
      <c r="BX5" s="663"/>
      <c r="BY5" s="663"/>
      <c r="BZ5" s="663"/>
      <c r="CA5" s="663"/>
      <c r="CB5" s="667"/>
      <c r="CD5" s="641" t="s">
        <v>212</v>
      </c>
      <c r="CE5" s="642"/>
      <c r="CF5" s="642"/>
      <c r="CG5" s="642"/>
      <c r="CH5" s="642"/>
      <c r="CI5" s="642"/>
      <c r="CJ5" s="642"/>
      <c r="CK5" s="642"/>
      <c r="CL5" s="642"/>
      <c r="CM5" s="642"/>
      <c r="CN5" s="642"/>
      <c r="CO5" s="642"/>
      <c r="CP5" s="642"/>
      <c r="CQ5" s="643"/>
      <c r="CR5" s="641" t="s">
        <v>218</v>
      </c>
      <c r="CS5" s="642"/>
      <c r="CT5" s="642"/>
      <c r="CU5" s="642"/>
      <c r="CV5" s="642"/>
      <c r="CW5" s="642"/>
      <c r="CX5" s="642"/>
      <c r="CY5" s="643"/>
      <c r="CZ5" s="641" t="s">
        <v>210</v>
      </c>
      <c r="DA5" s="642"/>
      <c r="DB5" s="642"/>
      <c r="DC5" s="643"/>
      <c r="DD5" s="641" t="s">
        <v>219</v>
      </c>
      <c r="DE5" s="642"/>
      <c r="DF5" s="642"/>
      <c r="DG5" s="642"/>
      <c r="DH5" s="642"/>
      <c r="DI5" s="642"/>
      <c r="DJ5" s="642"/>
      <c r="DK5" s="642"/>
      <c r="DL5" s="642"/>
      <c r="DM5" s="642"/>
      <c r="DN5" s="642"/>
      <c r="DO5" s="642"/>
      <c r="DP5" s="643"/>
      <c r="DQ5" s="641" t="s">
        <v>220</v>
      </c>
      <c r="DR5" s="642"/>
      <c r="DS5" s="642"/>
      <c r="DT5" s="642"/>
      <c r="DU5" s="642"/>
      <c r="DV5" s="642"/>
      <c r="DW5" s="642"/>
      <c r="DX5" s="642"/>
      <c r="DY5" s="642"/>
      <c r="DZ5" s="642"/>
      <c r="EA5" s="642"/>
      <c r="EB5" s="642"/>
      <c r="EC5" s="643"/>
    </row>
    <row r="6" spans="2:143" ht="11.25" customHeight="1" x14ac:dyDescent="0.15">
      <c r="B6" s="656" t="s">
        <v>221</v>
      </c>
      <c r="C6" s="657"/>
      <c r="D6" s="657"/>
      <c r="E6" s="657"/>
      <c r="F6" s="657"/>
      <c r="G6" s="657"/>
      <c r="H6" s="657"/>
      <c r="I6" s="657"/>
      <c r="J6" s="657"/>
      <c r="K6" s="657"/>
      <c r="L6" s="657"/>
      <c r="M6" s="657"/>
      <c r="N6" s="657"/>
      <c r="O6" s="657"/>
      <c r="P6" s="657"/>
      <c r="Q6" s="658"/>
      <c r="R6" s="659">
        <v>76828</v>
      </c>
      <c r="S6" s="660"/>
      <c r="T6" s="660"/>
      <c r="U6" s="660"/>
      <c r="V6" s="660"/>
      <c r="W6" s="660"/>
      <c r="X6" s="660"/>
      <c r="Y6" s="661"/>
      <c r="Z6" s="662">
        <v>1</v>
      </c>
      <c r="AA6" s="662"/>
      <c r="AB6" s="662"/>
      <c r="AC6" s="662"/>
      <c r="AD6" s="663">
        <v>76828</v>
      </c>
      <c r="AE6" s="663"/>
      <c r="AF6" s="663"/>
      <c r="AG6" s="663"/>
      <c r="AH6" s="663"/>
      <c r="AI6" s="663"/>
      <c r="AJ6" s="663"/>
      <c r="AK6" s="663"/>
      <c r="AL6" s="664">
        <v>2</v>
      </c>
      <c r="AM6" s="665"/>
      <c r="AN6" s="665"/>
      <c r="AO6" s="666"/>
      <c r="AP6" s="656" t="s">
        <v>222</v>
      </c>
      <c r="AQ6" s="657"/>
      <c r="AR6" s="657"/>
      <c r="AS6" s="657"/>
      <c r="AT6" s="657"/>
      <c r="AU6" s="657"/>
      <c r="AV6" s="657"/>
      <c r="AW6" s="657"/>
      <c r="AX6" s="657"/>
      <c r="AY6" s="657"/>
      <c r="AZ6" s="657"/>
      <c r="BA6" s="657"/>
      <c r="BB6" s="657"/>
      <c r="BC6" s="657"/>
      <c r="BD6" s="657"/>
      <c r="BE6" s="657"/>
      <c r="BF6" s="658"/>
      <c r="BG6" s="659">
        <v>1559215</v>
      </c>
      <c r="BH6" s="660"/>
      <c r="BI6" s="660"/>
      <c r="BJ6" s="660"/>
      <c r="BK6" s="660"/>
      <c r="BL6" s="660"/>
      <c r="BM6" s="660"/>
      <c r="BN6" s="661"/>
      <c r="BO6" s="662">
        <v>100</v>
      </c>
      <c r="BP6" s="662"/>
      <c r="BQ6" s="662"/>
      <c r="BR6" s="662"/>
      <c r="BS6" s="663" t="s">
        <v>121</v>
      </c>
      <c r="BT6" s="663"/>
      <c r="BU6" s="663"/>
      <c r="BV6" s="663"/>
      <c r="BW6" s="663"/>
      <c r="BX6" s="663"/>
      <c r="BY6" s="663"/>
      <c r="BZ6" s="663"/>
      <c r="CA6" s="663"/>
      <c r="CB6" s="667"/>
      <c r="CD6" s="645" t="s">
        <v>223</v>
      </c>
      <c r="CE6" s="646"/>
      <c r="CF6" s="646"/>
      <c r="CG6" s="646"/>
      <c r="CH6" s="646"/>
      <c r="CI6" s="646"/>
      <c r="CJ6" s="646"/>
      <c r="CK6" s="646"/>
      <c r="CL6" s="646"/>
      <c r="CM6" s="646"/>
      <c r="CN6" s="646"/>
      <c r="CO6" s="646"/>
      <c r="CP6" s="646"/>
      <c r="CQ6" s="647"/>
      <c r="CR6" s="659">
        <v>65892</v>
      </c>
      <c r="CS6" s="660"/>
      <c r="CT6" s="660"/>
      <c r="CU6" s="660"/>
      <c r="CV6" s="660"/>
      <c r="CW6" s="660"/>
      <c r="CX6" s="660"/>
      <c r="CY6" s="661"/>
      <c r="CZ6" s="653">
        <v>0.9</v>
      </c>
      <c r="DA6" s="654"/>
      <c r="DB6" s="654"/>
      <c r="DC6" s="670"/>
      <c r="DD6" s="668" t="s">
        <v>121</v>
      </c>
      <c r="DE6" s="660"/>
      <c r="DF6" s="660"/>
      <c r="DG6" s="660"/>
      <c r="DH6" s="660"/>
      <c r="DI6" s="660"/>
      <c r="DJ6" s="660"/>
      <c r="DK6" s="660"/>
      <c r="DL6" s="660"/>
      <c r="DM6" s="660"/>
      <c r="DN6" s="660"/>
      <c r="DO6" s="660"/>
      <c r="DP6" s="661"/>
      <c r="DQ6" s="668">
        <v>65892</v>
      </c>
      <c r="DR6" s="660"/>
      <c r="DS6" s="660"/>
      <c r="DT6" s="660"/>
      <c r="DU6" s="660"/>
      <c r="DV6" s="660"/>
      <c r="DW6" s="660"/>
      <c r="DX6" s="660"/>
      <c r="DY6" s="660"/>
      <c r="DZ6" s="660"/>
      <c r="EA6" s="660"/>
      <c r="EB6" s="660"/>
      <c r="EC6" s="669"/>
    </row>
    <row r="7" spans="2:143" ht="11.25" customHeight="1" x14ac:dyDescent="0.15">
      <c r="B7" s="656" t="s">
        <v>224</v>
      </c>
      <c r="C7" s="657"/>
      <c r="D7" s="657"/>
      <c r="E7" s="657"/>
      <c r="F7" s="657"/>
      <c r="G7" s="657"/>
      <c r="H7" s="657"/>
      <c r="I7" s="657"/>
      <c r="J7" s="657"/>
      <c r="K7" s="657"/>
      <c r="L7" s="657"/>
      <c r="M7" s="657"/>
      <c r="N7" s="657"/>
      <c r="O7" s="657"/>
      <c r="P7" s="657"/>
      <c r="Q7" s="658"/>
      <c r="R7" s="659">
        <v>440</v>
      </c>
      <c r="S7" s="660"/>
      <c r="T7" s="660"/>
      <c r="U7" s="660"/>
      <c r="V7" s="660"/>
      <c r="W7" s="660"/>
      <c r="X7" s="660"/>
      <c r="Y7" s="661"/>
      <c r="Z7" s="662">
        <v>0</v>
      </c>
      <c r="AA7" s="662"/>
      <c r="AB7" s="662"/>
      <c r="AC7" s="662"/>
      <c r="AD7" s="663">
        <v>440</v>
      </c>
      <c r="AE7" s="663"/>
      <c r="AF7" s="663"/>
      <c r="AG7" s="663"/>
      <c r="AH7" s="663"/>
      <c r="AI7" s="663"/>
      <c r="AJ7" s="663"/>
      <c r="AK7" s="663"/>
      <c r="AL7" s="664">
        <v>0</v>
      </c>
      <c r="AM7" s="665"/>
      <c r="AN7" s="665"/>
      <c r="AO7" s="666"/>
      <c r="AP7" s="656" t="s">
        <v>225</v>
      </c>
      <c r="AQ7" s="657"/>
      <c r="AR7" s="657"/>
      <c r="AS7" s="657"/>
      <c r="AT7" s="657"/>
      <c r="AU7" s="657"/>
      <c r="AV7" s="657"/>
      <c r="AW7" s="657"/>
      <c r="AX7" s="657"/>
      <c r="AY7" s="657"/>
      <c r="AZ7" s="657"/>
      <c r="BA7" s="657"/>
      <c r="BB7" s="657"/>
      <c r="BC7" s="657"/>
      <c r="BD7" s="657"/>
      <c r="BE7" s="657"/>
      <c r="BF7" s="658"/>
      <c r="BG7" s="659">
        <v>651433</v>
      </c>
      <c r="BH7" s="660"/>
      <c r="BI7" s="660"/>
      <c r="BJ7" s="660"/>
      <c r="BK7" s="660"/>
      <c r="BL7" s="660"/>
      <c r="BM7" s="660"/>
      <c r="BN7" s="661"/>
      <c r="BO7" s="662">
        <v>41.8</v>
      </c>
      <c r="BP7" s="662"/>
      <c r="BQ7" s="662"/>
      <c r="BR7" s="662"/>
      <c r="BS7" s="663" t="s">
        <v>121</v>
      </c>
      <c r="BT7" s="663"/>
      <c r="BU7" s="663"/>
      <c r="BV7" s="663"/>
      <c r="BW7" s="663"/>
      <c r="BX7" s="663"/>
      <c r="BY7" s="663"/>
      <c r="BZ7" s="663"/>
      <c r="CA7" s="663"/>
      <c r="CB7" s="667"/>
      <c r="CD7" s="656" t="s">
        <v>226</v>
      </c>
      <c r="CE7" s="657"/>
      <c r="CF7" s="657"/>
      <c r="CG7" s="657"/>
      <c r="CH7" s="657"/>
      <c r="CI7" s="657"/>
      <c r="CJ7" s="657"/>
      <c r="CK7" s="657"/>
      <c r="CL7" s="657"/>
      <c r="CM7" s="657"/>
      <c r="CN7" s="657"/>
      <c r="CO7" s="657"/>
      <c r="CP7" s="657"/>
      <c r="CQ7" s="658"/>
      <c r="CR7" s="659">
        <v>951904</v>
      </c>
      <c r="CS7" s="660"/>
      <c r="CT7" s="660"/>
      <c r="CU7" s="660"/>
      <c r="CV7" s="660"/>
      <c r="CW7" s="660"/>
      <c r="CX7" s="660"/>
      <c r="CY7" s="661"/>
      <c r="CZ7" s="662">
        <v>13.7</v>
      </c>
      <c r="DA7" s="662"/>
      <c r="DB7" s="662"/>
      <c r="DC7" s="662"/>
      <c r="DD7" s="668">
        <v>13991</v>
      </c>
      <c r="DE7" s="660"/>
      <c r="DF7" s="660"/>
      <c r="DG7" s="660"/>
      <c r="DH7" s="660"/>
      <c r="DI7" s="660"/>
      <c r="DJ7" s="660"/>
      <c r="DK7" s="660"/>
      <c r="DL7" s="660"/>
      <c r="DM7" s="660"/>
      <c r="DN7" s="660"/>
      <c r="DO7" s="660"/>
      <c r="DP7" s="661"/>
      <c r="DQ7" s="668">
        <v>819801</v>
      </c>
      <c r="DR7" s="660"/>
      <c r="DS7" s="660"/>
      <c r="DT7" s="660"/>
      <c r="DU7" s="660"/>
      <c r="DV7" s="660"/>
      <c r="DW7" s="660"/>
      <c r="DX7" s="660"/>
      <c r="DY7" s="660"/>
      <c r="DZ7" s="660"/>
      <c r="EA7" s="660"/>
      <c r="EB7" s="660"/>
      <c r="EC7" s="669"/>
    </row>
    <row r="8" spans="2:143" ht="11.25" customHeight="1" x14ac:dyDescent="0.15">
      <c r="B8" s="656" t="s">
        <v>227</v>
      </c>
      <c r="C8" s="657"/>
      <c r="D8" s="657"/>
      <c r="E8" s="657"/>
      <c r="F8" s="657"/>
      <c r="G8" s="657"/>
      <c r="H8" s="657"/>
      <c r="I8" s="657"/>
      <c r="J8" s="657"/>
      <c r="K8" s="657"/>
      <c r="L8" s="657"/>
      <c r="M8" s="657"/>
      <c r="N8" s="657"/>
      <c r="O8" s="657"/>
      <c r="P8" s="657"/>
      <c r="Q8" s="658"/>
      <c r="R8" s="659">
        <v>8255</v>
      </c>
      <c r="S8" s="660"/>
      <c r="T8" s="660"/>
      <c r="U8" s="660"/>
      <c r="V8" s="660"/>
      <c r="W8" s="660"/>
      <c r="X8" s="660"/>
      <c r="Y8" s="661"/>
      <c r="Z8" s="662">
        <v>0.1</v>
      </c>
      <c r="AA8" s="662"/>
      <c r="AB8" s="662"/>
      <c r="AC8" s="662"/>
      <c r="AD8" s="663">
        <v>8255</v>
      </c>
      <c r="AE8" s="663"/>
      <c r="AF8" s="663"/>
      <c r="AG8" s="663"/>
      <c r="AH8" s="663"/>
      <c r="AI8" s="663"/>
      <c r="AJ8" s="663"/>
      <c r="AK8" s="663"/>
      <c r="AL8" s="664">
        <v>0.2</v>
      </c>
      <c r="AM8" s="665"/>
      <c r="AN8" s="665"/>
      <c r="AO8" s="666"/>
      <c r="AP8" s="656" t="s">
        <v>228</v>
      </c>
      <c r="AQ8" s="657"/>
      <c r="AR8" s="657"/>
      <c r="AS8" s="657"/>
      <c r="AT8" s="657"/>
      <c r="AU8" s="657"/>
      <c r="AV8" s="657"/>
      <c r="AW8" s="657"/>
      <c r="AX8" s="657"/>
      <c r="AY8" s="657"/>
      <c r="AZ8" s="657"/>
      <c r="BA8" s="657"/>
      <c r="BB8" s="657"/>
      <c r="BC8" s="657"/>
      <c r="BD8" s="657"/>
      <c r="BE8" s="657"/>
      <c r="BF8" s="658"/>
      <c r="BG8" s="659">
        <v>23432</v>
      </c>
      <c r="BH8" s="660"/>
      <c r="BI8" s="660"/>
      <c r="BJ8" s="660"/>
      <c r="BK8" s="660"/>
      <c r="BL8" s="660"/>
      <c r="BM8" s="660"/>
      <c r="BN8" s="661"/>
      <c r="BO8" s="662">
        <v>1.5</v>
      </c>
      <c r="BP8" s="662"/>
      <c r="BQ8" s="662"/>
      <c r="BR8" s="662"/>
      <c r="BS8" s="663" t="s">
        <v>121</v>
      </c>
      <c r="BT8" s="663"/>
      <c r="BU8" s="663"/>
      <c r="BV8" s="663"/>
      <c r="BW8" s="663"/>
      <c r="BX8" s="663"/>
      <c r="BY8" s="663"/>
      <c r="BZ8" s="663"/>
      <c r="CA8" s="663"/>
      <c r="CB8" s="667"/>
      <c r="CD8" s="656" t="s">
        <v>229</v>
      </c>
      <c r="CE8" s="657"/>
      <c r="CF8" s="657"/>
      <c r="CG8" s="657"/>
      <c r="CH8" s="657"/>
      <c r="CI8" s="657"/>
      <c r="CJ8" s="657"/>
      <c r="CK8" s="657"/>
      <c r="CL8" s="657"/>
      <c r="CM8" s="657"/>
      <c r="CN8" s="657"/>
      <c r="CO8" s="657"/>
      <c r="CP8" s="657"/>
      <c r="CQ8" s="658"/>
      <c r="CR8" s="659">
        <v>1921200</v>
      </c>
      <c r="CS8" s="660"/>
      <c r="CT8" s="660"/>
      <c r="CU8" s="660"/>
      <c r="CV8" s="660"/>
      <c r="CW8" s="660"/>
      <c r="CX8" s="660"/>
      <c r="CY8" s="661"/>
      <c r="CZ8" s="662">
        <v>27.6</v>
      </c>
      <c r="DA8" s="662"/>
      <c r="DB8" s="662"/>
      <c r="DC8" s="662"/>
      <c r="DD8" s="668">
        <v>60016</v>
      </c>
      <c r="DE8" s="660"/>
      <c r="DF8" s="660"/>
      <c r="DG8" s="660"/>
      <c r="DH8" s="660"/>
      <c r="DI8" s="660"/>
      <c r="DJ8" s="660"/>
      <c r="DK8" s="660"/>
      <c r="DL8" s="660"/>
      <c r="DM8" s="660"/>
      <c r="DN8" s="660"/>
      <c r="DO8" s="660"/>
      <c r="DP8" s="661"/>
      <c r="DQ8" s="668">
        <v>1011499</v>
      </c>
      <c r="DR8" s="660"/>
      <c r="DS8" s="660"/>
      <c r="DT8" s="660"/>
      <c r="DU8" s="660"/>
      <c r="DV8" s="660"/>
      <c r="DW8" s="660"/>
      <c r="DX8" s="660"/>
      <c r="DY8" s="660"/>
      <c r="DZ8" s="660"/>
      <c r="EA8" s="660"/>
      <c r="EB8" s="660"/>
      <c r="EC8" s="669"/>
    </row>
    <row r="9" spans="2:143" ht="11.25" customHeight="1" x14ac:dyDescent="0.15">
      <c r="B9" s="656" t="s">
        <v>230</v>
      </c>
      <c r="C9" s="657"/>
      <c r="D9" s="657"/>
      <c r="E9" s="657"/>
      <c r="F9" s="657"/>
      <c r="G9" s="657"/>
      <c r="H9" s="657"/>
      <c r="I9" s="657"/>
      <c r="J9" s="657"/>
      <c r="K9" s="657"/>
      <c r="L9" s="657"/>
      <c r="M9" s="657"/>
      <c r="N9" s="657"/>
      <c r="O9" s="657"/>
      <c r="P9" s="657"/>
      <c r="Q9" s="658"/>
      <c r="R9" s="659">
        <v>10440</v>
      </c>
      <c r="S9" s="660"/>
      <c r="T9" s="660"/>
      <c r="U9" s="660"/>
      <c r="V9" s="660"/>
      <c r="W9" s="660"/>
      <c r="X9" s="660"/>
      <c r="Y9" s="661"/>
      <c r="Z9" s="662">
        <v>0.1</v>
      </c>
      <c r="AA9" s="662"/>
      <c r="AB9" s="662"/>
      <c r="AC9" s="662"/>
      <c r="AD9" s="663">
        <v>10440</v>
      </c>
      <c r="AE9" s="663"/>
      <c r="AF9" s="663"/>
      <c r="AG9" s="663"/>
      <c r="AH9" s="663"/>
      <c r="AI9" s="663"/>
      <c r="AJ9" s="663"/>
      <c r="AK9" s="663"/>
      <c r="AL9" s="664">
        <v>0.3</v>
      </c>
      <c r="AM9" s="665"/>
      <c r="AN9" s="665"/>
      <c r="AO9" s="666"/>
      <c r="AP9" s="656" t="s">
        <v>231</v>
      </c>
      <c r="AQ9" s="657"/>
      <c r="AR9" s="657"/>
      <c r="AS9" s="657"/>
      <c r="AT9" s="657"/>
      <c r="AU9" s="657"/>
      <c r="AV9" s="657"/>
      <c r="AW9" s="657"/>
      <c r="AX9" s="657"/>
      <c r="AY9" s="657"/>
      <c r="AZ9" s="657"/>
      <c r="BA9" s="657"/>
      <c r="BB9" s="657"/>
      <c r="BC9" s="657"/>
      <c r="BD9" s="657"/>
      <c r="BE9" s="657"/>
      <c r="BF9" s="658"/>
      <c r="BG9" s="659">
        <v>541875</v>
      </c>
      <c r="BH9" s="660"/>
      <c r="BI9" s="660"/>
      <c r="BJ9" s="660"/>
      <c r="BK9" s="660"/>
      <c r="BL9" s="660"/>
      <c r="BM9" s="660"/>
      <c r="BN9" s="661"/>
      <c r="BO9" s="662">
        <v>34.799999999999997</v>
      </c>
      <c r="BP9" s="662"/>
      <c r="BQ9" s="662"/>
      <c r="BR9" s="662"/>
      <c r="BS9" s="663" t="s">
        <v>121</v>
      </c>
      <c r="BT9" s="663"/>
      <c r="BU9" s="663"/>
      <c r="BV9" s="663"/>
      <c r="BW9" s="663"/>
      <c r="BX9" s="663"/>
      <c r="BY9" s="663"/>
      <c r="BZ9" s="663"/>
      <c r="CA9" s="663"/>
      <c r="CB9" s="667"/>
      <c r="CD9" s="656" t="s">
        <v>232</v>
      </c>
      <c r="CE9" s="657"/>
      <c r="CF9" s="657"/>
      <c r="CG9" s="657"/>
      <c r="CH9" s="657"/>
      <c r="CI9" s="657"/>
      <c r="CJ9" s="657"/>
      <c r="CK9" s="657"/>
      <c r="CL9" s="657"/>
      <c r="CM9" s="657"/>
      <c r="CN9" s="657"/>
      <c r="CO9" s="657"/>
      <c r="CP9" s="657"/>
      <c r="CQ9" s="658"/>
      <c r="CR9" s="659">
        <v>476703</v>
      </c>
      <c r="CS9" s="660"/>
      <c r="CT9" s="660"/>
      <c r="CU9" s="660"/>
      <c r="CV9" s="660"/>
      <c r="CW9" s="660"/>
      <c r="CX9" s="660"/>
      <c r="CY9" s="661"/>
      <c r="CZ9" s="662">
        <v>6.8</v>
      </c>
      <c r="DA9" s="662"/>
      <c r="DB9" s="662"/>
      <c r="DC9" s="662"/>
      <c r="DD9" s="668">
        <v>2730</v>
      </c>
      <c r="DE9" s="660"/>
      <c r="DF9" s="660"/>
      <c r="DG9" s="660"/>
      <c r="DH9" s="660"/>
      <c r="DI9" s="660"/>
      <c r="DJ9" s="660"/>
      <c r="DK9" s="660"/>
      <c r="DL9" s="660"/>
      <c r="DM9" s="660"/>
      <c r="DN9" s="660"/>
      <c r="DO9" s="660"/>
      <c r="DP9" s="661"/>
      <c r="DQ9" s="668">
        <v>340676</v>
      </c>
      <c r="DR9" s="660"/>
      <c r="DS9" s="660"/>
      <c r="DT9" s="660"/>
      <c r="DU9" s="660"/>
      <c r="DV9" s="660"/>
      <c r="DW9" s="660"/>
      <c r="DX9" s="660"/>
      <c r="DY9" s="660"/>
      <c r="DZ9" s="660"/>
      <c r="EA9" s="660"/>
      <c r="EB9" s="660"/>
      <c r="EC9" s="669"/>
    </row>
    <row r="10" spans="2:143" ht="11.25" customHeight="1" x14ac:dyDescent="0.15">
      <c r="B10" s="656" t="s">
        <v>233</v>
      </c>
      <c r="C10" s="657"/>
      <c r="D10" s="657"/>
      <c r="E10" s="657"/>
      <c r="F10" s="657"/>
      <c r="G10" s="657"/>
      <c r="H10" s="657"/>
      <c r="I10" s="657"/>
      <c r="J10" s="657"/>
      <c r="K10" s="657"/>
      <c r="L10" s="657"/>
      <c r="M10" s="657"/>
      <c r="N10" s="657"/>
      <c r="O10" s="657"/>
      <c r="P10" s="657"/>
      <c r="Q10" s="658"/>
      <c r="R10" s="659" t="s">
        <v>121</v>
      </c>
      <c r="S10" s="660"/>
      <c r="T10" s="660"/>
      <c r="U10" s="660"/>
      <c r="V10" s="660"/>
      <c r="W10" s="660"/>
      <c r="X10" s="660"/>
      <c r="Y10" s="661"/>
      <c r="Z10" s="662" t="s">
        <v>121</v>
      </c>
      <c r="AA10" s="662"/>
      <c r="AB10" s="662"/>
      <c r="AC10" s="662"/>
      <c r="AD10" s="663" t="s">
        <v>121</v>
      </c>
      <c r="AE10" s="663"/>
      <c r="AF10" s="663"/>
      <c r="AG10" s="663"/>
      <c r="AH10" s="663"/>
      <c r="AI10" s="663"/>
      <c r="AJ10" s="663"/>
      <c r="AK10" s="663"/>
      <c r="AL10" s="664" t="s">
        <v>121</v>
      </c>
      <c r="AM10" s="665"/>
      <c r="AN10" s="665"/>
      <c r="AO10" s="666"/>
      <c r="AP10" s="656" t="s">
        <v>234</v>
      </c>
      <c r="AQ10" s="657"/>
      <c r="AR10" s="657"/>
      <c r="AS10" s="657"/>
      <c r="AT10" s="657"/>
      <c r="AU10" s="657"/>
      <c r="AV10" s="657"/>
      <c r="AW10" s="657"/>
      <c r="AX10" s="657"/>
      <c r="AY10" s="657"/>
      <c r="AZ10" s="657"/>
      <c r="BA10" s="657"/>
      <c r="BB10" s="657"/>
      <c r="BC10" s="657"/>
      <c r="BD10" s="657"/>
      <c r="BE10" s="657"/>
      <c r="BF10" s="658"/>
      <c r="BG10" s="659">
        <v>26240</v>
      </c>
      <c r="BH10" s="660"/>
      <c r="BI10" s="660"/>
      <c r="BJ10" s="660"/>
      <c r="BK10" s="660"/>
      <c r="BL10" s="660"/>
      <c r="BM10" s="660"/>
      <c r="BN10" s="661"/>
      <c r="BO10" s="662">
        <v>1.7</v>
      </c>
      <c r="BP10" s="662"/>
      <c r="BQ10" s="662"/>
      <c r="BR10" s="662"/>
      <c r="BS10" s="663" t="s">
        <v>121</v>
      </c>
      <c r="BT10" s="663"/>
      <c r="BU10" s="663"/>
      <c r="BV10" s="663"/>
      <c r="BW10" s="663"/>
      <c r="BX10" s="663"/>
      <c r="BY10" s="663"/>
      <c r="BZ10" s="663"/>
      <c r="CA10" s="663"/>
      <c r="CB10" s="667"/>
      <c r="CD10" s="656" t="s">
        <v>235</v>
      </c>
      <c r="CE10" s="657"/>
      <c r="CF10" s="657"/>
      <c r="CG10" s="657"/>
      <c r="CH10" s="657"/>
      <c r="CI10" s="657"/>
      <c r="CJ10" s="657"/>
      <c r="CK10" s="657"/>
      <c r="CL10" s="657"/>
      <c r="CM10" s="657"/>
      <c r="CN10" s="657"/>
      <c r="CO10" s="657"/>
      <c r="CP10" s="657"/>
      <c r="CQ10" s="658"/>
      <c r="CR10" s="659">
        <v>42</v>
      </c>
      <c r="CS10" s="660"/>
      <c r="CT10" s="660"/>
      <c r="CU10" s="660"/>
      <c r="CV10" s="660"/>
      <c r="CW10" s="660"/>
      <c r="CX10" s="660"/>
      <c r="CY10" s="661"/>
      <c r="CZ10" s="662">
        <v>0</v>
      </c>
      <c r="DA10" s="662"/>
      <c r="DB10" s="662"/>
      <c r="DC10" s="662"/>
      <c r="DD10" s="668" t="s">
        <v>121</v>
      </c>
      <c r="DE10" s="660"/>
      <c r="DF10" s="660"/>
      <c r="DG10" s="660"/>
      <c r="DH10" s="660"/>
      <c r="DI10" s="660"/>
      <c r="DJ10" s="660"/>
      <c r="DK10" s="660"/>
      <c r="DL10" s="660"/>
      <c r="DM10" s="660"/>
      <c r="DN10" s="660"/>
      <c r="DO10" s="660"/>
      <c r="DP10" s="661"/>
      <c r="DQ10" s="668">
        <v>42</v>
      </c>
      <c r="DR10" s="660"/>
      <c r="DS10" s="660"/>
      <c r="DT10" s="660"/>
      <c r="DU10" s="660"/>
      <c r="DV10" s="660"/>
      <c r="DW10" s="660"/>
      <c r="DX10" s="660"/>
      <c r="DY10" s="660"/>
      <c r="DZ10" s="660"/>
      <c r="EA10" s="660"/>
      <c r="EB10" s="660"/>
      <c r="EC10" s="669"/>
    </row>
    <row r="11" spans="2:143" ht="11.25" customHeight="1" x14ac:dyDescent="0.15">
      <c r="B11" s="656" t="s">
        <v>236</v>
      </c>
      <c r="C11" s="657"/>
      <c r="D11" s="657"/>
      <c r="E11" s="657"/>
      <c r="F11" s="657"/>
      <c r="G11" s="657"/>
      <c r="H11" s="657"/>
      <c r="I11" s="657"/>
      <c r="J11" s="657"/>
      <c r="K11" s="657"/>
      <c r="L11" s="657"/>
      <c r="M11" s="657"/>
      <c r="N11" s="657"/>
      <c r="O11" s="657"/>
      <c r="P11" s="657"/>
      <c r="Q11" s="658"/>
      <c r="R11" s="659">
        <v>304951</v>
      </c>
      <c r="S11" s="660"/>
      <c r="T11" s="660"/>
      <c r="U11" s="660"/>
      <c r="V11" s="660"/>
      <c r="W11" s="660"/>
      <c r="X11" s="660"/>
      <c r="Y11" s="661"/>
      <c r="Z11" s="664">
        <v>4.2</v>
      </c>
      <c r="AA11" s="665"/>
      <c r="AB11" s="665"/>
      <c r="AC11" s="671"/>
      <c r="AD11" s="668">
        <v>304951</v>
      </c>
      <c r="AE11" s="660"/>
      <c r="AF11" s="660"/>
      <c r="AG11" s="660"/>
      <c r="AH11" s="660"/>
      <c r="AI11" s="660"/>
      <c r="AJ11" s="660"/>
      <c r="AK11" s="661"/>
      <c r="AL11" s="664">
        <v>8</v>
      </c>
      <c r="AM11" s="665"/>
      <c r="AN11" s="665"/>
      <c r="AO11" s="666"/>
      <c r="AP11" s="656" t="s">
        <v>237</v>
      </c>
      <c r="AQ11" s="657"/>
      <c r="AR11" s="657"/>
      <c r="AS11" s="657"/>
      <c r="AT11" s="657"/>
      <c r="AU11" s="657"/>
      <c r="AV11" s="657"/>
      <c r="AW11" s="657"/>
      <c r="AX11" s="657"/>
      <c r="AY11" s="657"/>
      <c r="AZ11" s="657"/>
      <c r="BA11" s="657"/>
      <c r="BB11" s="657"/>
      <c r="BC11" s="657"/>
      <c r="BD11" s="657"/>
      <c r="BE11" s="657"/>
      <c r="BF11" s="658"/>
      <c r="BG11" s="659">
        <v>59886</v>
      </c>
      <c r="BH11" s="660"/>
      <c r="BI11" s="660"/>
      <c r="BJ11" s="660"/>
      <c r="BK11" s="660"/>
      <c r="BL11" s="660"/>
      <c r="BM11" s="660"/>
      <c r="BN11" s="661"/>
      <c r="BO11" s="662">
        <v>3.8</v>
      </c>
      <c r="BP11" s="662"/>
      <c r="BQ11" s="662"/>
      <c r="BR11" s="662"/>
      <c r="BS11" s="663" t="s">
        <v>121</v>
      </c>
      <c r="BT11" s="663"/>
      <c r="BU11" s="663"/>
      <c r="BV11" s="663"/>
      <c r="BW11" s="663"/>
      <c r="BX11" s="663"/>
      <c r="BY11" s="663"/>
      <c r="BZ11" s="663"/>
      <c r="CA11" s="663"/>
      <c r="CB11" s="667"/>
      <c r="CD11" s="656" t="s">
        <v>238</v>
      </c>
      <c r="CE11" s="657"/>
      <c r="CF11" s="657"/>
      <c r="CG11" s="657"/>
      <c r="CH11" s="657"/>
      <c r="CI11" s="657"/>
      <c r="CJ11" s="657"/>
      <c r="CK11" s="657"/>
      <c r="CL11" s="657"/>
      <c r="CM11" s="657"/>
      <c r="CN11" s="657"/>
      <c r="CO11" s="657"/>
      <c r="CP11" s="657"/>
      <c r="CQ11" s="658"/>
      <c r="CR11" s="659">
        <v>433833</v>
      </c>
      <c r="CS11" s="660"/>
      <c r="CT11" s="660"/>
      <c r="CU11" s="660"/>
      <c r="CV11" s="660"/>
      <c r="CW11" s="660"/>
      <c r="CX11" s="660"/>
      <c r="CY11" s="661"/>
      <c r="CZ11" s="662">
        <v>6.2</v>
      </c>
      <c r="DA11" s="662"/>
      <c r="DB11" s="662"/>
      <c r="DC11" s="662"/>
      <c r="DD11" s="668">
        <v>188908</v>
      </c>
      <c r="DE11" s="660"/>
      <c r="DF11" s="660"/>
      <c r="DG11" s="660"/>
      <c r="DH11" s="660"/>
      <c r="DI11" s="660"/>
      <c r="DJ11" s="660"/>
      <c r="DK11" s="660"/>
      <c r="DL11" s="660"/>
      <c r="DM11" s="660"/>
      <c r="DN11" s="660"/>
      <c r="DO11" s="660"/>
      <c r="DP11" s="661"/>
      <c r="DQ11" s="668">
        <v>224570</v>
      </c>
      <c r="DR11" s="660"/>
      <c r="DS11" s="660"/>
      <c r="DT11" s="660"/>
      <c r="DU11" s="660"/>
      <c r="DV11" s="660"/>
      <c r="DW11" s="660"/>
      <c r="DX11" s="660"/>
      <c r="DY11" s="660"/>
      <c r="DZ11" s="660"/>
      <c r="EA11" s="660"/>
      <c r="EB11" s="660"/>
      <c r="EC11" s="669"/>
    </row>
    <row r="12" spans="2:143" ht="11.25" customHeight="1" x14ac:dyDescent="0.15">
      <c r="B12" s="656" t="s">
        <v>239</v>
      </c>
      <c r="C12" s="657"/>
      <c r="D12" s="657"/>
      <c r="E12" s="657"/>
      <c r="F12" s="657"/>
      <c r="G12" s="657"/>
      <c r="H12" s="657"/>
      <c r="I12" s="657"/>
      <c r="J12" s="657"/>
      <c r="K12" s="657"/>
      <c r="L12" s="657"/>
      <c r="M12" s="657"/>
      <c r="N12" s="657"/>
      <c r="O12" s="657"/>
      <c r="P12" s="657"/>
      <c r="Q12" s="658"/>
      <c r="R12" s="659">
        <v>42039</v>
      </c>
      <c r="S12" s="660"/>
      <c r="T12" s="660"/>
      <c r="U12" s="660"/>
      <c r="V12" s="660"/>
      <c r="W12" s="660"/>
      <c r="X12" s="660"/>
      <c r="Y12" s="661"/>
      <c r="Z12" s="662">
        <v>0.6</v>
      </c>
      <c r="AA12" s="662"/>
      <c r="AB12" s="662"/>
      <c r="AC12" s="662"/>
      <c r="AD12" s="663">
        <v>42039</v>
      </c>
      <c r="AE12" s="663"/>
      <c r="AF12" s="663"/>
      <c r="AG12" s="663"/>
      <c r="AH12" s="663"/>
      <c r="AI12" s="663"/>
      <c r="AJ12" s="663"/>
      <c r="AK12" s="663"/>
      <c r="AL12" s="664">
        <v>1.1000000000000001</v>
      </c>
      <c r="AM12" s="665"/>
      <c r="AN12" s="665"/>
      <c r="AO12" s="666"/>
      <c r="AP12" s="656" t="s">
        <v>240</v>
      </c>
      <c r="AQ12" s="657"/>
      <c r="AR12" s="657"/>
      <c r="AS12" s="657"/>
      <c r="AT12" s="657"/>
      <c r="AU12" s="657"/>
      <c r="AV12" s="657"/>
      <c r="AW12" s="657"/>
      <c r="AX12" s="657"/>
      <c r="AY12" s="657"/>
      <c r="AZ12" s="657"/>
      <c r="BA12" s="657"/>
      <c r="BB12" s="657"/>
      <c r="BC12" s="657"/>
      <c r="BD12" s="657"/>
      <c r="BE12" s="657"/>
      <c r="BF12" s="658"/>
      <c r="BG12" s="659">
        <v>786822</v>
      </c>
      <c r="BH12" s="660"/>
      <c r="BI12" s="660"/>
      <c r="BJ12" s="660"/>
      <c r="BK12" s="660"/>
      <c r="BL12" s="660"/>
      <c r="BM12" s="660"/>
      <c r="BN12" s="661"/>
      <c r="BO12" s="662">
        <v>50.5</v>
      </c>
      <c r="BP12" s="662"/>
      <c r="BQ12" s="662"/>
      <c r="BR12" s="662"/>
      <c r="BS12" s="663" t="s">
        <v>121</v>
      </c>
      <c r="BT12" s="663"/>
      <c r="BU12" s="663"/>
      <c r="BV12" s="663"/>
      <c r="BW12" s="663"/>
      <c r="BX12" s="663"/>
      <c r="BY12" s="663"/>
      <c r="BZ12" s="663"/>
      <c r="CA12" s="663"/>
      <c r="CB12" s="667"/>
      <c r="CD12" s="656" t="s">
        <v>241</v>
      </c>
      <c r="CE12" s="657"/>
      <c r="CF12" s="657"/>
      <c r="CG12" s="657"/>
      <c r="CH12" s="657"/>
      <c r="CI12" s="657"/>
      <c r="CJ12" s="657"/>
      <c r="CK12" s="657"/>
      <c r="CL12" s="657"/>
      <c r="CM12" s="657"/>
      <c r="CN12" s="657"/>
      <c r="CO12" s="657"/>
      <c r="CP12" s="657"/>
      <c r="CQ12" s="658"/>
      <c r="CR12" s="659">
        <v>106784</v>
      </c>
      <c r="CS12" s="660"/>
      <c r="CT12" s="660"/>
      <c r="CU12" s="660"/>
      <c r="CV12" s="660"/>
      <c r="CW12" s="660"/>
      <c r="CX12" s="660"/>
      <c r="CY12" s="661"/>
      <c r="CZ12" s="662">
        <v>1.5</v>
      </c>
      <c r="DA12" s="662"/>
      <c r="DB12" s="662"/>
      <c r="DC12" s="662"/>
      <c r="DD12" s="668">
        <v>1064</v>
      </c>
      <c r="DE12" s="660"/>
      <c r="DF12" s="660"/>
      <c r="DG12" s="660"/>
      <c r="DH12" s="660"/>
      <c r="DI12" s="660"/>
      <c r="DJ12" s="660"/>
      <c r="DK12" s="660"/>
      <c r="DL12" s="660"/>
      <c r="DM12" s="660"/>
      <c r="DN12" s="660"/>
      <c r="DO12" s="660"/>
      <c r="DP12" s="661"/>
      <c r="DQ12" s="668">
        <v>93629</v>
      </c>
      <c r="DR12" s="660"/>
      <c r="DS12" s="660"/>
      <c r="DT12" s="660"/>
      <c r="DU12" s="660"/>
      <c r="DV12" s="660"/>
      <c r="DW12" s="660"/>
      <c r="DX12" s="660"/>
      <c r="DY12" s="660"/>
      <c r="DZ12" s="660"/>
      <c r="EA12" s="660"/>
      <c r="EB12" s="660"/>
      <c r="EC12" s="669"/>
    </row>
    <row r="13" spans="2:143" ht="11.25" customHeight="1" x14ac:dyDescent="0.15">
      <c r="B13" s="656" t="s">
        <v>242</v>
      </c>
      <c r="C13" s="657"/>
      <c r="D13" s="657"/>
      <c r="E13" s="657"/>
      <c r="F13" s="657"/>
      <c r="G13" s="657"/>
      <c r="H13" s="657"/>
      <c r="I13" s="657"/>
      <c r="J13" s="657"/>
      <c r="K13" s="657"/>
      <c r="L13" s="657"/>
      <c r="M13" s="657"/>
      <c r="N13" s="657"/>
      <c r="O13" s="657"/>
      <c r="P13" s="657"/>
      <c r="Q13" s="658"/>
      <c r="R13" s="659" t="s">
        <v>121</v>
      </c>
      <c r="S13" s="660"/>
      <c r="T13" s="660"/>
      <c r="U13" s="660"/>
      <c r="V13" s="660"/>
      <c r="W13" s="660"/>
      <c r="X13" s="660"/>
      <c r="Y13" s="661"/>
      <c r="Z13" s="662" t="s">
        <v>121</v>
      </c>
      <c r="AA13" s="662"/>
      <c r="AB13" s="662"/>
      <c r="AC13" s="662"/>
      <c r="AD13" s="663" t="s">
        <v>121</v>
      </c>
      <c r="AE13" s="663"/>
      <c r="AF13" s="663"/>
      <c r="AG13" s="663"/>
      <c r="AH13" s="663"/>
      <c r="AI13" s="663"/>
      <c r="AJ13" s="663"/>
      <c r="AK13" s="663"/>
      <c r="AL13" s="664" t="s">
        <v>121</v>
      </c>
      <c r="AM13" s="665"/>
      <c r="AN13" s="665"/>
      <c r="AO13" s="666"/>
      <c r="AP13" s="656" t="s">
        <v>243</v>
      </c>
      <c r="AQ13" s="657"/>
      <c r="AR13" s="657"/>
      <c r="AS13" s="657"/>
      <c r="AT13" s="657"/>
      <c r="AU13" s="657"/>
      <c r="AV13" s="657"/>
      <c r="AW13" s="657"/>
      <c r="AX13" s="657"/>
      <c r="AY13" s="657"/>
      <c r="AZ13" s="657"/>
      <c r="BA13" s="657"/>
      <c r="BB13" s="657"/>
      <c r="BC13" s="657"/>
      <c r="BD13" s="657"/>
      <c r="BE13" s="657"/>
      <c r="BF13" s="658"/>
      <c r="BG13" s="659">
        <v>784579</v>
      </c>
      <c r="BH13" s="660"/>
      <c r="BI13" s="660"/>
      <c r="BJ13" s="660"/>
      <c r="BK13" s="660"/>
      <c r="BL13" s="660"/>
      <c r="BM13" s="660"/>
      <c r="BN13" s="661"/>
      <c r="BO13" s="662">
        <v>50.3</v>
      </c>
      <c r="BP13" s="662"/>
      <c r="BQ13" s="662"/>
      <c r="BR13" s="662"/>
      <c r="BS13" s="663" t="s">
        <v>121</v>
      </c>
      <c r="BT13" s="663"/>
      <c r="BU13" s="663"/>
      <c r="BV13" s="663"/>
      <c r="BW13" s="663"/>
      <c r="BX13" s="663"/>
      <c r="BY13" s="663"/>
      <c r="BZ13" s="663"/>
      <c r="CA13" s="663"/>
      <c r="CB13" s="667"/>
      <c r="CD13" s="656" t="s">
        <v>244</v>
      </c>
      <c r="CE13" s="657"/>
      <c r="CF13" s="657"/>
      <c r="CG13" s="657"/>
      <c r="CH13" s="657"/>
      <c r="CI13" s="657"/>
      <c r="CJ13" s="657"/>
      <c r="CK13" s="657"/>
      <c r="CL13" s="657"/>
      <c r="CM13" s="657"/>
      <c r="CN13" s="657"/>
      <c r="CO13" s="657"/>
      <c r="CP13" s="657"/>
      <c r="CQ13" s="658"/>
      <c r="CR13" s="659">
        <v>1650856</v>
      </c>
      <c r="CS13" s="660"/>
      <c r="CT13" s="660"/>
      <c r="CU13" s="660"/>
      <c r="CV13" s="660"/>
      <c r="CW13" s="660"/>
      <c r="CX13" s="660"/>
      <c r="CY13" s="661"/>
      <c r="CZ13" s="662">
        <v>23.7</v>
      </c>
      <c r="DA13" s="662"/>
      <c r="DB13" s="662"/>
      <c r="DC13" s="662"/>
      <c r="DD13" s="668">
        <v>1375995</v>
      </c>
      <c r="DE13" s="660"/>
      <c r="DF13" s="660"/>
      <c r="DG13" s="660"/>
      <c r="DH13" s="660"/>
      <c r="DI13" s="660"/>
      <c r="DJ13" s="660"/>
      <c r="DK13" s="660"/>
      <c r="DL13" s="660"/>
      <c r="DM13" s="660"/>
      <c r="DN13" s="660"/>
      <c r="DO13" s="660"/>
      <c r="DP13" s="661"/>
      <c r="DQ13" s="668">
        <v>1085394</v>
      </c>
      <c r="DR13" s="660"/>
      <c r="DS13" s="660"/>
      <c r="DT13" s="660"/>
      <c r="DU13" s="660"/>
      <c r="DV13" s="660"/>
      <c r="DW13" s="660"/>
      <c r="DX13" s="660"/>
      <c r="DY13" s="660"/>
      <c r="DZ13" s="660"/>
      <c r="EA13" s="660"/>
      <c r="EB13" s="660"/>
      <c r="EC13" s="669"/>
    </row>
    <row r="14" spans="2:143" ht="11.25" customHeight="1" x14ac:dyDescent="0.15">
      <c r="B14" s="656" t="s">
        <v>245</v>
      </c>
      <c r="C14" s="657"/>
      <c r="D14" s="657"/>
      <c r="E14" s="657"/>
      <c r="F14" s="657"/>
      <c r="G14" s="657"/>
      <c r="H14" s="657"/>
      <c r="I14" s="657"/>
      <c r="J14" s="657"/>
      <c r="K14" s="657"/>
      <c r="L14" s="657"/>
      <c r="M14" s="657"/>
      <c r="N14" s="657"/>
      <c r="O14" s="657"/>
      <c r="P14" s="657"/>
      <c r="Q14" s="658"/>
      <c r="R14" s="659">
        <v>563</v>
      </c>
      <c r="S14" s="660"/>
      <c r="T14" s="660"/>
      <c r="U14" s="660"/>
      <c r="V14" s="660"/>
      <c r="W14" s="660"/>
      <c r="X14" s="660"/>
      <c r="Y14" s="661"/>
      <c r="Z14" s="662">
        <v>0</v>
      </c>
      <c r="AA14" s="662"/>
      <c r="AB14" s="662"/>
      <c r="AC14" s="662"/>
      <c r="AD14" s="663">
        <v>563</v>
      </c>
      <c r="AE14" s="663"/>
      <c r="AF14" s="663"/>
      <c r="AG14" s="663"/>
      <c r="AH14" s="663"/>
      <c r="AI14" s="663"/>
      <c r="AJ14" s="663"/>
      <c r="AK14" s="663"/>
      <c r="AL14" s="664">
        <v>0</v>
      </c>
      <c r="AM14" s="665"/>
      <c r="AN14" s="665"/>
      <c r="AO14" s="666"/>
      <c r="AP14" s="656" t="s">
        <v>246</v>
      </c>
      <c r="AQ14" s="657"/>
      <c r="AR14" s="657"/>
      <c r="AS14" s="657"/>
      <c r="AT14" s="657"/>
      <c r="AU14" s="657"/>
      <c r="AV14" s="657"/>
      <c r="AW14" s="657"/>
      <c r="AX14" s="657"/>
      <c r="AY14" s="657"/>
      <c r="AZ14" s="657"/>
      <c r="BA14" s="657"/>
      <c r="BB14" s="657"/>
      <c r="BC14" s="657"/>
      <c r="BD14" s="657"/>
      <c r="BE14" s="657"/>
      <c r="BF14" s="658"/>
      <c r="BG14" s="659">
        <v>54865</v>
      </c>
      <c r="BH14" s="660"/>
      <c r="BI14" s="660"/>
      <c r="BJ14" s="660"/>
      <c r="BK14" s="660"/>
      <c r="BL14" s="660"/>
      <c r="BM14" s="660"/>
      <c r="BN14" s="661"/>
      <c r="BO14" s="662">
        <v>3.5</v>
      </c>
      <c r="BP14" s="662"/>
      <c r="BQ14" s="662"/>
      <c r="BR14" s="662"/>
      <c r="BS14" s="663" t="s">
        <v>121</v>
      </c>
      <c r="BT14" s="663"/>
      <c r="BU14" s="663"/>
      <c r="BV14" s="663"/>
      <c r="BW14" s="663"/>
      <c r="BX14" s="663"/>
      <c r="BY14" s="663"/>
      <c r="BZ14" s="663"/>
      <c r="CA14" s="663"/>
      <c r="CB14" s="667"/>
      <c r="CD14" s="656" t="s">
        <v>247</v>
      </c>
      <c r="CE14" s="657"/>
      <c r="CF14" s="657"/>
      <c r="CG14" s="657"/>
      <c r="CH14" s="657"/>
      <c r="CI14" s="657"/>
      <c r="CJ14" s="657"/>
      <c r="CK14" s="657"/>
      <c r="CL14" s="657"/>
      <c r="CM14" s="657"/>
      <c r="CN14" s="657"/>
      <c r="CO14" s="657"/>
      <c r="CP14" s="657"/>
      <c r="CQ14" s="658"/>
      <c r="CR14" s="659">
        <v>272997</v>
      </c>
      <c r="CS14" s="660"/>
      <c r="CT14" s="660"/>
      <c r="CU14" s="660"/>
      <c r="CV14" s="660"/>
      <c r="CW14" s="660"/>
      <c r="CX14" s="660"/>
      <c r="CY14" s="661"/>
      <c r="CZ14" s="662">
        <v>3.9</v>
      </c>
      <c r="DA14" s="662"/>
      <c r="DB14" s="662"/>
      <c r="DC14" s="662"/>
      <c r="DD14" s="668" t="s">
        <v>121</v>
      </c>
      <c r="DE14" s="660"/>
      <c r="DF14" s="660"/>
      <c r="DG14" s="660"/>
      <c r="DH14" s="660"/>
      <c r="DI14" s="660"/>
      <c r="DJ14" s="660"/>
      <c r="DK14" s="660"/>
      <c r="DL14" s="660"/>
      <c r="DM14" s="660"/>
      <c r="DN14" s="660"/>
      <c r="DO14" s="660"/>
      <c r="DP14" s="661"/>
      <c r="DQ14" s="668">
        <v>272997</v>
      </c>
      <c r="DR14" s="660"/>
      <c r="DS14" s="660"/>
      <c r="DT14" s="660"/>
      <c r="DU14" s="660"/>
      <c r="DV14" s="660"/>
      <c r="DW14" s="660"/>
      <c r="DX14" s="660"/>
      <c r="DY14" s="660"/>
      <c r="DZ14" s="660"/>
      <c r="EA14" s="660"/>
      <c r="EB14" s="660"/>
      <c r="EC14" s="669"/>
    </row>
    <row r="15" spans="2:143" ht="11.25" customHeight="1" x14ac:dyDescent="0.15">
      <c r="B15" s="656" t="s">
        <v>248</v>
      </c>
      <c r="C15" s="657"/>
      <c r="D15" s="657"/>
      <c r="E15" s="657"/>
      <c r="F15" s="657"/>
      <c r="G15" s="657"/>
      <c r="H15" s="657"/>
      <c r="I15" s="657"/>
      <c r="J15" s="657"/>
      <c r="K15" s="657"/>
      <c r="L15" s="657"/>
      <c r="M15" s="657"/>
      <c r="N15" s="657"/>
      <c r="O15" s="657"/>
      <c r="P15" s="657"/>
      <c r="Q15" s="658"/>
      <c r="R15" s="659" t="s">
        <v>121</v>
      </c>
      <c r="S15" s="660"/>
      <c r="T15" s="660"/>
      <c r="U15" s="660"/>
      <c r="V15" s="660"/>
      <c r="W15" s="660"/>
      <c r="X15" s="660"/>
      <c r="Y15" s="661"/>
      <c r="Z15" s="662" t="s">
        <v>121</v>
      </c>
      <c r="AA15" s="662"/>
      <c r="AB15" s="662"/>
      <c r="AC15" s="662"/>
      <c r="AD15" s="663" t="s">
        <v>121</v>
      </c>
      <c r="AE15" s="663"/>
      <c r="AF15" s="663"/>
      <c r="AG15" s="663"/>
      <c r="AH15" s="663"/>
      <c r="AI15" s="663"/>
      <c r="AJ15" s="663"/>
      <c r="AK15" s="663"/>
      <c r="AL15" s="664" t="s">
        <v>121</v>
      </c>
      <c r="AM15" s="665"/>
      <c r="AN15" s="665"/>
      <c r="AO15" s="666"/>
      <c r="AP15" s="656" t="s">
        <v>249</v>
      </c>
      <c r="AQ15" s="657"/>
      <c r="AR15" s="657"/>
      <c r="AS15" s="657"/>
      <c r="AT15" s="657"/>
      <c r="AU15" s="657"/>
      <c r="AV15" s="657"/>
      <c r="AW15" s="657"/>
      <c r="AX15" s="657"/>
      <c r="AY15" s="657"/>
      <c r="AZ15" s="657"/>
      <c r="BA15" s="657"/>
      <c r="BB15" s="657"/>
      <c r="BC15" s="657"/>
      <c r="BD15" s="657"/>
      <c r="BE15" s="657"/>
      <c r="BF15" s="658"/>
      <c r="BG15" s="659">
        <v>66095</v>
      </c>
      <c r="BH15" s="660"/>
      <c r="BI15" s="660"/>
      <c r="BJ15" s="660"/>
      <c r="BK15" s="660"/>
      <c r="BL15" s="660"/>
      <c r="BM15" s="660"/>
      <c r="BN15" s="661"/>
      <c r="BO15" s="662">
        <v>4.2</v>
      </c>
      <c r="BP15" s="662"/>
      <c r="BQ15" s="662"/>
      <c r="BR15" s="662"/>
      <c r="BS15" s="663" t="s">
        <v>121</v>
      </c>
      <c r="BT15" s="663"/>
      <c r="BU15" s="663"/>
      <c r="BV15" s="663"/>
      <c r="BW15" s="663"/>
      <c r="BX15" s="663"/>
      <c r="BY15" s="663"/>
      <c r="BZ15" s="663"/>
      <c r="CA15" s="663"/>
      <c r="CB15" s="667"/>
      <c r="CD15" s="656" t="s">
        <v>250</v>
      </c>
      <c r="CE15" s="657"/>
      <c r="CF15" s="657"/>
      <c r="CG15" s="657"/>
      <c r="CH15" s="657"/>
      <c r="CI15" s="657"/>
      <c r="CJ15" s="657"/>
      <c r="CK15" s="657"/>
      <c r="CL15" s="657"/>
      <c r="CM15" s="657"/>
      <c r="CN15" s="657"/>
      <c r="CO15" s="657"/>
      <c r="CP15" s="657"/>
      <c r="CQ15" s="658"/>
      <c r="CR15" s="659">
        <v>650821</v>
      </c>
      <c r="CS15" s="660"/>
      <c r="CT15" s="660"/>
      <c r="CU15" s="660"/>
      <c r="CV15" s="660"/>
      <c r="CW15" s="660"/>
      <c r="CX15" s="660"/>
      <c r="CY15" s="661"/>
      <c r="CZ15" s="662">
        <v>9.3000000000000007</v>
      </c>
      <c r="DA15" s="662"/>
      <c r="DB15" s="662"/>
      <c r="DC15" s="662"/>
      <c r="DD15" s="668">
        <v>50175</v>
      </c>
      <c r="DE15" s="660"/>
      <c r="DF15" s="660"/>
      <c r="DG15" s="660"/>
      <c r="DH15" s="660"/>
      <c r="DI15" s="660"/>
      <c r="DJ15" s="660"/>
      <c r="DK15" s="660"/>
      <c r="DL15" s="660"/>
      <c r="DM15" s="660"/>
      <c r="DN15" s="660"/>
      <c r="DO15" s="660"/>
      <c r="DP15" s="661"/>
      <c r="DQ15" s="668">
        <v>522874</v>
      </c>
      <c r="DR15" s="660"/>
      <c r="DS15" s="660"/>
      <c r="DT15" s="660"/>
      <c r="DU15" s="660"/>
      <c r="DV15" s="660"/>
      <c r="DW15" s="660"/>
      <c r="DX15" s="660"/>
      <c r="DY15" s="660"/>
      <c r="DZ15" s="660"/>
      <c r="EA15" s="660"/>
      <c r="EB15" s="660"/>
      <c r="EC15" s="669"/>
    </row>
    <row r="16" spans="2:143" ht="11.25" customHeight="1" x14ac:dyDescent="0.15">
      <c r="B16" s="656" t="s">
        <v>251</v>
      </c>
      <c r="C16" s="657"/>
      <c r="D16" s="657"/>
      <c r="E16" s="657"/>
      <c r="F16" s="657"/>
      <c r="G16" s="657"/>
      <c r="H16" s="657"/>
      <c r="I16" s="657"/>
      <c r="J16" s="657"/>
      <c r="K16" s="657"/>
      <c r="L16" s="657"/>
      <c r="M16" s="657"/>
      <c r="N16" s="657"/>
      <c r="O16" s="657"/>
      <c r="P16" s="657"/>
      <c r="Q16" s="658"/>
      <c r="R16" s="659">
        <v>10578</v>
      </c>
      <c r="S16" s="660"/>
      <c r="T16" s="660"/>
      <c r="U16" s="660"/>
      <c r="V16" s="660"/>
      <c r="W16" s="660"/>
      <c r="X16" s="660"/>
      <c r="Y16" s="661"/>
      <c r="Z16" s="662">
        <v>0.1</v>
      </c>
      <c r="AA16" s="662"/>
      <c r="AB16" s="662"/>
      <c r="AC16" s="662"/>
      <c r="AD16" s="663">
        <v>10578</v>
      </c>
      <c r="AE16" s="663"/>
      <c r="AF16" s="663"/>
      <c r="AG16" s="663"/>
      <c r="AH16" s="663"/>
      <c r="AI16" s="663"/>
      <c r="AJ16" s="663"/>
      <c r="AK16" s="663"/>
      <c r="AL16" s="664">
        <v>0.3</v>
      </c>
      <c r="AM16" s="665"/>
      <c r="AN16" s="665"/>
      <c r="AO16" s="666"/>
      <c r="AP16" s="656" t="s">
        <v>252</v>
      </c>
      <c r="AQ16" s="657"/>
      <c r="AR16" s="657"/>
      <c r="AS16" s="657"/>
      <c r="AT16" s="657"/>
      <c r="AU16" s="657"/>
      <c r="AV16" s="657"/>
      <c r="AW16" s="657"/>
      <c r="AX16" s="657"/>
      <c r="AY16" s="657"/>
      <c r="AZ16" s="657"/>
      <c r="BA16" s="657"/>
      <c r="BB16" s="657"/>
      <c r="BC16" s="657"/>
      <c r="BD16" s="657"/>
      <c r="BE16" s="657"/>
      <c r="BF16" s="658"/>
      <c r="BG16" s="659" t="s">
        <v>121</v>
      </c>
      <c r="BH16" s="660"/>
      <c r="BI16" s="660"/>
      <c r="BJ16" s="660"/>
      <c r="BK16" s="660"/>
      <c r="BL16" s="660"/>
      <c r="BM16" s="660"/>
      <c r="BN16" s="661"/>
      <c r="BO16" s="662" t="s">
        <v>121</v>
      </c>
      <c r="BP16" s="662"/>
      <c r="BQ16" s="662"/>
      <c r="BR16" s="662"/>
      <c r="BS16" s="663" t="s">
        <v>121</v>
      </c>
      <c r="BT16" s="663"/>
      <c r="BU16" s="663"/>
      <c r="BV16" s="663"/>
      <c r="BW16" s="663"/>
      <c r="BX16" s="663"/>
      <c r="BY16" s="663"/>
      <c r="BZ16" s="663"/>
      <c r="CA16" s="663"/>
      <c r="CB16" s="667"/>
      <c r="CD16" s="656" t="s">
        <v>253</v>
      </c>
      <c r="CE16" s="657"/>
      <c r="CF16" s="657"/>
      <c r="CG16" s="657"/>
      <c r="CH16" s="657"/>
      <c r="CI16" s="657"/>
      <c r="CJ16" s="657"/>
      <c r="CK16" s="657"/>
      <c r="CL16" s="657"/>
      <c r="CM16" s="657"/>
      <c r="CN16" s="657"/>
      <c r="CO16" s="657"/>
      <c r="CP16" s="657"/>
      <c r="CQ16" s="658"/>
      <c r="CR16" s="659" t="s">
        <v>121</v>
      </c>
      <c r="CS16" s="660"/>
      <c r="CT16" s="660"/>
      <c r="CU16" s="660"/>
      <c r="CV16" s="660"/>
      <c r="CW16" s="660"/>
      <c r="CX16" s="660"/>
      <c r="CY16" s="661"/>
      <c r="CZ16" s="662" t="s">
        <v>121</v>
      </c>
      <c r="DA16" s="662"/>
      <c r="DB16" s="662"/>
      <c r="DC16" s="662"/>
      <c r="DD16" s="668" t="s">
        <v>121</v>
      </c>
      <c r="DE16" s="660"/>
      <c r="DF16" s="660"/>
      <c r="DG16" s="660"/>
      <c r="DH16" s="660"/>
      <c r="DI16" s="660"/>
      <c r="DJ16" s="660"/>
      <c r="DK16" s="660"/>
      <c r="DL16" s="660"/>
      <c r="DM16" s="660"/>
      <c r="DN16" s="660"/>
      <c r="DO16" s="660"/>
      <c r="DP16" s="661"/>
      <c r="DQ16" s="668" t="s">
        <v>121</v>
      </c>
      <c r="DR16" s="660"/>
      <c r="DS16" s="660"/>
      <c r="DT16" s="660"/>
      <c r="DU16" s="660"/>
      <c r="DV16" s="660"/>
      <c r="DW16" s="660"/>
      <c r="DX16" s="660"/>
      <c r="DY16" s="660"/>
      <c r="DZ16" s="660"/>
      <c r="EA16" s="660"/>
      <c r="EB16" s="660"/>
      <c r="EC16" s="669"/>
    </row>
    <row r="17" spans="2:133" ht="11.25" customHeight="1" x14ac:dyDescent="0.15">
      <c r="B17" s="656" t="s">
        <v>254</v>
      </c>
      <c r="C17" s="657"/>
      <c r="D17" s="657"/>
      <c r="E17" s="657"/>
      <c r="F17" s="657"/>
      <c r="G17" s="657"/>
      <c r="H17" s="657"/>
      <c r="I17" s="657"/>
      <c r="J17" s="657"/>
      <c r="K17" s="657"/>
      <c r="L17" s="657"/>
      <c r="M17" s="657"/>
      <c r="N17" s="657"/>
      <c r="O17" s="657"/>
      <c r="P17" s="657"/>
      <c r="Q17" s="658"/>
      <c r="R17" s="659">
        <v>26130</v>
      </c>
      <c r="S17" s="660"/>
      <c r="T17" s="660"/>
      <c r="U17" s="660"/>
      <c r="V17" s="660"/>
      <c r="W17" s="660"/>
      <c r="X17" s="660"/>
      <c r="Y17" s="661"/>
      <c r="Z17" s="662">
        <v>0.4</v>
      </c>
      <c r="AA17" s="662"/>
      <c r="AB17" s="662"/>
      <c r="AC17" s="662"/>
      <c r="AD17" s="663">
        <v>26130</v>
      </c>
      <c r="AE17" s="663"/>
      <c r="AF17" s="663"/>
      <c r="AG17" s="663"/>
      <c r="AH17" s="663"/>
      <c r="AI17" s="663"/>
      <c r="AJ17" s="663"/>
      <c r="AK17" s="663"/>
      <c r="AL17" s="664">
        <v>0.7</v>
      </c>
      <c r="AM17" s="665"/>
      <c r="AN17" s="665"/>
      <c r="AO17" s="666"/>
      <c r="AP17" s="656" t="s">
        <v>255</v>
      </c>
      <c r="AQ17" s="657"/>
      <c r="AR17" s="657"/>
      <c r="AS17" s="657"/>
      <c r="AT17" s="657"/>
      <c r="AU17" s="657"/>
      <c r="AV17" s="657"/>
      <c r="AW17" s="657"/>
      <c r="AX17" s="657"/>
      <c r="AY17" s="657"/>
      <c r="AZ17" s="657"/>
      <c r="BA17" s="657"/>
      <c r="BB17" s="657"/>
      <c r="BC17" s="657"/>
      <c r="BD17" s="657"/>
      <c r="BE17" s="657"/>
      <c r="BF17" s="658"/>
      <c r="BG17" s="659" t="s">
        <v>121</v>
      </c>
      <c r="BH17" s="660"/>
      <c r="BI17" s="660"/>
      <c r="BJ17" s="660"/>
      <c r="BK17" s="660"/>
      <c r="BL17" s="660"/>
      <c r="BM17" s="660"/>
      <c r="BN17" s="661"/>
      <c r="BO17" s="662" t="s">
        <v>121</v>
      </c>
      <c r="BP17" s="662"/>
      <c r="BQ17" s="662"/>
      <c r="BR17" s="662"/>
      <c r="BS17" s="663" t="s">
        <v>121</v>
      </c>
      <c r="BT17" s="663"/>
      <c r="BU17" s="663"/>
      <c r="BV17" s="663"/>
      <c r="BW17" s="663"/>
      <c r="BX17" s="663"/>
      <c r="BY17" s="663"/>
      <c r="BZ17" s="663"/>
      <c r="CA17" s="663"/>
      <c r="CB17" s="667"/>
      <c r="CD17" s="656" t="s">
        <v>256</v>
      </c>
      <c r="CE17" s="657"/>
      <c r="CF17" s="657"/>
      <c r="CG17" s="657"/>
      <c r="CH17" s="657"/>
      <c r="CI17" s="657"/>
      <c r="CJ17" s="657"/>
      <c r="CK17" s="657"/>
      <c r="CL17" s="657"/>
      <c r="CM17" s="657"/>
      <c r="CN17" s="657"/>
      <c r="CO17" s="657"/>
      <c r="CP17" s="657"/>
      <c r="CQ17" s="658"/>
      <c r="CR17" s="659">
        <v>440152</v>
      </c>
      <c r="CS17" s="660"/>
      <c r="CT17" s="660"/>
      <c r="CU17" s="660"/>
      <c r="CV17" s="660"/>
      <c r="CW17" s="660"/>
      <c r="CX17" s="660"/>
      <c r="CY17" s="661"/>
      <c r="CZ17" s="662">
        <v>6.3</v>
      </c>
      <c r="DA17" s="662"/>
      <c r="DB17" s="662"/>
      <c r="DC17" s="662"/>
      <c r="DD17" s="668" t="s">
        <v>121</v>
      </c>
      <c r="DE17" s="660"/>
      <c r="DF17" s="660"/>
      <c r="DG17" s="660"/>
      <c r="DH17" s="660"/>
      <c r="DI17" s="660"/>
      <c r="DJ17" s="660"/>
      <c r="DK17" s="660"/>
      <c r="DL17" s="660"/>
      <c r="DM17" s="660"/>
      <c r="DN17" s="660"/>
      <c r="DO17" s="660"/>
      <c r="DP17" s="661"/>
      <c r="DQ17" s="668">
        <v>440152</v>
      </c>
      <c r="DR17" s="660"/>
      <c r="DS17" s="660"/>
      <c r="DT17" s="660"/>
      <c r="DU17" s="660"/>
      <c r="DV17" s="660"/>
      <c r="DW17" s="660"/>
      <c r="DX17" s="660"/>
      <c r="DY17" s="660"/>
      <c r="DZ17" s="660"/>
      <c r="EA17" s="660"/>
      <c r="EB17" s="660"/>
      <c r="EC17" s="669"/>
    </row>
    <row r="18" spans="2:133" ht="11.25" customHeight="1" x14ac:dyDescent="0.15">
      <c r="B18" s="656" t="s">
        <v>257</v>
      </c>
      <c r="C18" s="657"/>
      <c r="D18" s="657"/>
      <c r="E18" s="657"/>
      <c r="F18" s="657"/>
      <c r="G18" s="657"/>
      <c r="H18" s="657"/>
      <c r="I18" s="657"/>
      <c r="J18" s="657"/>
      <c r="K18" s="657"/>
      <c r="L18" s="657"/>
      <c r="M18" s="657"/>
      <c r="N18" s="657"/>
      <c r="O18" s="657"/>
      <c r="P18" s="657"/>
      <c r="Q18" s="658"/>
      <c r="R18" s="659">
        <v>24203</v>
      </c>
      <c r="S18" s="660"/>
      <c r="T18" s="660"/>
      <c r="U18" s="660"/>
      <c r="V18" s="660"/>
      <c r="W18" s="660"/>
      <c r="X18" s="660"/>
      <c r="Y18" s="661"/>
      <c r="Z18" s="662">
        <v>0.3</v>
      </c>
      <c r="AA18" s="662"/>
      <c r="AB18" s="662"/>
      <c r="AC18" s="662"/>
      <c r="AD18" s="663">
        <v>24203</v>
      </c>
      <c r="AE18" s="663"/>
      <c r="AF18" s="663"/>
      <c r="AG18" s="663"/>
      <c r="AH18" s="663"/>
      <c r="AI18" s="663"/>
      <c r="AJ18" s="663"/>
      <c r="AK18" s="663"/>
      <c r="AL18" s="664">
        <v>0.6</v>
      </c>
      <c r="AM18" s="665"/>
      <c r="AN18" s="665"/>
      <c r="AO18" s="666"/>
      <c r="AP18" s="656" t="s">
        <v>258</v>
      </c>
      <c r="AQ18" s="657"/>
      <c r="AR18" s="657"/>
      <c r="AS18" s="657"/>
      <c r="AT18" s="657"/>
      <c r="AU18" s="657"/>
      <c r="AV18" s="657"/>
      <c r="AW18" s="657"/>
      <c r="AX18" s="657"/>
      <c r="AY18" s="657"/>
      <c r="AZ18" s="657"/>
      <c r="BA18" s="657"/>
      <c r="BB18" s="657"/>
      <c r="BC18" s="657"/>
      <c r="BD18" s="657"/>
      <c r="BE18" s="657"/>
      <c r="BF18" s="658"/>
      <c r="BG18" s="659" t="s">
        <v>121</v>
      </c>
      <c r="BH18" s="660"/>
      <c r="BI18" s="660"/>
      <c r="BJ18" s="660"/>
      <c r="BK18" s="660"/>
      <c r="BL18" s="660"/>
      <c r="BM18" s="660"/>
      <c r="BN18" s="661"/>
      <c r="BO18" s="662" t="s">
        <v>121</v>
      </c>
      <c r="BP18" s="662"/>
      <c r="BQ18" s="662"/>
      <c r="BR18" s="662"/>
      <c r="BS18" s="663" t="s">
        <v>121</v>
      </c>
      <c r="BT18" s="663"/>
      <c r="BU18" s="663"/>
      <c r="BV18" s="663"/>
      <c r="BW18" s="663"/>
      <c r="BX18" s="663"/>
      <c r="BY18" s="663"/>
      <c r="BZ18" s="663"/>
      <c r="CA18" s="663"/>
      <c r="CB18" s="667"/>
      <c r="CD18" s="656" t="s">
        <v>259</v>
      </c>
      <c r="CE18" s="657"/>
      <c r="CF18" s="657"/>
      <c r="CG18" s="657"/>
      <c r="CH18" s="657"/>
      <c r="CI18" s="657"/>
      <c r="CJ18" s="657"/>
      <c r="CK18" s="657"/>
      <c r="CL18" s="657"/>
      <c r="CM18" s="657"/>
      <c r="CN18" s="657"/>
      <c r="CO18" s="657"/>
      <c r="CP18" s="657"/>
      <c r="CQ18" s="658"/>
      <c r="CR18" s="659" t="s">
        <v>121</v>
      </c>
      <c r="CS18" s="660"/>
      <c r="CT18" s="660"/>
      <c r="CU18" s="660"/>
      <c r="CV18" s="660"/>
      <c r="CW18" s="660"/>
      <c r="CX18" s="660"/>
      <c r="CY18" s="661"/>
      <c r="CZ18" s="662" t="s">
        <v>121</v>
      </c>
      <c r="DA18" s="662"/>
      <c r="DB18" s="662"/>
      <c r="DC18" s="662"/>
      <c r="DD18" s="668" t="s">
        <v>121</v>
      </c>
      <c r="DE18" s="660"/>
      <c r="DF18" s="660"/>
      <c r="DG18" s="660"/>
      <c r="DH18" s="660"/>
      <c r="DI18" s="660"/>
      <c r="DJ18" s="660"/>
      <c r="DK18" s="660"/>
      <c r="DL18" s="660"/>
      <c r="DM18" s="660"/>
      <c r="DN18" s="660"/>
      <c r="DO18" s="660"/>
      <c r="DP18" s="661"/>
      <c r="DQ18" s="668" t="s">
        <v>121</v>
      </c>
      <c r="DR18" s="660"/>
      <c r="DS18" s="660"/>
      <c r="DT18" s="660"/>
      <c r="DU18" s="660"/>
      <c r="DV18" s="660"/>
      <c r="DW18" s="660"/>
      <c r="DX18" s="660"/>
      <c r="DY18" s="660"/>
      <c r="DZ18" s="660"/>
      <c r="EA18" s="660"/>
      <c r="EB18" s="660"/>
      <c r="EC18" s="669"/>
    </row>
    <row r="19" spans="2:133" ht="11.25" customHeight="1" x14ac:dyDescent="0.15">
      <c r="B19" s="656" t="s">
        <v>260</v>
      </c>
      <c r="C19" s="657"/>
      <c r="D19" s="657"/>
      <c r="E19" s="657"/>
      <c r="F19" s="657"/>
      <c r="G19" s="657"/>
      <c r="H19" s="657"/>
      <c r="I19" s="657"/>
      <c r="J19" s="657"/>
      <c r="K19" s="657"/>
      <c r="L19" s="657"/>
      <c r="M19" s="657"/>
      <c r="N19" s="657"/>
      <c r="O19" s="657"/>
      <c r="P19" s="657"/>
      <c r="Q19" s="658"/>
      <c r="R19" s="659">
        <v>11197</v>
      </c>
      <c r="S19" s="660"/>
      <c r="T19" s="660"/>
      <c r="U19" s="660"/>
      <c r="V19" s="660"/>
      <c r="W19" s="660"/>
      <c r="X19" s="660"/>
      <c r="Y19" s="661"/>
      <c r="Z19" s="662">
        <v>0.2</v>
      </c>
      <c r="AA19" s="662"/>
      <c r="AB19" s="662"/>
      <c r="AC19" s="662"/>
      <c r="AD19" s="663">
        <v>11197</v>
      </c>
      <c r="AE19" s="663"/>
      <c r="AF19" s="663"/>
      <c r="AG19" s="663"/>
      <c r="AH19" s="663"/>
      <c r="AI19" s="663"/>
      <c r="AJ19" s="663"/>
      <c r="AK19" s="663"/>
      <c r="AL19" s="664">
        <v>0.3</v>
      </c>
      <c r="AM19" s="665"/>
      <c r="AN19" s="665"/>
      <c r="AO19" s="666"/>
      <c r="AP19" s="656" t="s">
        <v>261</v>
      </c>
      <c r="AQ19" s="657"/>
      <c r="AR19" s="657"/>
      <c r="AS19" s="657"/>
      <c r="AT19" s="657"/>
      <c r="AU19" s="657"/>
      <c r="AV19" s="657"/>
      <c r="AW19" s="657"/>
      <c r="AX19" s="657"/>
      <c r="AY19" s="657"/>
      <c r="AZ19" s="657"/>
      <c r="BA19" s="657"/>
      <c r="BB19" s="657"/>
      <c r="BC19" s="657"/>
      <c r="BD19" s="657"/>
      <c r="BE19" s="657"/>
      <c r="BF19" s="658"/>
      <c r="BG19" s="659" t="s">
        <v>121</v>
      </c>
      <c r="BH19" s="660"/>
      <c r="BI19" s="660"/>
      <c r="BJ19" s="660"/>
      <c r="BK19" s="660"/>
      <c r="BL19" s="660"/>
      <c r="BM19" s="660"/>
      <c r="BN19" s="661"/>
      <c r="BO19" s="662" t="s">
        <v>121</v>
      </c>
      <c r="BP19" s="662"/>
      <c r="BQ19" s="662"/>
      <c r="BR19" s="662"/>
      <c r="BS19" s="663" t="s">
        <v>121</v>
      </c>
      <c r="BT19" s="663"/>
      <c r="BU19" s="663"/>
      <c r="BV19" s="663"/>
      <c r="BW19" s="663"/>
      <c r="BX19" s="663"/>
      <c r="BY19" s="663"/>
      <c r="BZ19" s="663"/>
      <c r="CA19" s="663"/>
      <c r="CB19" s="667"/>
      <c r="CD19" s="656" t="s">
        <v>262</v>
      </c>
      <c r="CE19" s="657"/>
      <c r="CF19" s="657"/>
      <c r="CG19" s="657"/>
      <c r="CH19" s="657"/>
      <c r="CI19" s="657"/>
      <c r="CJ19" s="657"/>
      <c r="CK19" s="657"/>
      <c r="CL19" s="657"/>
      <c r="CM19" s="657"/>
      <c r="CN19" s="657"/>
      <c r="CO19" s="657"/>
      <c r="CP19" s="657"/>
      <c r="CQ19" s="658"/>
      <c r="CR19" s="659" t="s">
        <v>121</v>
      </c>
      <c r="CS19" s="660"/>
      <c r="CT19" s="660"/>
      <c r="CU19" s="660"/>
      <c r="CV19" s="660"/>
      <c r="CW19" s="660"/>
      <c r="CX19" s="660"/>
      <c r="CY19" s="661"/>
      <c r="CZ19" s="662" t="s">
        <v>121</v>
      </c>
      <c r="DA19" s="662"/>
      <c r="DB19" s="662"/>
      <c r="DC19" s="662"/>
      <c r="DD19" s="668" t="s">
        <v>121</v>
      </c>
      <c r="DE19" s="660"/>
      <c r="DF19" s="660"/>
      <c r="DG19" s="660"/>
      <c r="DH19" s="660"/>
      <c r="DI19" s="660"/>
      <c r="DJ19" s="660"/>
      <c r="DK19" s="660"/>
      <c r="DL19" s="660"/>
      <c r="DM19" s="660"/>
      <c r="DN19" s="660"/>
      <c r="DO19" s="660"/>
      <c r="DP19" s="661"/>
      <c r="DQ19" s="668" t="s">
        <v>121</v>
      </c>
      <c r="DR19" s="660"/>
      <c r="DS19" s="660"/>
      <c r="DT19" s="660"/>
      <c r="DU19" s="660"/>
      <c r="DV19" s="660"/>
      <c r="DW19" s="660"/>
      <c r="DX19" s="660"/>
      <c r="DY19" s="660"/>
      <c r="DZ19" s="660"/>
      <c r="EA19" s="660"/>
      <c r="EB19" s="660"/>
      <c r="EC19" s="669"/>
    </row>
    <row r="20" spans="2:133" ht="11.25" customHeight="1" x14ac:dyDescent="0.15">
      <c r="B20" s="672" t="s">
        <v>263</v>
      </c>
      <c r="C20" s="673"/>
      <c r="D20" s="673"/>
      <c r="E20" s="673"/>
      <c r="F20" s="673"/>
      <c r="G20" s="673"/>
      <c r="H20" s="673"/>
      <c r="I20" s="673"/>
      <c r="J20" s="673"/>
      <c r="K20" s="673"/>
      <c r="L20" s="673"/>
      <c r="M20" s="673"/>
      <c r="N20" s="673"/>
      <c r="O20" s="673"/>
      <c r="P20" s="673"/>
      <c r="Q20" s="674"/>
      <c r="R20" s="659">
        <v>13006</v>
      </c>
      <c r="S20" s="660"/>
      <c r="T20" s="660"/>
      <c r="U20" s="660"/>
      <c r="V20" s="660"/>
      <c r="W20" s="660"/>
      <c r="X20" s="660"/>
      <c r="Y20" s="661"/>
      <c r="Z20" s="662">
        <v>0.2</v>
      </c>
      <c r="AA20" s="662"/>
      <c r="AB20" s="662"/>
      <c r="AC20" s="662"/>
      <c r="AD20" s="663">
        <v>13006</v>
      </c>
      <c r="AE20" s="663"/>
      <c r="AF20" s="663"/>
      <c r="AG20" s="663"/>
      <c r="AH20" s="663"/>
      <c r="AI20" s="663"/>
      <c r="AJ20" s="663"/>
      <c r="AK20" s="663"/>
      <c r="AL20" s="664">
        <v>0.3</v>
      </c>
      <c r="AM20" s="665"/>
      <c r="AN20" s="665"/>
      <c r="AO20" s="666"/>
      <c r="AP20" s="656" t="s">
        <v>264</v>
      </c>
      <c r="AQ20" s="657"/>
      <c r="AR20" s="657"/>
      <c r="AS20" s="657"/>
      <c r="AT20" s="657"/>
      <c r="AU20" s="657"/>
      <c r="AV20" s="657"/>
      <c r="AW20" s="657"/>
      <c r="AX20" s="657"/>
      <c r="AY20" s="657"/>
      <c r="AZ20" s="657"/>
      <c r="BA20" s="657"/>
      <c r="BB20" s="657"/>
      <c r="BC20" s="657"/>
      <c r="BD20" s="657"/>
      <c r="BE20" s="657"/>
      <c r="BF20" s="658"/>
      <c r="BG20" s="659" t="s">
        <v>121</v>
      </c>
      <c r="BH20" s="660"/>
      <c r="BI20" s="660"/>
      <c r="BJ20" s="660"/>
      <c r="BK20" s="660"/>
      <c r="BL20" s="660"/>
      <c r="BM20" s="660"/>
      <c r="BN20" s="661"/>
      <c r="BO20" s="662" t="s">
        <v>121</v>
      </c>
      <c r="BP20" s="662"/>
      <c r="BQ20" s="662"/>
      <c r="BR20" s="662"/>
      <c r="BS20" s="663" t="s">
        <v>121</v>
      </c>
      <c r="BT20" s="663"/>
      <c r="BU20" s="663"/>
      <c r="BV20" s="663"/>
      <c r="BW20" s="663"/>
      <c r="BX20" s="663"/>
      <c r="BY20" s="663"/>
      <c r="BZ20" s="663"/>
      <c r="CA20" s="663"/>
      <c r="CB20" s="667"/>
      <c r="CD20" s="656" t="s">
        <v>265</v>
      </c>
      <c r="CE20" s="657"/>
      <c r="CF20" s="657"/>
      <c r="CG20" s="657"/>
      <c r="CH20" s="657"/>
      <c r="CI20" s="657"/>
      <c r="CJ20" s="657"/>
      <c r="CK20" s="657"/>
      <c r="CL20" s="657"/>
      <c r="CM20" s="657"/>
      <c r="CN20" s="657"/>
      <c r="CO20" s="657"/>
      <c r="CP20" s="657"/>
      <c r="CQ20" s="658"/>
      <c r="CR20" s="659">
        <v>6971184</v>
      </c>
      <c r="CS20" s="660"/>
      <c r="CT20" s="660"/>
      <c r="CU20" s="660"/>
      <c r="CV20" s="660"/>
      <c r="CW20" s="660"/>
      <c r="CX20" s="660"/>
      <c r="CY20" s="661"/>
      <c r="CZ20" s="662">
        <v>100</v>
      </c>
      <c r="DA20" s="662"/>
      <c r="DB20" s="662"/>
      <c r="DC20" s="662"/>
      <c r="DD20" s="668">
        <v>1692879</v>
      </c>
      <c r="DE20" s="660"/>
      <c r="DF20" s="660"/>
      <c r="DG20" s="660"/>
      <c r="DH20" s="660"/>
      <c r="DI20" s="660"/>
      <c r="DJ20" s="660"/>
      <c r="DK20" s="660"/>
      <c r="DL20" s="660"/>
      <c r="DM20" s="660"/>
      <c r="DN20" s="660"/>
      <c r="DO20" s="660"/>
      <c r="DP20" s="661"/>
      <c r="DQ20" s="668">
        <v>4877526</v>
      </c>
      <c r="DR20" s="660"/>
      <c r="DS20" s="660"/>
      <c r="DT20" s="660"/>
      <c r="DU20" s="660"/>
      <c r="DV20" s="660"/>
      <c r="DW20" s="660"/>
      <c r="DX20" s="660"/>
      <c r="DY20" s="660"/>
      <c r="DZ20" s="660"/>
      <c r="EA20" s="660"/>
      <c r="EB20" s="660"/>
      <c r="EC20" s="669"/>
    </row>
    <row r="21" spans="2:133" ht="11.25" customHeight="1" x14ac:dyDescent="0.15">
      <c r="B21" s="656" t="s">
        <v>266</v>
      </c>
      <c r="C21" s="657"/>
      <c r="D21" s="657"/>
      <c r="E21" s="657"/>
      <c r="F21" s="657"/>
      <c r="G21" s="657"/>
      <c r="H21" s="657"/>
      <c r="I21" s="657"/>
      <c r="J21" s="657"/>
      <c r="K21" s="657"/>
      <c r="L21" s="657"/>
      <c r="M21" s="657"/>
      <c r="N21" s="657"/>
      <c r="O21" s="657"/>
      <c r="P21" s="657"/>
      <c r="Q21" s="658"/>
      <c r="R21" s="659">
        <v>1892438</v>
      </c>
      <c r="S21" s="660"/>
      <c r="T21" s="660"/>
      <c r="U21" s="660"/>
      <c r="V21" s="660"/>
      <c r="W21" s="660"/>
      <c r="X21" s="660"/>
      <c r="Y21" s="661"/>
      <c r="Z21" s="662">
        <v>25.8</v>
      </c>
      <c r="AA21" s="662"/>
      <c r="AB21" s="662"/>
      <c r="AC21" s="662"/>
      <c r="AD21" s="663">
        <v>1745399</v>
      </c>
      <c r="AE21" s="663"/>
      <c r="AF21" s="663"/>
      <c r="AG21" s="663"/>
      <c r="AH21" s="663"/>
      <c r="AI21" s="663"/>
      <c r="AJ21" s="663"/>
      <c r="AK21" s="663"/>
      <c r="AL21" s="664">
        <v>45.8</v>
      </c>
      <c r="AM21" s="665"/>
      <c r="AN21" s="665"/>
      <c r="AO21" s="666"/>
      <c r="AP21" s="656" t="s">
        <v>267</v>
      </c>
      <c r="AQ21" s="675"/>
      <c r="AR21" s="675"/>
      <c r="AS21" s="675"/>
      <c r="AT21" s="675"/>
      <c r="AU21" s="675"/>
      <c r="AV21" s="675"/>
      <c r="AW21" s="675"/>
      <c r="AX21" s="675"/>
      <c r="AY21" s="675"/>
      <c r="AZ21" s="675"/>
      <c r="BA21" s="675"/>
      <c r="BB21" s="675"/>
      <c r="BC21" s="675"/>
      <c r="BD21" s="675"/>
      <c r="BE21" s="675"/>
      <c r="BF21" s="676"/>
      <c r="BG21" s="659" t="s">
        <v>121</v>
      </c>
      <c r="BH21" s="660"/>
      <c r="BI21" s="660"/>
      <c r="BJ21" s="660"/>
      <c r="BK21" s="660"/>
      <c r="BL21" s="660"/>
      <c r="BM21" s="660"/>
      <c r="BN21" s="661"/>
      <c r="BO21" s="662" t="s">
        <v>121</v>
      </c>
      <c r="BP21" s="662"/>
      <c r="BQ21" s="662"/>
      <c r="BR21" s="662"/>
      <c r="BS21" s="663" t="s">
        <v>121</v>
      </c>
      <c r="BT21" s="663"/>
      <c r="BU21" s="663"/>
      <c r="BV21" s="663"/>
      <c r="BW21" s="663"/>
      <c r="BX21" s="663"/>
      <c r="BY21" s="663"/>
      <c r="BZ21" s="663"/>
      <c r="CA21" s="663"/>
      <c r="CB21" s="667"/>
      <c r="CD21" s="680"/>
      <c r="CE21" s="681"/>
      <c r="CF21" s="681"/>
      <c r="CG21" s="681"/>
      <c r="CH21" s="681"/>
      <c r="CI21" s="681"/>
      <c r="CJ21" s="681"/>
      <c r="CK21" s="681"/>
      <c r="CL21" s="681"/>
      <c r="CM21" s="681"/>
      <c r="CN21" s="681"/>
      <c r="CO21" s="681"/>
      <c r="CP21" s="681"/>
      <c r="CQ21" s="682"/>
      <c r="CR21" s="683"/>
      <c r="CS21" s="678"/>
      <c r="CT21" s="678"/>
      <c r="CU21" s="678"/>
      <c r="CV21" s="678"/>
      <c r="CW21" s="678"/>
      <c r="CX21" s="678"/>
      <c r="CY21" s="684"/>
      <c r="CZ21" s="685"/>
      <c r="DA21" s="685"/>
      <c r="DB21" s="685"/>
      <c r="DC21" s="685"/>
      <c r="DD21" s="677"/>
      <c r="DE21" s="678"/>
      <c r="DF21" s="678"/>
      <c r="DG21" s="678"/>
      <c r="DH21" s="678"/>
      <c r="DI21" s="678"/>
      <c r="DJ21" s="678"/>
      <c r="DK21" s="678"/>
      <c r="DL21" s="678"/>
      <c r="DM21" s="678"/>
      <c r="DN21" s="678"/>
      <c r="DO21" s="678"/>
      <c r="DP21" s="684"/>
      <c r="DQ21" s="677"/>
      <c r="DR21" s="678"/>
      <c r="DS21" s="678"/>
      <c r="DT21" s="678"/>
      <c r="DU21" s="678"/>
      <c r="DV21" s="678"/>
      <c r="DW21" s="678"/>
      <c r="DX21" s="678"/>
      <c r="DY21" s="678"/>
      <c r="DZ21" s="678"/>
      <c r="EA21" s="678"/>
      <c r="EB21" s="678"/>
      <c r="EC21" s="679"/>
    </row>
    <row r="22" spans="2:133" ht="11.25" customHeight="1" x14ac:dyDescent="0.15">
      <c r="B22" s="656" t="s">
        <v>268</v>
      </c>
      <c r="C22" s="657"/>
      <c r="D22" s="657"/>
      <c r="E22" s="657"/>
      <c r="F22" s="657"/>
      <c r="G22" s="657"/>
      <c r="H22" s="657"/>
      <c r="I22" s="657"/>
      <c r="J22" s="657"/>
      <c r="K22" s="657"/>
      <c r="L22" s="657"/>
      <c r="M22" s="657"/>
      <c r="N22" s="657"/>
      <c r="O22" s="657"/>
      <c r="P22" s="657"/>
      <c r="Q22" s="658"/>
      <c r="R22" s="659">
        <v>1745399</v>
      </c>
      <c r="S22" s="660"/>
      <c r="T22" s="660"/>
      <c r="U22" s="660"/>
      <c r="V22" s="660"/>
      <c r="W22" s="660"/>
      <c r="X22" s="660"/>
      <c r="Y22" s="661"/>
      <c r="Z22" s="662">
        <v>23.8</v>
      </c>
      <c r="AA22" s="662"/>
      <c r="AB22" s="662"/>
      <c r="AC22" s="662"/>
      <c r="AD22" s="663">
        <v>1745399</v>
      </c>
      <c r="AE22" s="663"/>
      <c r="AF22" s="663"/>
      <c r="AG22" s="663"/>
      <c r="AH22" s="663"/>
      <c r="AI22" s="663"/>
      <c r="AJ22" s="663"/>
      <c r="AK22" s="663"/>
      <c r="AL22" s="664">
        <v>45.8</v>
      </c>
      <c r="AM22" s="665"/>
      <c r="AN22" s="665"/>
      <c r="AO22" s="666"/>
      <c r="AP22" s="656" t="s">
        <v>269</v>
      </c>
      <c r="AQ22" s="675"/>
      <c r="AR22" s="675"/>
      <c r="AS22" s="675"/>
      <c r="AT22" s="675"/>
      <c r="AU22" s="675"/>
      <c r="AV22" s="675"/>
      <c r="AW22" s="675"/>
      <c r="AX22" s="675"/>
      <c r="AY22" s="675"/>
      <c r="AZ22" s="675"/>
      <c r="BA22" s="675"/>
      <c r="BB22" s="675"/>
      <c r="BC22" s="675"/>
      <c r="BD22" s="675"/>
      <c r="BE22" s="675"/>
      <c r="BF22" s="676"/>
      <c r="BG22" s="659" t="s">
        <v>121</v>
      </c>
      <c r="BH22" s="660"/>
      <c r="BI22" s="660"/>
      <c r="BJ22" s="660"/>
      <c r="BK22" s="660"/>
      <c r="BL22" s="660"/>
      <c r="BM22" s="660"/>
      <c r="BN22" s="661"/>
      <c r="BO22" s="662" t="s">
        <v>121</v>
      </c>
      <c r="BP22" s="662"/>
      <c r="BQ22" s="662"/>
      <c r="BR22" s="662"/>
      <c r="BS22" s="663" t="s">
        <v>121</v>
      </c>
      <c r="BT22" s="663"/>
      <c r="BU22" s="663"/>
      <c r="BV22" s="663"/>
      <c r="BW22" s="663"/>
      <c r="BX22" s="663"/>
      <c r="BY22" s="663"/>
      <c r="BZ22" s="663"/>
      <c r="CA22" s="663"/>
      <c r="CB22" s="667"/>
      <c r="CD22" s="641" t="s">
        <v>270</v>
      </c>
      <c r="CE22" s="642"/>
      <c r="CF22" s="642"/>
      <c r="CG22" s="642"/>
      <c r="CH22" s="642"/>
      <c r="CI22" s="642"/>
      <c r="CJ22" s="642"/>
      <c r="CK22" s="642"/>
      <c r="CL22" s="642"/>
      <c r="CM22" s="642"/>
      <c r="CN22" s="642"/>
      <c r="CO22" s="642"/>
      <c r="CP22" s="642"/>
      <c r="CQ22" s="642"/>
      <c r="CR22" s="642"/>
      <c r="CS22" s="642"/>
      <c r="CT22" s="642"/>
      <c r="CU22" s="642"/>
      <c r="CV22" s="642"/>
      <c r="CW22" s="642"/>
      <c r="CX22" s="642"/>
      <c r="CY22" s="642"/>
      <c r="CZ22" s="642"/>
      <c r="DA22" s="642"/>
      <c r="DB22" s="642"/>
      <c r="DC22" s="642"/>
      <c r="DD22" s="642"/>
      <c r="DE22" s="642"/>
      <c r="DF22" s="642"/>
      <c r="DG22" s="642"/>
      <c r="DH22" s="642"/>
      <c r="DI22" s="642"/>
      <c r="DJ22" s="642"/>
      <c r="DK22" s="642"/>
      <c r="DL22" s="642"/>
      <c r="DM22" s="642"/>
      <c r="DN22" s="642"/>
      <c r="DO22" s="642"/>
      <c r="DP22" s="642"/>
      <c r="DQ22" s="642"/>
      <c r="DR22" s="642"/>
      <c r="DS22" s="642"/>
      <c r="DT22" s="642"/>
      <c r="DU22" s="642"/>
      <c r="DV22" s="642"/>
      <c r="DW22" s="642"/>
      <c r="DX22" s="642"/>
      <c r="DY22" s="642"/>
      <c r="DZ22" s="642"/>
      <c r="EA22" s="642"/>
      <c r="EB22" s="642"/>
      <c r="EC22" s="643"/>
    </row>
    <row r="23" spans="2:133" ht="11.25" customHeight="1" x14ac:dyDescent="0.15">
      <c r="B23" s="656" t="s">
        <v>271</v>
      </c>
      <c r="C23" s="657"/>
      <c r="D23" s="657"/>
      <c r="E23" s="657"/>
      <c r="F23" s="657"/>
      <c r="G23" s="657"/>
      <c r="H23" s="657"/>
      <c r="I23" s="657"/>
      <c r="J23" s="657"/>
      <c r="K23" s="657"/>
      <c r="L23" s="657"/>
      <c r="M23" s="657"/>
      <c r="N23" s="657"/>
      <c r="O23" s="657"/>
      <c r="P23" s="657"/>
      <c r="Q23" s="658"/>
      <c r="R23" s="659">
        <v>147039</v>
      </c>
      <c r="S23" s="660"/>
      <c r="T23" s="660"/>
      <c r="U23" s="660"/>
      <c r="V23" s="660"/>
      <c r="W23" s="660"/>
      <c r="X23" s="660"/>
      <c r="Y23" s="661"/>
      <c r="Z23" s="662">
        <v>2</v>
      </c>
      <c r="AA23" s="662"/>
      <c r="AB23" s="662"/>
      <c r="AC23" s="662"/>
      <c r="AD23" s="663" t="s">
        <v>121</v>
      </c>
      <c r="AE23" s="663"/>
      <c r="AF23" s="663"/>
      <c r="AG23" s="663"/>
      <c r="AH23" s="663"/>
      <c r="AI23" s="663"/>
      <c r="AJ23" s="663"/>
      <c r="AK23" s="663"/>
      <c r="AL23" s="664" t="s">
        <v>121</v>
      </c>
      <c r="AM23" s="665"/>
      <c r="AN23" s="665"/>
      <c r="AO23" s="666"/>
      <c r="AP23" s="656" t="s">
        <v>272</v>
      </c>
      <c r="AQ23" s="675"/>
      <c r="AR23" s="675"/>
      <c r="AS23" s="675"/>
      <c r="AT23" s="675"/>
      <c r="AU23" s="675"/>
      <c r="AV23" s="675"/>
      <c r="AW23" s="675"/>
      <c r="AX23" s="675"/>
      <c r="AY23" s="675"/>
      <c r="AZ23" s="675"/>
      <c r="BA23" s="675"/>
      <c r="BB23" s="675"/>
      <c r="BC23" s="675"/>
      <c r="BD23" s="675"/>
      <c r="BE23" s="675"/>
      <c r="BF23" s="676"/>
      <c r="BG23" s="659" t="s">
        <v>121</v>
      </c>
      <c r="BH23" s="660"/>
      <c r="BI23" s="660"/>
      <c r="BJ23" s="660"/>
      <c r="BK23" s="660"/>
      <c r="BL23" s="660"/>
      <c r="BM23" s="660"/>
      <c r="BN23" s="661"/>
      <c r="BO23" s="662" t="s">
        <v>121</v>
      </c>
      <c r="BP23" s="662"/>
      <c r="BQ23" s="662"/>
      <c r="BR23" s="662"/>
      <c r="BS23" s="663" t="s">
        <v>121</v>
      </c>
      <c r="BT23" s="663"/>
      <c r="BU23" s="663"/>
      <c r="BV23" s="663"/>
      <c r="BW23" s="663"/>
      <c r="BX23" s="663"/>
      <c r="BY23" s="663"/>
      <c r="BZ23" s="663"/>
      <c r="CA23" s="663"/>
      <c r="CB23" s="667"/>
      <c r="CD23" s="641" t="s">
        <v>212</v>
      </c>
      <c r="CE23" s="642"/>
      <c r="CF23" s="642"/>
      <c r="CG23" s="642"/>
      <c r="CH23" s="642"/>
      <c r="CI23" s="642"/>
      <c r="CJ23" s="642"/>
      <c r="CK23" s="642"/>
      <c r="CL23" s="642"/>
      <c r="CM23" s="642"/>
      <c r="CN23" s="642"/>
      <c r="CO23" s="642"/>
      <c r="CP23" s="642"/>
      <c r="CQ23" s="643"/>
      <c r="CR23" s="641" t="s">
        <v>273</v>
      </c>
      <c r="CS23" s="642"/>
      <c r="CT23" s="642"/>
      <c r="CU23" s="642"/>
      <c r="CV23" s="642"/>
      <c r="CW23" s="642"/>
      <c r="CX23" s="642"/>
      <c r="CY23" s="643"/>
      <c r="CZ23" s="641" t="s">
        <v>274</v>
      </c>
      <c r="DA23" s="642"/>
      <c r="DB23" s="642"/>
      <c r="DC23" s="643"/>
      <c r="DD23" s="641" t="s">
        <v>275</v>
      </c>
      <c r="DE23" s="642"/>
      <c r="DF23" s="642"/>
      <c r="DG23" s="642"/>
      <c r="DH23" s="642"/>
      <c r="DI23" s="642"/>
      <c r="DJ23" s="642"/>
      <c r="DK23" s="643"/>
      <c r="DL23" s="686" t="s">
        <v>276</v>
      </c>
      <c r="DM23" s="687"/>
      <c r="DN23" s="687"/>
      <c r="DO23" s="687"/>
      <c r="DP23" s="687"/>
      <c r="DQ23" s="687"/>
      <c r="DR23" s="687"/>
      <c r="DS23" s="687"/>
      <c r="DT23" s="687"/>
      <c r="DU23" s="687"/>
      <c r="DV23" s="688"/>
      <c r="DW23" s="641" t="s">
        <v>277</v>
      </c>
      <c r="DX23" s="642"/>
      <c r="DY23" s="642"/>
      <c r="DZ23" s="642"/>
      <c r="EA23" s="642"/>
      <c r="EB23" s="642"/>
      <c r="EC23" s="643"/>
    </row>
    <row r="24" spans="2:133" ht="11.25" customHeight="1" x14ac:dyDescent="0.15">
      <c r="B24" s="656" t="s">
        <v>278</v>
      </c>
      <c r="C24" s="657"/>
      <c r="D24" s="657"/>
      <c r="E24" s="657"/>
      <c r="F24" s="657"/>
      <c r="G24" s="657"/>
      <c r="H24" s="657"/>
      <c r="I24" s="657"/>
      <c r="J24" s="657"/>
      <c r="K24" s="657"/>
      <c r="L24" s="657"/>
      <c r="M24" s="657"/>
      <c r="N24" s="657"/>
      <c r="O24" s="657"/>
      <c r="P24" s="657"/>
      <c r="Q24" s="658"/>
      <c r="R24" s="659" t="s">
        <v>121</v>
      </c>
      <c r="S24" s="660"/>
      <c r="T24" s="660"/>
      <c r="U24" s="660"/>
      <c r="V24" s="660"/>
      <c r="W24" s="660"/>
      <c r="X24" s="660"/>
      <c r="Y24" s="661"/>
      <c r="Z24" s="662" t="s">
        <v>121</v>
      </c>
      <c r="AA24" s="662"/>
      <c r="AB24" s="662"/>
      <c r="AC24" s="662"/>
      <c r="AD24" s="663" t="s">
        <v>121</v>
      </c>
      <c r="AE24" s="663"/>
      <c r="AF24" s="663"/>
      <c r="AG24" s="663"/>
      <c r="AH24" s="663"/>
      <c r="AI24" s="663"/>
      <c r="AJ24" s="663"/>
      <c r="AK24" s="663"/>
      <c r="AL24" s="664" t="s">
        <v>121</v>
      </c>
      <c r="AM24" s="665"/>
      <c r="AN24" s="665"/>
      <c r="AO24" s="666"/>
      <c r="AP24" s="656" t="s">
        <v>279</v>
      </c>
      <c r="AQ24" s="675"/>
      <c r="AR24" s="675"/>
      <c r="AS24" s="675"/>
      <c r="AT24" s="675"/>
      <c r="AU24" s="675"/>
      <c r="AV24" s="675"/>
      <c r="AW24" s="675"/>
      <c r="AX24" s="675"/>
      <c r="AY24" s="675"/>
      <c r="AZ24" s="675"/>
      <c r="BA24" s="675"/>
      <c r="BB24" s="675"/>
      <c r="BC24" s="675"/>
      <c r="BD24" s="675"/>
      <c r="BE24" s="675"/>
      <c r="BF24" s="676"/>
      <c r="BG24" s="659" t="s">
        <v>121</v>
      </c>
      <c r="BH24" s="660"/>
      <c r="BI24" s="660"/>
      <c r="BJ24" s="660"/>
      <c r="BK24" s="660"/>
      <c r="BL24" s="660"/>
      <c r="BM24" s="660"/>
      <c r="BN24" s="661"/>
      <c r="BO24" s="662" t="s">
        <v>121</v>
      </c>
      <c r="BP24" s="662"/>
      <c r="BQ24" s="662"/>
      <c r="BR24" s="662"/>
      <c r="BS24" s="663" t="s">
        <v>121</v>
      </c>
      <c r="BT24" s="663"/>
      <c r="BU24" s="663"/>
      <c r="BV24" s="663"/>
      <c r="BW24" s="663"/>
      <c r="BX24" s="663"/>
      <c r="BY24" s="663"/>
      <c r="BZ24" s="663"/>
      <c r="CA24" s="663"/>
      <c r="CB24" s="667"/>
      <c r="CD24" s="645" t="s">
        <v>280</v>
      </c>
      <c r="CE24" s="646"/>
      <c r="CF24" s="646"/>
      <c r="CG24" s="646"/>
      <c r="CH24" s="646"/>
      <c r="CI24" s="646"/>
      <c r="CJ24" s="646"/>
      <c r="CK24" s="646"/>
      <c r="CL24" s="646"/>
      <c r="CM24" s="646"/>
      <c r="CN24" s="646"/>
      <c r="CO24" s="646"/>
      <c r="CP24" s="646"/>
      <c r="CQ24" s="647"/>
      <c r="CR24" s="648">
        <v>2545252</v>
      </c>
      <c r="CS24" s="649"/>
      <c r="CT24" s="649"/>
      <c r="CU24" s="649"/>
      <c r="CV24" s="649"/>
      <c r="CW24" s="649"/>
      <c r="CX24" s="649"/>
      <c r="CY24" s="650"/>
      <c r="CZ24" s="653">
        <v>36.5</v>
      </c>
      <c r="DA24" s="654"/>
      <c r="DB24" s="654"/>
      <c r="DC24" s="670"/>
      <c r="DD24" s="694">
        <v>1684273</v>
      </c>
      <c r="DE24" s="649"/>
      <c r="DF24" s="649"/>
      <c r="DG24" s="649"/>
      <c r="DH24" s="649"/>
      <c r="DI24" s="649"/>
      <c r="DJ24" s="649"/>
      <c r="DK24" s="650"/>
      <c r="DL24" s="694">
        <v>1517996</v>
      </c>
      <c r="DM24" s="649"/>
      <c r="DN24" s="649"/>
      <c r="DO24" s="649"/>
      <c r="DP24" s="649"/>
      <c r="DQ24" s="649"/>
      <c r="DR24" s="649"/>
      <c r="DS24" s="649"/>
      <c r="DT24" s="649"/>
      <c r="DU24" s="649"/>
      <c r="DV24" s="650"/>
      <c r="DW24" s="653">
        <v>39.6</v>
      </c>
      <c r="DX24" s="654"/>
      <c r="DY24" s="654"/>
      <c r="DZ24" s="654"/>
      <c r="EA24" s="654"/>
      <c r="EB24" s="654"/>
      <c r="EC24" s="655"/>
    </row>
    <row r="25" spans="2:133" ht="11.25" customHeight="1" x14ac:dyDescent="0.15">
      <c r="B25" s="656" t="s">
        <v>281</v>
      </c>
      <c r="C25" s="657"/>
      <c r="D25" s="657"/>
      <c r="E25" s="657"/>
      <c r="F25" s="657"/>
      <c r="G25" s="657"/>
      <c r="H25" s="657"/>
      <c r="I25" s="657"/>
      <c r="J25" s="657"/>
      <c r="K25" s="657"/>
      <c r="L25" s="657"/>
      <c r="M25" s="657"/>
      <c r="N25" s="657"/>
      <c r="O25" s="657"/>
      <c r="P25" s="657"/>
      <c r="Q25" s="658"/>
      <c r="R25" s="659">
        <v>3956080</v>
      </c>
      <c r="S25" s="660"/>
      <c r="T25" s="660"/>
      <c r="U25" s="660"/>
      <c r="V25" s="660"/>
      <c r="W25" s="660"/>
      <c r="X25" s="660"/>
      <c r="Y25" s="661"/>
      <c r="Z25" s="662">
        <v>53.9</v>
      </c>
      <c r="AA25" s="662"/>
      <c r="AB25" s="662"/>
      <c r="AC25" s="662"/>
      <c r="AD25" s="663">
        <v>3809041</v>
      </c>
      <c r="AE25" s="663"/>
      <c r="AF25" s="663"/>
      <c r="AG25" s="663"/>
      <c r="AH25" s="663"/>
      <c r="AI25" s="663"/>
      <c r="AJ25" s="663"/>
      <c r="AK25" s="663"/>
      <c r="AL25" s="664">
        <v>99.9</v>
      </c>
      <c r="AM25" s="665"/>
      <c r="AN25" s="665"/>
      <c r="AO25" s="666"/>
      <c r="AP25" s="656" t="s">
        <v>282</v>
      </c>
      <c r="AQ25" s="675"/>
      <c r="AR25" s="675"/>
      <c r="AS25" s="675"/>
      <c r="AT25" s="675"/>
      <c r="AU25" s="675"/>
      <c r="AV25" s="675"/>
      <c r="AW25" s="675"/>
      <c r="AX25" s="675"/>
      <c r="AY25" s="675"/>
      <c r="AZ25" s="675"/>
      <c r="BA25" s="675"/>
      <c r="BB25" s="675"/>
      <c r="BC25" s="675"/>
      <c r="BD25" s="675"/>
      <c r="BE25" s="675"/>
      <c r="BF25" s="676"/>
      <c r="BG25" s="659" t="s">
        <v>121</v>
      </c>
      <c r="BH25" s="660"/>
      <c r="BI25" s="660"/>
      <c r="BJ25" s="660"/>
      <c r="BK25" s="660"/>
      <c r="BL25" s="660"/>
      <c r="BM25" s="660"/>
      <c r="BN25" s="661"/>
      <c r="BO25" s="662" t="s">
        <v>121</v>
      </c>
      <c r="BP25" s="662"/>
      <c r="BQ25" s="662"/>
      <c r="BR25" s="662"/>
      <c r="BS25" s="663" t="s">
        <v>121</v>
      </c>
      <c r="BT25" s="663"/>
      <c r="BU25" s="663"/>
      <c r="BV25" s="663"/>
      <c r="BW25" s="663"/>
      <c r="BX25" s="663"/>
      <c r="BY25" s="663"/>
      <c r="BZ25" s="663"/>
      <c r="CA25" s="663"/>
      <c r="CB25" s="667"/>
      <c r="CD25" s="656" t="s">
        <v>283</v>
      </c>
      <c r="CE25" s="657"/>
      <c r="CF25" s="657"/>
      <c r="CG25" s="657"/>
      <c r="CH25" s="657"/>
      <c r="CI25" s="657"/>
      <c r="CJ25" s="657"/>
      <c r="CK25" s="657"/>
      <c r="CL25" s="657"/>
      <c r="CM25" s="657"/>
      <c r="CN25" s="657"/>
      <c r="CO25" s="657"/>
      <c r="CP25" s="657"/>
      <c r="CQ25" s="658"/>
      <c r="CR25" s="659">
        <v>890581</v>
      </c>
      <c r="CS25" s="691"/>
      <c r="CT25" s="691"/>
      <c r="CU25" s="691"/>
      <c r="CV25" s="691"/>
      <c r="CW25" s="691"/>
      <c r="CX25" s="691"/>
      <c r="CY25" s="692"/>
      <c r="CZ25" s="664">
        <v>12.8</v>
      </c>
      <c r="DA25" s="689"/>
      <c r="DB25" s="689"/>
      <c r="DC25" s="693"/>
      <c r="DD25" s="668">
        <v>827544</v>
      </c>
      <c r="DE25" s="691"/>
      <c r="DF25" s="691"/>
      <c r="DG25" s="691"/>
      <c r="DH25" s="691"/>
      <c r="DI25" s="691"/>
      <c r="DJ25" s="691"/>
      <c r="DK25" s="692"/>
      <c r="DL25" s="668">
        <v>823967</v>
      </c>
      <c r="DM25" s="691"/>
      <c r="DN25" s="691"/>
      <c r="DO25" s="691"/>
      <c r="DP25" s="691"/>
      <c r="DQ25" s="691"/>
      <c r="DR25" s="691"/>
      <c r="DS25" s="691"/>
      <c r="DT25" s="691"/>
      <c r="DU25" s="691"/>
      <c r="DV25" s="692"/>
      <c r="DW25" s="664">
        <v>21.5</v>
      </c>
      <c r="DX25" s="689"/>
      <c r="DY25" s="689"/>
      <c r="DZ25" s="689"/>
      <c r="EA25" s="689"/>
      <c r="EB25" s="689"/>
      <c r="EC25" s="690"/>
    </row>
    <row r="26" spans="2:133" ht="11.25" customHeight="1" x14ac:dyDescent="0.15">
      <c r="B26" s="656" t="s">
        <v>284</v>
      </c>
      <c r="C26" s="657"/>
      <c r="D26" s="657"/>
      <c r="E26" s="657"/>
      <c r="F26" s="657"/>
      <c r="G26" s="657"/>
      <c r="H26" s="657"/>
      <c r="I26" s="657"/>
      <c r="J26" s="657"/>
      <c r="K26" s="657"/>
      <c r="L26" s="657"/>
      <c r="M26" s="657"/>
      <c r="N26" s="657"/>
      <c r="O26" s="657"/>
      <c r="P26" s="657"/>
      <c r="Q26" s="658"/>
      <c r="R26" s="659">
        <v>1085</v>
      </c>
      <c r="S26" s="660"/>
      <c r="T26" s="660"/>
      <c r="U26" s="660"/>
      <c r="V26" s="660"/>
      <c r="W26" s="660"/>
      <c r="X26" s="660"/>
      <c r="Y26" s="661"/>
      <c r="Z26" s="662">
        <v>0</v>
      </c>
      <c r="AA26" s="662"/>
      <c r="AB26" s="662"/>
      <c r="AC26" s="662"/>
      <c r="AD26" s="663">
        <v>1085</v>
      </c>
      <c r="AE26" s="663"/>
      <c r="AF26" s="663"/>
      <c r="AG26" s="663"/>
      <c r="AH26" s="663"/>
      <c r="AI26" s="663"/>
      <c r="AJ26" s="663"/>
      <c r="AK26" s="663"/>
      <c r="AL26" s="664">
        <v>0</v>
      </c>
      <c r="AM26" s="665"/>
      <c r="AN26" s="665"/>
      <c r="AO26" s="666"/>
      <c r="AP26" s="656" t="s">
        <v>285</v>
      </c>
      <c r="AQ26" s="675"/>
      <c r="AR26" s="675"/>
      <c r="AS26" s="675"/>
      <c r="AT26" s="675"/>
      <c r="AU26" s="675"/>
      <c r="AV26" s="675"/>
      <c r="AW26" s="675"/>
      <c r="AX26" s="675"/>
      <c r="AY26" s="675"/>
      <c r="AZ26" s="675"/>
      <c r="BA26" s="675"/>
      <c r="BB26" s="675"/>
      <c r="BC26" s="675"/>
      <c r="BD26" s="675"/>
      <c r="BE26" s="675"/>
      <c r="BF26" s="676"/>
      <c r="BG26" s="659" t="s">
        <v>121</v>
      </c>
      <c r="BH26" s="660"/>
      <c r="BI26" s="660"/>
      <c r="BJ26" s="660"/>
      <c r="BK26" s="660"/>
      <c r="BL26" s="660"/>
      <c r="BM26" s="660"/>
      <c r="BN26" s="661"/>
      <c r="BO26" s="662" t="s">
        <v>121</v>
      </c>
      <c r="BP26" s="662"/>
      <c r="BQ26" s="662"/>
      <c r="BR26" s="662"/>
      <c r="BS26" s="663" t="s">
        <v>121</v>
      </c>
      <c r="BT26" s="663"/>
      <c r="BU26" s="663"/>
      <c r="BV26" s="663"/>
      <c r="BW26" s="663"/>
      <c r="BX26" s="663"/>
      <c r="BY26" s="663"/>
      <c r="BZ26" s="663"/>
      <c r="CA26" s="663"/>
      <c r="CB26" s="667"/>
      <c r="CD26" s="656" t="s">
        <v>286</v>
      </c>
      <c r="CE26" s="657"/>
      <c r="CF26" s="657"/>
      <c r="CG26" s="657"/>
      <c r="CH26" s="657"/>
      <c r="CI26" s="657"/>
      <c r="CJ26" s="657"/>
      <c r="CK26" s="657"/>
      <c r="CL26" s="657"/>
      <c r="CM26" s="657"/>
      <c r="CN26" s="657"/>
      <c r="CO26" s="657"/>
      <c r="CP26" s="657"/>
      <c r="CQ26" s="658"/>
      <c r="CR26" s="659">
        <v>470850</v>
      </c>
      <c r="CS26" s="660"/>
      <c r="CT26" s="660"/>
      <c r="CU26" s="660"/>
      <c r="CV26" s="660"/>
      <c r="CW26" s="660"/>
      <c r="CX26" s="660"/>
      <c r="CY26" s="661"/>
      <c r="CZ26" s="664">
        <v>6.8</v>
      </c>
      <c r="DA26" s="689"/>
      <c r="DB26" s="689"/>
      <c r="DC26" s="693"/>
      <c r="DD26" s="668">
        <v>436818</v>
      </c>
      <c r="DE26" s="660"/>
      <c r="DF26" s="660"/>
      <c r="DG26" s="660"/>
      <c r="DH26" s="660"/>
      <c r="DI26" s="660"/>
      <c r="DJ26" s="660"/>
      <c r="DK26" s="661"/>
      <c r="DL26" s="668" t="s">
        <v>121</v>
      </c>
      <c r="DM26" s="660"/>
      <c r="DN26" s="660"/>
      <c r="DO26" s="660"/>
      <c r="DP26" s="660"/>
      <c r="DQ26" s="660"/>
      <c r="DR26" s="660"/>
      <c r="DS26" s="660"/>
      <c r="DT26" s="660"/>
      <c r="DU26" s="660"/>
      <c r="DV26" s="661"/>
      <c r="DW26" s="664" t="s">
        <v>121</v>
      </c>
      <c r="DX26" s="689"/>
      <c r="DY26" s="689"/>
      <c r="DZ26" s="689"/>
      <c r="EA26" s="689"/>
      <c r="EB26" s="689"/>
      <c r="EC26" s="690"/>
    </row>
    <row r="27" spans="2:133" ht="11.25" customHeight="1" x14ac:dyDescent="0.15">
      <c r="B27" s="656" t="s">
        <v>287</v>
      </c>
      <c r="C27" s="657"/>
      <c r="D27" s="657"/>
      <c r="E27" s="657"/>
      <c r="F27" s="657"/>
      <c r="G27" s="657"/>
      <c r="H27" s="657"/>
      <c r="I27" s="657"/>
      <c r="J27" s="657"/>
      <c r="K27" s="657"/>
      <c r="L27" s="657"/>
      <c r="M27" s="657"/>
      <c r="N27" s="657"/>
      <c r="O27" s="657"/>
      <c r="P27" s="657"/>
      <c r="Q27" s="658"/>
      <c r="R27" s="659">
        <v>6205</v>
      </c>
      <c r="S27" s="660"/>
      <c r="T27" s="660"/>
      <c r="U27" s="660"/>
      <c r="V27" s="660"/>
      <c r="W27" s="660"/>
      <c r="X27" s="660"/>
      <c r="Y27" s="661"/>
      <c r="Z27" s="662">
        <v>0.1</v>
      </c>
      <c r="AA27" s="662"/>
      <c r="AB27" s="662"/>
      <c r="AC27" s="662"/>
      <c r="AD27" s="663" t="s">
        <v>121</v>
      </c>
      <c r="AE27" s="663"/>
      <c r="AF27" s="663"/>
      <c r="AG27" s="663"/>
      <c r="AH27" s="663"/>
      <c r="AI27" s="663"/>
      <c r="AJ27" s="663"/>
      <c r="AK27" s="663"/>
      <c r="AL27" s="664" t="s">
        <v>121</v>
      </c>
      <c r="AM27" s="665"/>
      <c r="AN27" s="665"/>
      <c r="AO27" s="666"/>
      <c r="AP27" s="656" t="s">
        <v>288</v>
      </c>
      <c r="AQ27" s="657"/>
      <c r="AR27" s="657"/>
      <c r="AS27" s="657"/>
      <c r="AT27" s="657"/>
      <c r="AU27" s="657"/>
      <c r="AV27" s="657"/>
      <c r="AW27" s="657"/>
      <c r="AX27" s="657"/>
      <c r="AY27" s="657"/>
      <c r="AZ27" s="657"/>
      <c r="BA27" s="657"/>
      <c r="BB27" s="657"/>
      <c r="BC27" s="657"/>
      <c r="BD27" s="657"/>
      <c r="BE27" s="657"/>
      <c r="BF27" s="658"/>
      <c r="BG27" s="659">
        <v>1559215</v>
      </c>
      <c r="BH27" s="660"/>
      <c r="BI27" s="660"/>
      <c r="BJ27" s="660"/>
      <c r="BK27" s="660"/>
      <c r="BL27" s="660"/>
      <c r="BM27" s="660"/>
      <c r="BN27" s="661"/>
      <c r="BO27" s="662">
        <v>100</v>
      </c>
      <c r="BP27" s="662"/>
      <c r="BQ27" s="662"/>
      <c r="BR27" s="662"/>
      <c r="BS27" s="663" t="s">
        <v>121</v>
      </c>
      <c r="BT27" s="663"/>
      <c r="BU27" s="663"/>
      <c r="BV27" s="663"/>
      <c r="BW27" s="663"/>
      <c r="BX27" s="663"/>
      <c r="BY27" s="663"/>
      <c r="BZ27" s="663"/>
      <c r="CA27" s="663"/>
      <c r="CB27" s="667"/>
      <c r="CD27" s="656" t="s">
        <v>289</v>
      </c>
      <c r="CE27" s="657"/>
      <c r="CF27" s="657"/>
      <c r="CG27" s="657"/>
      <c r="CH27" s="657"/>
      <c r="CI27" s="657"/>
      <c r="CJ27" s="657"/>
      <c r="CK27" s="657"/>
      <c r="CL27" s="657"/>
      <c r="CM27" s="657"/>
      <c r="CN27" s="657"/>
      <c r="CO27" s="657"/>
      <c r="CP27" s="657"/>
      <c r="CQ27" s="658"/>
      <c r="CR27" s="659">
        <v>1214519</v>
      </c>
      <c r="CS27" s="691"/>
      <c r="CT27" s="691"/>
      <c r="CU27" s="691"/>
      <c r="CV27" s="691"/>
      <c r="CW27" s="691"/>
      <c r="CX27" s="691"/>
      <c r="CY27" s="692"/>
      <c r="CZ27" s="664">
        <v>17.399999999999999</v>
      </c>
      <c r="DA27" s="689"/>
      <c r="DB27" s="689"/>
      <c r="DC27" s="693"/>
      <c r="DD27" s="668">
        <v>416577</v>
      </c>
      <c r="DE27" s="691"/>
      <c r="DF27" s="691"/>
      <c r="DG27" s="691"/>
      <c r="DH27" s="691"/>
      <c r="DI27" s="691"/>
      <c r="DJ27" s="691"/>
      <c r="DK27" s="692"/>
      <c r="DL27" s="668">
        <v>253877</v>
      </c>
      <c r="DM27" s="691"/>
      <c r="DN27" s="691"/>
      <c r="DO27" s="691"/>
      <c r="DP27" s="691"/>
      <c r="DQ27" s="691"/>
      <c r="DR27" s="691"/>
      <c r="DS27" s="691"/>
      <c r="DT27" s="691"/>
      <c r="DU27" s="691"/>
      <c r="DV27" s="692"/>
      <c r="DW27" s="664">
        <v>6.6</v>
      </c>
      <c r="DX27" s="689"/>
      <c r="DY27" s="689"/>
      <c r="DZ27" s="689"/>
      <c r="EA27" s="689"/>
      <c r="EB27" s="689"/>
      <c r="EC27" s="690"/>
    </row>
    <row r="28" spans="2:133" ht="11.25" customHeight="1" x14ac:dyDescent="0.15">
      <c r="B28" s="656" t="s">
        <v>290</v>
      </c>
      <c r="C28" s="657"/>
      <c r="D28" s="657"/>
      <c r="E28" s="657"/>
      <c r="F28" s="657"/>
      <c r="G28" s="657"/>
      <c r="H28" s="657"/>
      <c r="I28" s="657"/>
      <c r="J28" s="657"/>
      <c r="K28" s="657"/>
      <c r="L28" s="657"/>
      <c r="M28" s="657"/>
      <c r="N28" s="657"/>
      <c r="O28" s="657"/>
      <c r="P28" s="657"/>
      <c r="Q28" s="658"/>
      <c r="R28" s="659">
        <v>77800</v>
      </c>
      <c r="S28" s="660"/>
      <c r="T28" s="660"/>
      <c r="U28" s="660"/>
      <c r="V28" s="660"/>
      <c r="W28" s="660"/>
      <c r="X28" s="660"/>
      <c r="Y28" s="661"/>
      <c r="Z28" s="662">
        <v>1.1000000000000001</v>
      </c>
      <c r="AA28" s="662"/>
      <c r="AB28" s="662"/>
      <c r="AC28" s="662"/>
      <c r="AD28" s="663">
        <v>2193</v>
      </c>
      <c r="AE28" s="663"/>
      <c r="AF28" s="663"/>
      <c r="AG28" s="663"/>
      <c r="AH28" s="663"/>
      <c r="AI28" s="663"/>
      <c r="AJ28" s="663"/>
      <c r="AK28" s="663"/>
      <c r="AL28" s="664">
        <v>0.1</v>
      </c>
      <c r="AM28" s="665"/>
      <c r="AN28" s="665"/>
      <c r="AO28" s="666"/>
      <c r="AP28" s="656"/>
      <c r="AQ28" s="657"/>
      <c r="AR28" s="657"/>
      <c r="AS28" s="657"/>
      <c r="AT28" s="657"/>
      <c r="AU28" s="657"/>
      <c r="AV28" s="657"/>
      <c r="AW28" s="657"/>
      <c r="AX28" s="657"/>
      <c r="AY28" s="657"/>
      <c r="AZ28" s="657"/>
      <c r="BA28" s="657"/>
      <c r="BB28" s="657"/>
      <c r="BC28" s="657"/>
      <c r="BD28" s="657"/>
      <c r="BE28" s="657"/>
      <c r="BF28" s="658"/>
      <c r="BG28" s="659"/>
      <c r="BH28" s="660"/>
      <c r="BI28" s="660"/>
      <c r="BJ28" s="660"/>
      <c r="BK28" s="660"/>
      <c r="BL28" s="660"/>
      <c r="BM28" s="660"/>
      <c r="BN28" s="661"/>
      <c r="BO28" s="662"/>
      <c r="BP28" s="662"/>
      <c r="BQ28" s="662"/>
      <c r="BR28" s="662"/>
      <c r="BS28" s="668"/>
      <c r="BT28" s="660"/>
      <c r="BU28" s="660"/>
      <c r="BV28" s="660"/>
      <c r="BW28" s="660"/>
      <c r="BX28" s="660"/>
      <c r="BY28" s="660"/>
      <c r="BZ28" s="660"/>
      <c r="CA28" s="660"/>
      <c r="CB28" s="669"/>
      <c r="CD28" s="656" t="s">
        <v>291</v>
      </c>
      <c r="CE28" s="657"/>
      <c r="CF28" s="657"/>
      <c r="CG28" s="657"/>
      <c r="CH28" s="657"/>
      <c r="CI28" s="657"/>
      <c r="CJ28" s="657"/>
      <c r="CK28" s="657"/>
      <c r="CL28" s="657"/>
      <c r="CM28" s="657"/>
      <c r="CN28" s="657"/>
      <c r="CO28" s="657"/>
      <c r="CP28" s="657"/>
      <c r="CQ28" s="658"/>
      <c r="CR28" s="659">
        <v>440152</v>
      </c>
      <c r="CS28" s="660"/>
      <c r="CT28" s="660"/>
      <c r="CU28" s="660"/>
      <c r="CV28" s="660"/>
      <c r="CW28" s="660"/>
      <c r="CX28" s="660"/>
      <c r="CY28" s="661"/>
      <c r="CZ28" s="664">
        <v>6.3</v>
      </c>
      <c r="DA28" s="689"/>
      <c r="DB28" s="689"/>
      <c r="DC28" s="693"/>
      <c r="DD28" s="668">
        <v>440152</v>
      </c>
      <c r="DE28" s="660"/>
      <c r="DF28" s="660"/>
      <c r="DG28" s="660"/>
      <c r="DH28" s="660"/>
      <c r="DI28" s="660"/>
      <c r="DJ28" s="660"/>
      <c r="DK28" s="661"/>
      <c r="DL28" s="668">
        <v>440152</v>
      </c>
      <c r="DM28" s="660"/>
      <c r="DN28" s="660"/>
      <c r="DO28" s="660"/>
      <c r="DP28" s="660"/>
      <c r="DQ28" s="660"/>
      <c r="DR28" s="660"/>
      <c r="DS28" s="660"/>
      <c r="DT28" s="660"/>
      <c r="DU28" s="660"/>
      <c r="DV28" s="661"/>
      <c r="DW28" s="664">
        <v>11.5</v>
      </c>
      <c r="DX28" s="689"/>
      <c r="DY28" s="689"/>
      <c r="DZ28" s="689"/>
      <c r="EA28" s="689"/>
      <c r="EB28" s="689"/>
      <c r="EC28" s="690"/>
    </row>
    <row r="29" spans="2:133" ht="11.25" customHeight="1" x14ac:dyDescent="0.15">
      <c r="B29" s="656" t="s">
        <v>292</v>
      </c>
      <c r="C29" s="657"/>
      <c r="D29" s="657"/>
      <c r="E29" s="657"/>
      <c r="F29" s="657"/>
      <c r="G29" s="657"/>
      <c r="H29" s="657"/>
      <c r="I29" s="657"/>
      <c r="J29" s="657"/>
      <c r="K29" s="657"/>
      <c r="L29" s="657"/>
      <c r="M29" s="657"/>
      <c r="N29" s="657"/>
      <c r="O29" s="657"/>
      <c r="P29" s="657"/>
      <c r="Q29" s="658"/>
      <c r="R29" s="659">
        <v>35056</v>
      </c>
      <c r="S29" s="660"/>
      <c r="T29" s="660"/>
      <c r="U29" s="660"/>
      <c r="V29" s="660"/>
      <c r="W29" s="660"/>
      <c r="X29" s="660"/>
      <c r="Y29" s="661"/>
      <c r="Z29" s="662">
        <v>0.5</v>
      </c>
      <c r="AA29" s="662"/>
      <c r="AB29" s="662"/>
      <c r="AC29" s="662"/>
      <c r="AD29" s="663" t="s">
        <v>121</v>
      </c>
      <c r="AE29" s="663"/>
      <c r="AF29" s="663"/>
      <c r="AG29" s="663"/>
      <c r="AH29" s="663"/>
      <c r="AI29" s="663"/>
      <c r="AJ29" s="663"/>
      <c r="AK29" s="663"/>
      <c r="AL29" s="664" t="s">
        <v>121</v>
      </c>
      <c r="AM29" s="665"/>
      <c r="AN29" s="665"/>
      <c r="AO29" s="666"/>
      <c r="AP29" s="680"/>
      <c r="AQ29" s="681"/>
      <c r="AR29" s="681"/>
      <c r="AS29" s="681"/>
      <c r="AT29" s="681"/>
      <c r="AU29" s="681"/>
      <c r="AV29" s="681"/>
      <c r="AW29" s="681"/>
      <c r="AX29" s="681"/>
      <c r="AY29" s="681"/>
      <c r="AZ29" s="681"/>
      <c r="BA29" s="681"/>
      <c r="BB29" s="681"/>
      <c r="BC29" s="681"/>
      <c r="BD29" s="681"/>
      <c r="BE29" s="681"/>
      <c r="BF29" s="682"/>
      <c r="BG29" s="659"/>
      <c r="BH29" s="660"/>
      <c r="BI29" s="660"/>
      <c r="BJ29" s="660"/>
      <c r="BK29" s="660"/>
      <c r="BL29" s="660"/>
      <c r="BM29" s="660"/>
      <c r="BN29" s="661"/>
      <c r="BO29" s="662"/>
      <c r="BP29" s="662"/>
      <c r="BQ29" s="662"/>
      <c r="BR29" s="662"/>
      <c r="BS29" s="663"/>
      <c r="BT29" s="663"/>
      <c r="BU29" s="663"/>
      <c r="BV29" s="663"/>
      <c r="BW29" s="663"/>
      <c r="BX29" s="663"/>
      <c r="BY29" s="663"/>
      <c r="BZ29" s="663"/>
      <c r="CA29" s="663"/>
      <c r="CB29" s="667"/>
      <c r="CD29" s="695" t="s">
        <v>293</v>
      </c>
      <c r="CE29" s="696"/>
      <c r="CF29" s="656" t="s">
        <v>66</v>
      </c>
      <c r="CG29" s="657"/>
      <c r="CH29" s="657"/>
      <c r="CI29" s="657"/>
      <c r="CJ29" s="657"/>
      <c r="CK29" s="657"/>
      <c r="CL29" s="657"/>
      <c r="CM29" s="657"/>
      <c r="CN29" s="657"/>
      <c r="CO29" s="657"/>
      <c r="CP29" s="657"/>
      <c r="CQ29" s="658"/>
      <c r="CR29" s="659">
        <v>440152</v>
      </c>
      <c r="CS29" s="691"/>
      <c r="CT29" s="691"/>
      <c r="CU29" s="691"/>
      <c r="CV29" s="691"/>
      <c r="CW29" s="691"/>
      <c r="CX29" s="691"/>
      <c r="CY29" s="692"/>
      <c r="CZ29" s="664">
        <v>6.3</v>
      </c>
      <c r="DA29" s="689"/>
      <c r="DB29" s="689"/>
      <c r="DC29" s="693"/>
      <c r="DD29" s="668">
        <v>440152</v>
      </c>
      <c r="DE29" s="691"/>
      <c r="DF29" s="691"/>
      <c r="DG29" s="691"/>
      <c r="DH29" s="691"/>
      <c r="DI29" s="691"/>
      <c r="DJ29" s="691"/>
      <c r="DK29" s="692"/>
      <c r="DL29" s="668">
        <v>440152</v>
      </c>
      <c r="DM29" s="691"/>
      <c r="DN29" s="691"/>
      <c r="DO29" s="691"/>
      <c r="DP29" s="691"/>
      <c r="DQ29" s="691"/>
      <c r="DR29" s="691"/>
      <c r="DS29" s="691"/>
      <c r="DT29" s="691"/>
      <c r="DU29" s="691"/>
      <c r="DV29" s="692"/>
      <c r="DW29" s="664">
        <v>11.5</v>
      </c>
      <c r="DX29" s="689"/>
      <c r="DY29" s="689"/>
      <c r="DZ29" s="689"/>
      <c r="EA29" s="689"/>
      <c r="EB29" s="689"/>
      <c r="EC29" s="690"/>
    </row>
    <row r="30" spans="2:133" ht="11.25" customHeight="1" x14ac:dyDescent="0.15">
      <c r="B30" s="656" t="s">
        <v>294</v>
      </c>
      <c r="C30" s="657"/>
      <c r="D30" s="657"/>
      <c r="E30" s="657"/>
      <c r="F30" s="657"/>
      <c r="G30" s="657"/>
      <c r="H30" s="657"/>
      <c r="I30" s="657"/>
      <c r="J30" s="657"/>
      <c r="K30" s="657"/>
      <c r="L30" s="657"/>
      <c r="M30" s="657"/>
      <c r="N30" s="657"/>
      <c r="O30" s="657"/>
      <c r="P30" s="657"/>
      <c r="Q30" s="658"/>
      <c r="R30" s="659">
        <v>1154288</v>
      </c>
      <c r="S30" s="660"/>
      <c r="T30" s="660"/>
      <c r="U30" s="660"/>
      <c r="V30" s="660"/>
      <c r="W30" s="660"/>
      <c r="X30" s="660"/>
      <c r="Y30" s="661"/>
      <c r="Z30" s="662">
        <v>15.7</v>
      </c>
      <c r="AA30" s="662"/>
      <c r="AB30" s="662"/>
      <c r="AC30" s="662"/>
      <c r="AD30" s="663" t="s">
        <v>121</v>
      </c>
      <c r="AE30" s="663"/>
      <c r="AF30" s="663"/>
      <c r="AG30" s="663"/>
      <c r="AH30" s="663"/>
      <c r="AI30" s="663"/>
      <c r="AJ30" s="663"/>
      <c r="AK30" s="663"/>
      <c r="AL30" s="664" t="s">
        <v>121</v>
      </c>
      <c r="AM30" s="665"/>
      <c r="AN30" s="665"/>
      <c r="AO30" s="666"/>
      <c r="AP30" s="641" t="s">
        <v>212</v>
      </c>
      <c r="AQ30" s="642"/>
      <c r="AR30" s="642"/>
      <c r="AS30" s="642"/>
      <c r="AT30" s="642"/>
      <c r="AU30" s="642"/>
      <c r="AV30" s="642"/>
      <c r="AW30" s="642"/>
      <c r="AX30" s="642"/>
      <c r="AY30" s="642"/>
      <c r="AZ30" s="642"/>
      <c r="BA30" s="642"/>
      <c r="BB30" s="642"/>
      <c r="BC30" s="642"/>
      <c r="BD30" s="642"/>
      <c r="BE30" s="642"/>
      <c r="BF30" s="643"/>
      <c r="BG30" s="641" t="s">
        <v>295</v>
      </c>
      <c r="BH30" s="701"/>
      <c r="BI30" s="701"/>
      <c r="BJ30" s="701"/>
      <c r="BK30" s="701"/>
      <c r="BL30" s="701"/>
      <c r="BM30" s="701"/>
      <c r="BN30" s="701"/>
      <c r="BO30" s="701"/>
      <c r="BP30" s="701"/>
      <c r="BQ30" s="702"/>
      <c r="BR30" s="641" t="s">
        <v>296</v>
      </c>
      <c r="BS30" s="701"/>
      <c r="BT30" s="701"/>
      <c r="BU30" s="701"/>
      <c r="BV30" s="701"/>
      <c r="BW30" s="701"/>
      <c r="BX30" s="701"/>
      <c r="BY30" s="701"/>
      <c r="BZ30" s="701"/>
      <c r="CA30" s="701"/>
      <c r="CB30" s="702"/>
      <c r="CD30" s="697"/>
      <c r="CE30" s="698"/>
      <c r="CF30" s="656" t="s">
        <v>297</v>
      </c>
      <c r="CG30" s="657"/>
      <c r="CH30" s="657"/>
      <c r="CI30" s="657"/>
      <c r="CJ30" s="657"/>
      <c r="CK30" s="657"/>
      <c r="CL30" s="657"/>
      <c r="CM30" s="657"/>
      <c r="CN30" s="657"/>
      <c r="CO30" s="657"/>
      <c r="CP30" s="657"/>
      <c r="CQ30" s="658"/>
      <c r="CR30" s="659">
        <v>422664</v>
      </c>
      <c r="CS30" s="660"/>
      <c r="CT30" s="660"/>
      <c r="CU30" s="660"/>
      <c r="CV30" s="660"/>
      <c r="CW30" s="660"/>
      <c r="CX30" s="660"/>
      <c r="CY30" s="661"/>
      <c r="CZ30" s="664">
        <v>6.1</v>
      </c>
      <c r="DA30" s="689"/>
      <c r="DB30" s="689"/>
      <c r="DC30" s="693"/>
      <c r="DD30" s="668">
        <v>422664</v>
      </c>
      <c r="DE30" s="660"/>
      <c r="DF30" s="660"/>
      <c r="DG30" s="660"/>
      <c r="DH30" s="660"/>
      <c r="DI30" s="660"/>
      <c r="DJ30" s="660"/>
      <c r="DK30" s="661"/>
      <c r="DL30" s="668">
        <v>422664</v>
      </c>
      <c r="DM30" s="660"/>
      <c r="DN30" s="660"/>
      <c r="DO30" s="660"/>
      <c r="DP30" s="660"/>
      <c r="DQ30" s="660"/>
      <c r="DR30" s="660"/>
      <c r="DS30" s="660"/>
      <c r="DT30" s="660"/>
      <c r="DU30" s="660"/>
      <c r="DV30" s="661"/>
      <c r="DW30" s="664">
        <v>11</v>
      </c>
      <c r="DX30" s="689"/>
      <c r="DY30" s="689"/>
      <c r="DZ30" s="689"/>
      <c r="EA30" s="689"/>
      <c r="EB30" s="689"/>
      <c r="EC30" s="690"/>
    </row>
    <row r="31" spans="2:133" ht="11.25" customHeight="1" x14ac:dyDescent="0.15">
      <c r="B31" s="672" t="s">
        <v>298</v>
      </c>
      <c r="C31" s="673"/>
      <c r="D31" s="673"/>
      <c r="E31" s="673"/>
      <c r="F31" s="673"/>
      <c r="G31" s="673"/>
      <c r="H31" s="673"/>
      <c r="I31" s="673"/>
      <c r="J31" s="673"/>
      <c r="K31" s="673"/>
      <c r="L31" s="673"/>
      <c r="M31" s="673"/>
      <c r="N31" s="673"/>
      <c r="O31" s="673"/>
      <c r="P31" s="673"/>
      <c r="Q31" s="674"/>
      <c r="R31" s="659" t="s">
        <v>121</v>
      </c>
      <c r="S31" s="660"/>
      <c r="T31" s="660"/>
      <c r="U31" s="660"/>
      <c r="V31" s="660"/>
      <c r="W31" s="660"/>
      <c r="X31" s="660"/>
      <c r="Y31" s="661"/>
      <c r="Z31" s="662" t="s">
        <v>121</v>
      </c>
      <c r="AA31" s="662"/>
      <c r="AB31" s="662"/>
      <c r="AC31" s="662"/>
      <c r="AD31" s="663" t="s">
        <v>121</v>
      </c>
      <c r="AE31" s="663"/>
      <c r="AF31" s="663"/>
      <c r="AG31" s="663"/>
      <c r="AH31" s="663"/>
      <c r="AI31" s="663"/>
      <c r="AJ31" s="663"/>
      <c r="AK31" s="663"/>
      <c r="AL31" s="664" t="s">
        <v>121</v>
      </c>
      <c r="AM31" s="665"/>
      <c r="AN31" s="665"/>
      <c r="AO31" s="666"/>
      <c r="AP31" s="705" t="s">
        <v>299</v>
      </c>
      <c r="AQ31" s="706"/>
      <c r="AR31" s="706"/>
      <c r="AS31" s="706"/>
      <c r="AT31" s="711" t="s">
        <v>300</v>
      </c>
      <c r="AU31" s="218"/>
      <c r="AV31" s="218"/>
      <c r="AW31" s="218"/>
      <c r="AX31" s="645" t="s">
        <v>178</v>
      </c>
      <c r="AY31" s="646"/>
      <c r="AZ31" s="646"/>
      <c r="BA31" s="646"/>
      <c r="BB31" s="646"/>
      <c r="BC31" s="646"/>
      <c r="BD31" s="646"/>
      <c r="BE31" s="646"/>
      <c r="BF31" s="647"/>
      <c r="BG31" s="715">
        <v>99.3</v>
      </c>
      <c r="BH31" s="703"/>
      <c r="BI31" s="703"/>
      <c r="BJ31" s="703"/>
      <c r="BK31" s="703"/>
      <c r="BL31" s="703"/>
      <c r="BM31" s="654">
        <v>97.1</v>
      </c>
      <c r="BN31" s="703"/>
      <c r="BO31" s="703"/>
      <c r="BP31" s="703"/>
      <c r="BQ31" s="704"/>
      <c r="BR31" s="715">
        <v>99.3</v>
      </c>
      <c r="BS31" s="703"/>
      <c r="BT31" s="703"/>
      <c r="BU31" s="703"/>
      <c r="BV31" s="703"/>
      <c r="BW31" s="703"/>
      <c r="BX31" s="654">
        <v>97.4</v>
      </c>
      <c r="BY31" s="703"/>
      <c r="BZ31" s="703"/>
      <c r="CA31" s="703"/>
      <c r="CB31" s="704"/>
      <c r="CD31" s="697"/>
      <c r="CE31" s="698"/>
      <c r="CF31" s="656" t="s">
        <v>301</v>
      </c>
      <c r="CG31" s="657"/>
      <c r="CH31" s="657"/>
      <c r="CI31" s="657"/>
      <c r="CJ31" s="657"/>
      <c r="CK31" s="657"/>
      <c r="CL31" s="657"/>
      <c r="CM31" s="657"/>
      <c r="CN31" s="657"/>
      <c r="CO31" s="657"/>
      <c r="CP31" s="657"/>
      <c r="CQ31" s="658"/>
      <c r="CR31" s="659">
        <v>17488</v>
      </c>
      <c r="CS31" s="691"/>
      <c r="CT31" s="691"/>
      <c r="CU31" s="691"/>
      <c r="CV31" s="691"/>
      <c r="CW31" s="691"/>
      <c r="CX31" s="691"/>
      <c r="CY31" s="692"/>
      <c r="CZ31" s="664">
        <v>0.3</v>
      </c>
      <c r="DA31" s="689"/>
      <c r="DB31" s="689"/>
      <c r="DC31" s="693"/>
      <c r="DD31" s="668">
        <v>17488</v>
      </c>
      <c r="DE31" s="691"/>
      <c r="DF31" s="691"/>
      <c r="DG31" s="691"/>
      <c r="DH31" s="691"/>
      <c r="DI31" s="691"/>
      <c r="DJ31" s="691"/>
      <c r="DK31" s="692"/>
      <c r="DL31" s="668">
        <v>17488</v>
      </c>
      <c r="DM31" s="691"/>
      <c r="DN31" s="691"/>
      <c r="DO31" s="691"/>
      <c r="DP31" s="691"/>
      <c r="DQ31" s="691"/>
      <c r="DR31" s="691"/>
      <c r="DS31" s="691"/>
      <c r="DT31" s="691"/>
      <c r="DU31" s="691"/>
      <c r="DV31" s="692"/>
      <c r="DW31" s="664">
        <v>0.5</v>
      </c>
      <c r="DX31" s="689"/>
      <c r="DY31" s="689"/>
      <c r="DZ31" s="689"/>
      <c r="EA31" s="689"/>
      <c r="EB31" s="689"/>
      <c r="EC31" s="690"/>
    </row>
    <row r="32" spans="2:133" ht="11.25" customHeight="1" x14ac:dyDescent="0.15">
      <c r="B32" s="656" t="s">
        <v>302</v>
      </c>
      <c r="C32" s="657"/>
      <c r="D32" s="657"/>
      <c r="E32" s="657"/>
      <c r="F32" s="657"/>
      <c r="G32" s="657"/>
      <c r="H32" s="657"/>
      <c r="I32" s="657"/>
      <c r="J32" s="657"/>
      <c r="K32" s="657"/>
      <c r="L32" s="657"/>
      <c r="M32" s="657"/>
      <c r="N32" s="657"/>
      <c r="O32" s="657"/>
      <c r="P32" s="657"/>
      <c r="Q32" s="658"/>
      <c r="R32" s="659">
        <v>476791</v>
      </c>
      <c r="S32" s="660"/>
      <c r="T32" s="660"/>
      <c r="U32" s="660"/>
      <c r="V32" s="660"/>
      <c r="W32" s="660"/>
      <c r="X32" s="660"/>
      <c r="Y32" s="661"/>
      <c r="Z32" s="662">
        <v>6.5</v>
      </c>
      <c r="AA32" s="662"/>
      <c r="AB32" s="662"/>
      <c r="AC32" s="662"/>
      <c r="AD32" s="663" t="s">
        <v>121</v>
      </c>
      <c r="AE32" s="663"/>
      <c r="AF32" s="663"/>
      <c r="AG32" s="663"/>
      <c r="AH32" s="663"/>
      <c r="AI32" s="663"/>
      <c r="AJ32" s="663"/>
      <c r="AK32" s="663"/>
      <c r="AL32" s="664" t="s">
        <v>121</v>
      </c>
      <c r="AM32" s="665"/>
      <c r="AN32" s="665"/>
      <c r="AO32" s="666"/>
      <c r="AP32" s="707"/>
      <c r="AQ32" s="708"/>
      <c r="AR32" s="708"/>
      <c r="AS32" s="708"/>
      <c r="AT32" s="712"/>
      <c r="AU32" s="214" t="s">
        <v>303</v>
      </c>
      <c r="AX32" s="656" t="s">
        <v>304</v>
      </c>
      <c r="AY32" s="657"/>
      <c r="AZ32" s="657"/>
      <c r="BA32" s="657"/>
      <c r="BB32" s="657"/>
      <c r="BC32" s="657"/>
      <c r="BD32" s="657"/>
      <c r="BE32" s="657"/>
      <c r="BF32" s="658"/>
      <c r="BG32" s="716">
        <v>99.6</v>
      </c>
      <c r="BH32" s="691"/>
      <c r="BI32" s="691"/>
      <c r="BJ32" s="691"/>
      <c r="BK32" s="691"/>
      <c r="BL32" s="691"/>
      <c r="BM32" s="665">
        <v>98.9</v>
      </c>
      <c r="BN32" s="691"/>
      <c r="BO32" s="691"/>
      <c r="BP32" s="691"/>
      <c r="BQ32" s="714"/>
      <c r="BR32" s="716">
        <v>99.6</v>
      </c>
      <c r="BS32" s="691"/>
      <c r="BT32" s="691"/>
      <c r="BU32" s="691"/>
      <c r="BV32" s="691"/>
      <c r="BW32" s="691"/>
      <c r="BX32" s="665">
        <v>99.1</v>
      </c>
      <c r="BY32" s="691"/>
      <c r="BZ32" s="691"/>
      <c r="CA32" s="691"/>
      <c r="CB32" s="714"/>
      <c r="CD32" s="699"/>
      <c r="CE32" s="700"/>
      <c r="CF32" s="656" t="s">
        <v>305</v>
      </c>
      <c r="CG32" s="657"/>
      <c r="CH32" s="657"/>
      <c r="CI32" s="657"/>
      <c r="CJ32" s="657"/>
      <c r="CK32" s="657"/>
      <c r="CL32" s="657"/>
      <c r="CM32" s="657"/>
      <c r="CN32" s="657"/>
      <c r="CO32" s="657"/>
      <c r="CP32" s="657"/>
      <c r="CQ32" s="658"/>
      <c r="CR32" s="659" t="s">
        <v>121</v>
      </c>
      <c r="CS32" s="660"/>
      <c r="CT32" s="660"/>
      <c r="CU32" s="660"/>
      <c r="CV32" s="660"/>
      <c r="CW32" s="660"/>
      <c r="CX32" s="660"/>
      <c r="CY32" s="661"/>
      <c r="CZ32" s="664" t="s">
        <v>121</v>
      </c>
      <c r="DA32" s="689"/>
      <c r="DB32" s="689"/>
      <c r="DC32" s="693"/>
      <c r="DD32" s="668" t="s">
        <v>121</v>
      </c>
      <c r="DE32" s="660"/>
      <c r="DF32" s="660"/>
      <c r="DG32" s="660"/>
      <c r="DH32" s="660"/>
      <c r="DI32" s="660"/>
      <c r="DJ32" s="660"/>
      <c r="DK32" s="661"/>
      <c r="DL32" s="668" t="s">
        <v>121</v>
      </c>
      <c r="DM32" s="660"/>
      <c r="DN32" s="660"/>
      <c r="DO32" s="660"/>
      <c r="DP32" s="660"/>
      <c r="DQ32" s="660"/>
      <c r="DR32" s="660"/>
      <c r="DS32" s="660"/>
      <c r="DT32" s="660"/>
      <c r="DU32" s="660"/>
      <c r="DV32" s="661"/>
      <c r="DW32" s="664" t="s">
        <v>121</v>
      </c>
      <c r="DX32" s="689"/>
      <c r="DY32" s="689"/>
      <c r="DZ32" s="689"/>
      <c r="EA32" s="689"/>
      <c r="EB32" s="689"/>
      <c r="EC32" s="690"/>
    </row>
    <row r="33" spans="2:133" ht="11.25" customHeight="1" x14ac:dyDescent="0.15">
      <c r="B33" s="656" t="s">
        <v>306</v>
      </c>
      <c r="C33" s="657"/>
      <c r="D33" s="657"/>
      <c r="E33" s="657"/>
      <c r="F33" s="657"/>
      <c r="G33" s="657"/>
      <c r="H33" s="657"/>
      <c r="I33" s="657"/>
      <c r="J33" s="657"/>
      <c r="K33" s="657"/>
      <c r="L33" s="657"/>
      <c r="M33" s="657"/>
      <c r="N33" s="657"/>
      <c r="O33" s="657"/>
      <c r="P33" s="657"/>
      <c r="Q33" s="658"/>
      <c r="R33" s="659">
        <v>618623</v>
      </c>
      <c r="S33" s="660"/>
      <c r="T33" s="660"/>
      <c r="U33" s="660"/>
      <c r="V33" s="660"/>
      <c r="W33" s="660"/>
      <c r="X33" s="660"/>
      <c r="Y33" s="661"/>
      <c r="Z33" s="662">
        <v>8.4</v>
      </c>
      <c r="AA33" s="662"/>
      <c r="AB33" s="662"/>
      <c r="AC33" s="662"/>
      <c r="AD33" s="663">
        <v>479</v>
      </c>
      <c r="AE33" s="663"/>
      <c r="AF33" s="663"/>
      <c r="AG33" s="663"/>
      <c r="AH33" s="663"/>
      <c r="AI33" s="663"/>
      <c r="AJ33" s="663"/>
      <c r="AK33" s="663"/>
      <c r="AL33" s="664">
        <v>0</v>
      </c>
      <c r="AM33" s="665"/>
      <c r="AN33" s="665"/>
      <c r="AO33" s="666"/>
      <c r="AP33" s="709"/>
      <c r="AQ33" s="710"/>
      <c r="AR33" s="710"/>
      <c r="AS33" s="710"/>
      <c r="AT33" s="713"/>
      <c r="AU33" s="219"/>
      <c r="AV33" s="219"/>
      <c r="AW33" s="219"/>
      <c r="AX33" s="680" t="s">
        <v>307</v>
      </c>
      <c r="AY33" s="681"/>
      <c r="AZ33" s="681"/>
      <c r="BA33" s="681"/>
      <c r="BB33" s="681"/>
      <c r="BC33" s="681"/>
      <c r="BD33" s="681"/>
      <c r="BE33" s="681"/>
      <c r="BF33" s="682"/>
      <c r="BG33" s="717">
        <v>98.9</v>
      </c>
      <c r="BH33" s="718"/>
      <c r="BI33" s="718"/>
      <c r="BJ33" s="718"/>
      <c r="BK33" s="718"/>
      <c r="BL33" s="718"/>
      <c r="BM33" s="719">
        <v>95.4</v>
      </c>
      <c r="BN33" s="718"/>
      <c r="BO33" s="718"/>
      <c r="BP33" s="718"/>
      <c r="BQ33" s="720"/>
      <c r="BR33" s="717">
        <v>99.1</v>
      </c>
      <c r="BS33" s="718"/>
      <c r="BT33" s="718"/>
      <c r="BU33" s="718"/>
      <c r="BV33" s="718"/>
      <c r="BW33" s="718"/>
      <c r="BX33" s="719">
        <v>95.7</v>
      </c>
      <c r="BY33" s="718"/>
      <c r="BZ33" s="718"/>
      <c r="CA33" s="718"/>
      <c r="CB33" s="720"/>
      <c r="CD33" s="656" t="s">
        <v>308</v>
      </c>
      <c r="CE33" s="657"/>
      <c r="CF33" s="657"/>
      <c r="CG33" s="657"/>
      <c r="CH33" s="657"/>
      <c r="CI33" s="657"/>
      <c r="CJ33" s="657"/>
      <c r="CK33" s="657"/>
      <c r="CL33" s="657"/>
      <c r="CM33" s="657"/>
      <c r="CN33" s="657"/>
      <c r="CO33" s="657"/>
      <c r="CP33" s="657"/>
      <c r="CQ33" s="658"/>
      <c r="CR33" s="659">
        <v>2733053</v>
      </c>
      <c r="CS33" s="691"/>
      <c r="CT33" s="691"/>
      <c r="CU33" s="691"/>
      <c r="CV33" s="691"/>
      <c r="CW33" s="691"/>
      <c r="CX33" s="691"/>
      <c r="CY33" s="692"/>
      <c r="CZ33" s="664">
        <v>39.200000000000003</v>
      </c>
      <c r="DA33" s="689"/>
      <c r="DB33" s="689"/>
      <c r="DC33" s="693"/>
      <c r="DD33" s="668">
        <v>2195790</v>
      </c>
      <c r="DE33" s="691"/>
      <c r="DF33" s="691"/>
      <c r="DG33" s="691"/>
      <c r="DH33" s="691"/>
      <c r="DI33" s="691"/>
      <c r="DJ33" s="691"/>
      <c r="DK33" s="692"/>
      <c r="DL33" s="668">
        <v>1794911</v>
      </c>
      <c r="DM33" s="691"/>
      <c r="DN33" s="691"/>
      <c r="DO33" s="691"/>
      <c r="DP33" s="691"/>
      <c r="DQ33" s="691"/>
      <c r="DR33" s="691"/>
      <c r="DS33" s="691"/>
      <c r="DT33" s="691"/>
      <c r="DU33" s="691"/>
      <c r="DV33" s="692"/>
      <c r="DW33" s="664">
        <v>46.8</v>
      </c>
      <c r="DX33" s="689"/>
      <c r="DY33" s="689"/>
      <c r="DZ33" s="689"/>
      <c r="EA33" s="689"/>
      <c r="EB33" s="689"/>
      <c r="EC33" s="690"/>
    </row>
    <row r="34" spans="2:133" ht="11.25" customHeight="1" x14ac:dyDescent="0.15">
      <c r="B34" s="656" t="s">
        <v>309</v>
      </c>
      <c r="C34" s="657"/>
      <c r="D34" s="657"/>
      <c r="E34" s="657"/>
      <c r="F34" s="657"/>
      <c r="G34" s="657"/>
      <c r="H34" s="657"/>
      <c r="I34" s="657"/>
      <c r="J34" s="657"/>
      <c r="K34" s="657"/>
      <c r="L34" s="657"/>
      <c r="M34" s="657"/>
      <c r="N34" s="657"/>
      <c r="O34" s="657"/>
      <c r="P34" s="657"/>
      <c r="Q34" s="658"/>
      <c r="R34" s="659">
        <v>64583</v>
      </c>
      <c r="S34" s="660"/>
      <c r="T34" s="660"/>
      <c r="U34" s="660"/>
      <c r="V34" s="660"/>
      <c r="W34" s="660"/>
      <c r="X34" s="660"/>
      <c r="Y34" s="661"/>
      <c r="Z34" s="662">
        <v>0.9</v>
      </c>
      <c r="AA34" s="662"/>
      <c r="AB34" s="662"/>
      <c r="AC34" s="662"/>
      <c r="AD34" s="663" t="s">
        <v>121</v>
      </c>
      <c r="AE34" s="663"/>
      <c r="AF34" s="663"/>
      <c r="AG34" s="663"/>
      <c r="AH34" s="663"/>
      <c r="AI34" s="663"/>
      <c r="AJ34" s="663"/>
      <c r="AK34" s="663"/>
      <c r="AL34" s="664" t="s">
        <v>121</v>
      </c>
      <c r="AM34" s="665"/>
      <c r="AN34" s="665"/>
      <c r="AO34" s="666"/>
      <c r="AP34" s="220"/>
      <c r="AQ34" s="221"/>
      <c r="AS34" s="218"/>
      <c r="AT34" s="218"/>
      <c r="AU34" s="218"/>
      <c r="AV34" s="218"/>
      <c r="AW34" s="218"/>
      <c r="AX34" s="218"/>
      <c r="AY34" s="218"/>
      <c r="AZ34" s="218"/>
      <c r="BA34" s="218"/>
      <c r="BB34" s="218"/>
      <c r="BC34" s="218"/>
      <c r="BD34" s="218"/>
      <c r="BE34" s="218"/>
      <c r="BF34" s="218"/>
      <c r="BG34" s="221"/>
      <c r="BH34" s="221"/>
      <c r="BI34" s="221"/>
      <c r="BJ34" s="221"/>
      <c r="BK34" s="221"/>
      <c r="BL34" s="221"/>
      <c r="BM34" s="221"/>
      <c r="BN34" s="221"/>
      <c r="BO34" s="221"/>
      <c r="BP34" s="221"/>
      <c r="BQ34" s="221"/>
      <c r="BR34" s="221"/>
      <c r="BS34" s="221"/>
      <c r="BT34" s="221"/>
      <c r="BU34" s="221"/>
      <c r="BV34" s="221"/>
      <c r="BW34" s="221"/>
      <c r="BX34" s="221"/>
      <c r="BY34" s="221"/>
      <c r="BZ34" s="221"/>
      <c r="CA34" s="221"/>
      <c r="CB34" s="221"/>
      <c r="CD34" s="656" t="s">
        <v>310</v>
      </c>
      <c r="CE34" s="657"/>
      <c r="CF34" s="657"/>
      <c r="CG34" s="657"/>
      <c r="CH34" s="657"/>
      <c r="CI34" s="657"/>
      <c r="CJ34" s="657"/>
      <c r="CK34" s="657"/>
      <c r="CL34" s="657"/>
      <c r="CM34" s="657"/>
      <c r="CN34" s="657"/>
      <c r="CO34" s="657"/>
      <c r="CP34" s="657"/>
      <c r="CQ34" s="658"/>
      <c r="CR34" s="659">
        <v>1002717</v>
      </c>
      <c r="CS34" s="660"/>
      <c r="CT34" s="660"/>
      <c r="CU34" s="660"/>
      <c r="CV34" s="660"/>
      <c r="CW34" s="660"/>
      <c r="CX34" s="660"/>
      <c r="CY34" s="661"/>
      <c r="CZ34" s="664">
        <v>14.4</v>
      </c>
      <c r="DA34" s="689"/>
      <c r="DB34" s="689"/>
      <c r="DC34" s="693"/>
      <c r="DD34" s="668">
        <v>732277</v>
      </c>
      <c r="DE34" s="660"/>
      <c r="DF34" s="660"/>
      <c r="DG34" s="660"/>
      <c r="DH34" s="660"/>
      <c r="DI34" s="660"/>
      <c r="DJ34" s="660"/>
      <c r="DK34" s="661"/>
      <c r="DL34" s="668">
        <v>677622</v>
      </c>
      <c r="DM34" s="660"/>
      <c r="DN34" s="660"/>
      <c r="DO34" s="660"/>
      <c r="DP34" s="660"/>
      <c r="DQ34" s="660"/>
      <c r="DR34" s="660"/>
      <c r="DS34" s="660"/>
      <c r="DT34" s="660"/>
      <c r="DU34" s="660"/>
      <c r="DV34" s="661"/>
      <c r="DW34" s="664">
        <v>17.7</v>
      </c>
      <c r="DX34" s="689"/>
      <c r="DY34" s="689"/>
      <c r="DZ34" s="689"/>
      <c r="EA34" s="689"/>
      <c r="EB34" s="689"/>
      <c r="EC34" s="690"/>
    </row>
    <row r="35" spans="2:133" ht="11.25" customHeight="1" x14ac:dyDescent="0.15">
      <c r="B35" s="656" t="s">
        <v>311</v>
      </c>
      <c r="C35" s="657"/>
      <c r="D35" s="657"/>
      <c r="E35" s="657"/>
      <c r="F35" s="657"/>
      <c r="G35" s="657"/>
      <c r="H35" s="657"/>
      <c r="I35" s="657"/>
      <c r="J35" s="657"/>
      <c r="K35" s="657"/>
      <c r="L35" s="657"/>
      <c r="M35" s="657"/>
      <c r="N35" s="657"/>
      <c r="O35" s="657"/>
      <c r="P35" s="657"/>
      <c r="Q35" s="658"/>
      <c r="R35" s="659">
        <v>157559</v>
      </c>
      <c r="S35" s="660"/>
      <c r="T35" s="660"/>
      <c r="U35" s="660"/>
      <c r="V35" s="660"/>
      <c r="W35" s="660"/>
      <c r="X35" s="660"/>
      <c r="Y35" s="661"/>
      <c r="Z35" s="662">
        <v>2.1</v>
      </c>
      <c r="AA35" s="662"/>
      <c r="AB35" s="662"/>
      <c r="AC35" s="662"/>
      <c r="AD35" s="663" t="s">
        <v>121</v>
      </c>
      <c r="AE35" s="663"/>
      <c r="AF35" s="663"/>
      <c r="AG35" s="663"/>
      <c r="AH35" s="663"/>
      <c r="AI35" s="663"/>
      <c r="AJ35" s="663"/>
      <c r="AK35" s="663"/>
      <c r="AL35" s="664" t="s">
        <v>121</v>
      </c>
      <c r="AM35" s="665"/>
      <c r="AN35" s="665"/>
      <c r="AO35" s="666"/>
      <c r="AP35" s="222"/>
      <c r="AQ35" s="641" t="s">
        <v>312</v>
      </c>
      <c r="AR35" s="642"/>
      <c r="AS35" s="642"/>
      <c r="AT35" s="642"/>
      <c r="AU35" s="642"/>
      <c r="AV35" s="642"/>
      <c r="AW35" s="642"/>
      <c r="AX35" s="642"/>
      <c r="AY35" s="642"/>
      <c r="AZ35" s="642"/>
      <c r="BA35" s="642"/>
      <c r="BB35" s="642"/>
      <c r="BC35" s="642"/>
      <c r="BD35" s="642"/>
      <c r="BE35" s="642"/>
      <c r="BF35" s="643"/>
      <c r="BG35" s="641" t="s">
        <v>313</v>
      </c>
      <c r="BH35" s="642"/>
      <c r="BI35" s="642"/>
      <c r="BJ35" s="642"/>
      <c r="BK35" s="642"/>
      <c r="BL35" s="642"/>
      <c r="BM35" s="642"/>
      <c r="BN35" s="642"/>
      <c r="BO35" s="642"/>
      <c r="BP35" s="642"/>
      <c r="BQ35" s="642"/>
      <c r="BR35" s="642"/>
      <c r="BS35" s="642"/>
      <c r="BT35" s="642"/>
      <c r="BU35" s="642"/>
      <c r="BV35" s="642"/>
      <c r="BW35" s="642"/>
      <c r="BX35" s="642"/>
      <c r="BY35" s="642"/>
      <c r="BZ35" s="642"/>
      <c r="CA35" s="642"/>
      <c r="CB35" s="643"/>
      <c r="CD35" s="656" t="s">
        <v>314</v>
      </c>
      <c r="CE35" s="657"/>
      <c r="CF35" s="657"/>
      <c r="CG35" s="657"/>
      <c r="CH35" s="657"/>
      <c r="CI35" s="657"/>
      <c r="CJ35" s="657"/>
      <c r="CK35" s="657"/>
      <c r="CL35" s="657"/>
      <c r="CM35" s="657"/>
      <c r="CN35" s="657"/>
      <c r="CO35" s="657"/>
      <c r="CP35" s="657"/>
      <c r="CQ35" s="658"/>
      <c r="CR35" s="659">
        <v>26941</v>
      </c>
      <c r="CS35" s="691"/>
      <c r="CT35" s="691"/>
      <c r="CU35" s="691"/>
      <c r="CV35" s="691"/>
      <c r="CW35" s="691"/>
      <c r="CX35" s="691"/>
      <c r="CY35" s="692"/>
      <c r="CZ35" s="664">
        <v>0.4</v>
      </c>
      <c r="DA35" s="689"/>
      <c r="DB35" s="689"/>
      <c r="DC35" s="693"/>
      <c r="DD35" s="668">
        <v>26134</v>
      </c>
      <c r="DE35" s="691"/>
      <c r="DF35" s="691"/>
      <c r="DG35" s="691"/>
      <c r="DH35" s="691"/>
      <c r="DI35" s="691"/>
      <c r="DJ35" s="691"/>
      <c r="DK35" s="692"/>
      <c r="DL35" s="668">
        <v>26134</v>
      </c>
      <c r="DM35" s="691"/>
      <c r="DN35" s="691"/>
      <c r="DO35" s="691"/>
      <c r="DP35" s="691"/>
      <c r="DQ35" s="691"/>
      <c r="DR35" s="691"/>
      <c r="DS35" s="691"/>
      <c r="DT35" s="691"/>
      <c r="DU35" s="691"/>
      <c r="DV35" s="692"/>
      <c r="DW35" s="664">
        <v>0.7</v>
      </c>
      <c r="DX35" s="689"/>
      <c r="DY35" s="689"/>
      <c r="DZ35" s="689"/>
      <c r="EA35" s="689"/>
      <c r="EB35" s="689"/>
      <c r="EC35" s="690"/>
    </row>
    <row r="36" spans="2:133" ht="11.25" customHeight="1" x14ac:dyDescent="0.15">
      <c r="B36" s="656" t="s">
        <v>315</v>
      </c>
      <c r="C36" s="657"/>
      <c r="D36" s="657"/>
      <c r="E36" s="657"/>
      <c r="F36" s="657"/>
      <c r="G36" s="657"/>
      <c r="H36" s="657"/>
      <c r="I36" s="657"/>
      <c r="J36" s="657"/>
      <c r="K36" s="657"/>
      <c r="L36" s="657"/>
      <c r="M36" s="657"/>
      <c r="N36" s="657"/>
      <c r="O36" s="657"/>
      <c r="P36" s="657"/>
      <c r="Q36" s="658"/>
      <c r="R36" s="659">
        <v>395812</v>
      </c>
      <c r="S36" s="660"/>
      <c r="T36" s="660"/>
      <c r="U36" s="660"/>
      <c r="V36" s="660"/>
      <c r="W36" s="660"/>
      <c r="X36" s="660"/>
      <c r="Y36" s="661"/>
      <c r="Z36" s="662">
        <v>5.4</v>
      </c>
      <c r="AA36" s="662"/>
      <c r="AB36" s="662"/>
      <c r="AC36" s="662"/>
      <c r="AD36" s="663" t="s">
        <v>121</v>
      </c>
      <c r="AE36" s="663"/>
      <c r="AF36" s="663"/>
      <c r="AG36" s="663"/>
      <c r="AH36" s="663"/>
      <c r="AI36" s="663"/>
      <c r="AJ36" s="663"/>
      <c r="AK36" s="663"/>
      <c r="AL36" s="664" t="s">
        <v>121</v>
      </c>
      <c r="AM36" s="665"/>
      <c r="AN36" s="665"/>
      <c r="AO36" s="666"/>
      <c r="AP36" s="222"/>
      <c r="AQ36" s="725" t="s">
        <v>316</v>
      </c>
      <c r="AR36" s="726"/>
      <c r="AS36" s="726"/>
      <c r="AT36" s="726"/>
      <c r="AU36" s="726"/>
      <c r="AV36" s="726"/>
      <c r="AW36" s="726"/>
      <c r="AX36" s="726"/>
      <c r="AY36" s="727"/>
      <c r="AZ36" s="648">
        <v>770368</v>
      </c>
      <c r="BA36" s="649"/>
      <c r="BB36" s="649"/>
      <c r="BC36" s="649"/>
      <c r="BD36" s="649"/>
      <c r="BE36" s="649"/>
      <c r="BF36" s="721"/>
      <c r="BG36" s="645" t="s">
        <v>317</v>
      </c>
      <c r="BH36" s="646"/>
      <c r="BI36" s="646"/>
      <c r="BJ36" s="646"/>
      <c r="BK36" s="646"/>
      <c r="BL36" s="646"/>
      <c r="BM36" s="646"/>
      <c r="BN36" s="646"/>
      <c r="BO36" s="646"/>
      <c r="BP36" s="646"/>
      <c r="BQ36" s="646"/>
      <c r="BR36" s="646"/>
      <c r="BS36" s="646"/>
      <c r="BT36" s="646"/>
      <c r="BU36" s="647"/>
      <c r="BV36" s="648">
        <v>57357</v>
      </c>
      <c r="BW36" s="649"/>
      <c r="BX36" s="649"/>
      <c r="BY36" s="649"/>
      <c r="BZ36" s="649"/>
      <c r="CA36" s="649"/>
      <c r="CB36" s="721"/>
      <c r="CD36" s="656" t="s">
        <v>318</v>
      </c>
      <c r="CE36" s="657"/>
      <c r="CF36" s="657"/>
      <c r="CG36" s="657"/>
      <c r="CH36" s="657"/>
      <c r="CI36" s="657"/>
      <c r="CJ36" s="657"/>
      <c r="CK36" s="657"/>
      <c r="CL36" s="657"/>
      <c r="CM36" s="657"/>
      <c r="CN36" s="657"/>
      <c r="CO36" s="657"/>
      <c r="CP36" s="657"/>
      <c r="CQ36" s="658"/>
      <c r="CR36" s="659">
        <v>750187</v>
      </c>
      <c r="CS36" s="660"/>
      <c r="CT36" s="660"/>
      <c r="CU36" s="660"/>
      <c r="CV36" s="660"/>
      <c r="CW36" s="660"/>
      <c r="CX36" s="660"/>
      <c r="CY36" s="661"/>
      <c r="CZ36" s="664">
        <v>10.8</v>
      </c>
      <c r="DA36" s="689"/>
      <c r="DB36" s="689"/>
      <c r="DC36" s="693"/>
      <c r="DD36" s="668">
        <v>649347</v>
      </c>
      <c r="DE36" s="660"/>
      <c r="DF36" s="660"/>
      <c r="DG36" s="660"/>
      <c r="DH36" s="660"/>
      <c r="DI36" s="660"/>
      <c r="DJ36" s="660"/>
      <c r="DK36" s="661"/>
      <c r="DL36" s="668">
        <v>482553</v>
      </c>
      <c r="DM36" s="660"/>
      <c r="DN36" s="660"/>
      <c r="DO36" s="660"/>
      <c r="DP36" s="660"/>
      <c r="DQ36" s="660"/>
      <c r="DR36" s="660"/>
      <c r="DS36" s="660"/>
      <c r="DT36" s="660"/>
      <c r="DU36" s="660"/>
      <c r="DV36" s="661"/>
      <c r="DW36" s="664">
        <v>12.6</v>
      </c>
      <c r="DX36" s="689"/>
      <c r="DY36" s="689"/>
      <c r="DZ36" s="689"/>
      <c r="EA36" s="689"/>
      <c r="EB36" s="689"/>
      <c r="EC36" s="690"/>
    </row>
    <row r="37" spans="2:133" ht="11.25" customHeight="1" x14ac:dyDescent="0.15">
      <c r="B37" s="656" t="s">
        <v>319</v>
      </c>
      <c r="C37" s="657"/>
      <c r="D37" s="657"/>
      <c r="E37" s="657"/>
      <c r="F37" s="657"/>
      <c r="G37" s="657"/>
      <c r="H37" s="657"/>
      <c r="I37" s="657"/>
      <c r="J37" s="657"/>
      <c r="K37" s="657"/>
      <c r="L37" s="657"/>
      <c r="M37" s="657"/>
      <c r="N37" s="657"/>
      <c r="O37" s="657"/>
      <c r="P37" s="657"/>
      <c r="Q37" s="658"/>
      <c r="R37" s="659">
        <v>139445</v>
      </c>
      <c r="S37" s="660"/>
      <c r="T37" s="660"/>
      <c r="U37" s="660"/>
      <c r="V37" s="660"/>
      <c r="W37" s="660"/>
      <c r="X37" s="660"/>
      <c r="Y37" s="661"/>
      <c r="Z37" s="662">
        <v>1.9</v>
      </c>
      <c r="AA37" s="662"/>
      <c r="AB37" s="662"/>
      <c r="AC37" s="662"/>
      <c r="AD37" s="663">
        <v>7</v>
      </c>
      <c r="AE37" s="663"/>
      <c r="AF37" s="663"/>
      <c r="AG37" s="663"/>
      <c r="AH37" s="663"/>
      <c r="AI37" s="663"/>
      <c r="AJ37" s="663"/>
      <c r="AK37" s="663"/>
      <c r="AL37" s="664">
        <v>0</v>
      </c>
      <c r="AM37" s="665"/>
      <c r="AN37" s="665"/>
      <c r="AO37" s="666"/>
      <c r="AQ37" s="722" t="s">
        <v>320</v>
      </c>
      <c r="AR37" s="723"/>
      <c r="AS37" s="723"/>
      <c r="AT37" s="723"/>
      <c r="AU37" s="723"/>
      <c r="AV37" s="723"/>
      <c r="AW37" s="723"/>
      <c r="AX37" s="723"/>
      <c r="AY37" s="724"/>
      <c r="AZ37" s="659">
        <v>252634</v>
      </c>
      <c r="BA37" s="660"/>
      <c r="BB37" s="660"/>
      <c r="BC37" s="660"/>
      <c r="BD37" s="691"/>
      <c r="BE37" s="691"/>
      <c r="BF37" s="714"/>
      <c r="BG37" s="656" t="s">
        <v>321</v>
      </c>
      <c r="BH37" s="657"/>
      <c r="BI37" s="657"/>
      <c r="BJ37" s="657"/>
      <c r="BK37" s="657"/>
      <c r="BL37" s="657"/>
      <c r="BM37" s="657"/>
      <c r="BN37" s="657"/>
      <c r="BO37" s="657"/>
      <c r="BP37" s="657"/>
      <c r="BQ37" s="657"/>
      <c r="BR37" s="657"/>
      <c r="BS37" s="657"/>
      <c r="BT37" s="657"/>
      <c r="BU37" s="658"/>
      <c r="BV37" s="659">
        <v>48355</v>
      </c>
      <c r="BW37" s="660"/>
      <c r="BX37" s="660"/>
      <c r="BY37" s="660"/>
      <c r="BZ37" s="660"/>
      <c r="CA37" s="660"/>
      <c r="CB37" s="669"/>
      <c r="CD37" s="656" t="s">
        <v>322</v>
      </c>
      <c r="CE37" s="657"/>
      <c r="CF37" s="657"/>
      <c r="CG37" s="657"/>
      <c r="CH37" s="657"/>
      <c r="CI37" s="657"/>
      <c r="CJ37" s="657"/>
      <c r="CK37" s="657"/>
      <c r="CL37" s="657"/>
      <c r="CM37" s="657"/>
      <c r="CN37" s="657"/>
      <c r="CO37" s="657"/>
      <c r="CP37" s="657"/>
      <c r="CQ37" s="658"/>
      <c r="CR37" s="659">
        <v>298361</v>
      </c>
      <c r="CS37" s="691"/>
      <c r="CT37" s="691"/>
      <c r="CU37" s="691"/>
      <c r="CV37" s="691"/>
      <c r="CW37" s="691"/>
      <c r="CX37" s="691"/>
      <c r="CY37" s="692"/>
      <c r="CZ37" s="664">
        <v>4.3</v>
      </c>
      <c r="DA37" s="689"/>
      <c r="DB37" s="689"/>
      <c r="DC37" s="693"/>
      <c r="DD37" s="668">
        <v>298361</v>
      </c>
      <c r="DE37" s="691"/>
      <c r="DF37" s="691"/>
      <c r="DG37" s="691"/>
      <c r="DH37" s="691"/>
      <c r="DI37" s="691"/>
      <c r="DJ37" s="691"/>
      <c r="DK37" s="692"/>
      <c r="DL37" s="668">
        <v>293553</v>
      </c>
      <c r="DM37" s="691"/>
      <c r="DN37" s="691"/>
      <c r="DO37" s="691"/>
      <c r="DP37" s="691"/>
      <c r="DQ37" s="691"/>
      <c r="DR37" s="691"/>
      <c r="DS37" s="691"/>
      <c r="DT37" s="691"/>
      <c r="DU37" s="691"/>
      <c r="DV37" s="692"/>
      <c r="DW37" s="664">
        <v>7.6</v>
      </c>
      <c r="DX37" s="689"/>
      <c r="DY37" s="689"/>
      <c r="DZ37" s="689"/>
      <c r="EA37" s="689"/>
      <c r="EB37" s="689"/>
      <c r="EC37" s="690"/>
    </row>
    <row r="38" spans="2:133" ht="11.25" customHeight="1" x14ac:dyDescent="0.15">
      <c r="B38" s="656" t="s">
        <v>323</v>
      </c>
      <c r="C38" s="657"/>
      <c r="D38" s="657"/>
      <c r="E38" s="657"/>
      <c r="F38" s="657"/>
      <c r="G38" s="657"/>
      <c r="H38" s="657"/>
      <c r="I38" s="657"/>
      <c r="J38" s="657"/>
      <c r="K38" s="657"/>
      <c r="L38" s="657"/>
      <c r="M38" s="657"/>
      <c r="N38" s="657"/>
      <c r="O38" s="657"/>
      <c r="P38" s="657"/>
      <c r="Q38" s="658"/>
      <c r="R38" s="659">
        <v>250100</v>
      </c>
      <c r="S38" s="660"/>
      <c r="T38" s="660"/>
      <c r="U38" s="660"/>
      <c r="V38" s="660"/>
      <c r="W38" s="660"/>
      <c r="X38" s="660"/>
      <c r="Y38" s="661"/>
      <c r="Z38" s="662">
        <v>3.4</v>
      </c>
      <c r="AA38" s="662"/>
      <c r="AB38" s="662"/>
      <c r="AC38" s="662"/>
      <c r="AD38" s="663" t="s">
        <v>121</v>
      </c>
      <c r="AE38" s="663"/>
      <c r="AF38" s="663"/>
      <c r="AG38" s="663"/>
      <c r="AH38" s="663"/>
      <c r="AI38" s="663"/>
      <c r="AJ38" s="663"/>
      <c r="AK38" s="663"/>
      <c r="AL38" s="664" t="s">
        <v>121</v>
      </c>
      <c r="AM38" s="665"/>
      <c r="AN38" s="665"/>
      <c r="AO38" s="666"/>
      <c r="AQ38" s="722" t="s">
        <v>324</v>
      </c>
      <c r="AR38" s="723"/>
      <c r="AS38" s="723"/>
      <c r="AT38" s="723"/>
      <c r="AU38" s="723"/>
      <c r="AV38" s="723"/>
      <c r="AW38" s="723"/>
      <c r="AX38" s="723"/>
      <c r="AY38" s="724"/>
      <c r="AZ38" s="659">
        <v>31396</v>
      </c>
      <c r="BA38" s="660"/>
      <c r="BB38" s="660"/>
      <c r="BC38" s="660"/>
      <c r="BD38" s="691"/>
      <c r="BE38" s="691"/>
      <c r="BF38" s="714"/>
      <c r="BG38" s="656" t="s">
        <v>325</v>
      </c>
      <c r="BH38" s="657"/>
      <c r="BI38" s="657"/>
      <c r="BJ38" s="657"/>
      <c r="BK38" s="657"/>
      <c r="BL38" s="657"/>
      <c r="BM38" s="657"/>
      <c r="BN38" s="657"/>
      <c r="BO38" s="657"/>
      <c r="BP38" s="657"/>
      <c r="BQ38" s="657"/>
      <c r="BR38" s="657"/>
      <c r="BS38" s="657"/>
      <c r="BT38" s="657"/>
      <c r="BU38" s="658"/>
      <c r="BV38" s="659">
        <v>1756</v>
      </c>
      <c r="BW38" s="660"/>
      <c r="BX38" s="660"/>
      <c r="BY38" s="660"/>
      <c r="BZ38" s="660"/>
      <c r="CA38" s="660"/>
      <c r="CB38" s="669"/>
      <c r="CD38" s="656" t="s">
        <v>326</v>
      </c>
      <c r="CE38" s="657"/>
      <c r="CF38" s="657"/>
      <c r="CG38" s="657"/>
      <c r="CH38" s="657"/>
      <c r="CI38" s="657"/>
      <c r="CJ38" s="657"/>
      <c r="CK38" s="657"/>
      <c r="CL38" s="657"/>
      <c r="CM38" s="657"/>
      <c r="CN38" s="657"/>
      <c r="CO38" s="657"/>
      <c r="CP38" s="657"/>
      <c r="CQ38" s="658"/>
      <c r="CR38" s="659">
        <v>738752</v>
      </c>
      <c r="CS38" s="660"/>
      <c r="CT38" s="660"/>
      <c r="CU38" s="660"/>
      <c r="CV38" s="660"/>
      <c r="CW38" s="660"/>
      <c r="CX38" s="660"/>
      <c r="CY38" s="661"/>
      <c r="CZ38" s="664">
        <v>10.6</v>
      </c>
      <c r="DA38" s="689"/>
      <c r="DB38" s="689"/>
      <c r="DC38" s="693"/>
      <c r="DD38" s="668">
        <v>642019</v>
      </c>
      <c r="DE38" s="660"/>
      <c r="DF38" s="660"/>
      <c r="DG38" s="660"/>
      <c r="DH38" s="660"/>
      <c r="DI38" s="660"/>
      <c r="DJ38" s="660"/>
      <c r="DK38" s="661"/>
      <c r="DL38" s="668">
        <v>608602</v>
      </c>
      <c r="DM38" s="660"/>
      <c r="DN38" s="660"/>
      <c r="DO38" s="660"/>
      <c r="DP38" s="660"/>
      <c r="DQ38" s="660"/>
      <c r="DR38" s="660"/>
      <c r="DS38" s="660"/>
      <c r="DT38" s="660"/>
      <c r="DU38" s="660"/>
      <c r="DV38" s="661"/>
      <c r="DW38" s="664">
        <v>15.9</v>
      </c>
      <c r="DX38" s="689"/>
      <c r="DY38" s="689"/>
      <c r="DZ38" s="689"/>
      <c r="EA38" s="689"/>
      <c r="EB38" s="689"/>
      <c r="EC38" s="690"/>
    </row>
    <row r="39" spans="2:133" ht="11.25" customHeight="1" x14ac:dyDescent="0.15">
      <c r="B39" s="656" t="s">
        <v>327</v>
      </c>
      <c r="C39" s="657"/>
      <c r="D39" s="657"/>
      <c r="E39" s="657"/>
      <c r="F39" s="657"/>
      <c r="G39" s="657"/>
      <c r="H39" s="657"/>
      <c r="I39" s="657"/>
      <c r="J39" s="657"/>
      <c r="K39" s="657"/>
      <c r="L39" s="657"/>
      <c r="M39" s="657"/>
      <c r="N39" s="657"/>
      <c r="O39" s="657"/>
      <c r="P39" s="657"/>
      <c r="Q39" s="658"/>
      <c r="R39" s="659" t="s">
        <v>121</v>
      </c>
      <c r="S39" s="660"/>
      <c r="T39" s="660"/>
      <c r="U39" s="660"/>
      <c r="V39" s="660"/>
      <c r="W39" s="660"/>
      <c r="X39" s="660"/>
      <c r="Y39" s="661"/>
      <c r="Z39" s="662" t="s">
        <v>121</v>
      </c>
      <c r="AA39" s="662"/>
      <c r="AB39" s="662"/>
      <c r="AC39" s="662"/>
      <c r="AD39" s="663" t="s">
        <v>121</v>
      </c>
      <c r="AE39" s="663"/>
      <c r="AF39" s="663"/>
      <c r="AG39" s="663"/>
      <c r="AH39" s="663"/>
      <c r="AI39" s="663"/>
      <c r="AJ39" s="663"/>
      <c r="AK39" s="663"/>
      <c r="AL39" s="664" t="s">
        <v>121</v>
      </c>
      <c r="AM39" s="665"/>
      <c r="AN39" s="665"/>
      <c r="AO39" s="666"/>
      <c r="AQ39" s="722" t="s">
        <v>328</v>
      </c>
      <c r="AR39" s="723"/>
      <c r="AS39" s="723"/>
      <c r="AT39" s="723"/>
      <c r="AU39" s="723"/>
      <c r="AV39" s="723"/>
      <c r="AW39" s="723"/>
      <c r="AX39" s="723"/>
      <c r="AY39" s="724"/>
      <c r="AZ39" s="659">
        <v>220</v>
      </c>
      <c r="BA39" s="660"/>
      <c r="BB39" s="660"/>
      <c r="BC39" s="660"/>
      <c r="BD39" s="691"/>
      <c r="BE39" s="691"/>
      <c r="BF39" s="714"/>
      <c r="BG39" s="656" t="s">
        <v>329</v>
      </c>
      <c r="BH39" s="657"/>
      <c r="BI39" s="657"/>
      <c r="BJ39" s="657"/>
      <c r="BK39" s="657"/>
      <c r="BL39" s="657"/>
      <c r="BM39" s="657"/>
      <c r="BN39" s="657"/>
      <c r="BO39" s="657"/>
      <c r="BP39" s="657"/>
      <c r="BQ39" s="657"/>
      <c r="BR39" s="657"/>
      <c r="BS39" s="657"/>
      <c r="BT39" s="657"/>
      <c r="BU39" s="658"/>
      <c r="BV39" s="659">
        <v>2863</v>
      </c>
      <c r="BW39" s="660"/>
      <c r="BX39" s="660"/>
      <c r="BY39" s="660"/>
      <c r="BZ39" s="660"/>
      <c r="CA39" s="660"/>
      <c r="CB39" s="669"/>
      <c r="CD39" s="656" t="s">
        <v>330</v>
      </c>
      <c r="CE39" s="657"/>
      <c r="CF39" s="657"/>
      <c r="CG39" s="657"/>
      <c r="CH39" s="657"/>
      <c r="CI39" s="657"/>
      <c r="CJ39" s="657"/>
      <c r="CK39" s="657"/>
      <c r="CL39" s="657"/>
      <c r="CM39" s="657"/>
      <c r="CN39" s="657"/>
      <c r="CO39" s="657"/>
      <c r="CP39" s="657"/>
      <c r="CQ39" s="658"/>
      <c r="CR39" s="659">
        <v>211883</v>
      </c>
      <c r="CS39" s="691"/>
      <c r="CT39" s="691"/>
      <c r="CU39" s="691"/>
      <c r="CV39" s="691"/>
      <c r="CW39" s="691"/>
      <c r="CX39" s="691"/>
      <c r="CY39" s="692"/>
      <c r="CZ39" s="664">
        <v>3</v>
      </c>
      <c r="DA39" s="689"/>
      <c r="DB39" s="689"/>
      <c r="DC39" s="693"/>
      <c r="DD39" s="668">
        <v>143440</v>
      </c>
      <c r="DE39" s="691"/>
      <c r="DF39" s="691"/>
      <c r="DG39" s="691"/>
      <c r="DH39" s="691"/>
      <c r="DI39" s="691"/>
      <c r="DJ39" s="691"/>
      <c r="DK39" s="692"/>
      <c r="DL39" s="668" t="s">
        <v>121</v>
      </c>
      <c r="DM39" s="691"/>
      <c r="DN39" s="691"/>
      <c r="DO39" s="691"/>
      <c r="DP39" s="691"/>
      <c r="DQ39" s="691"/>
      <c r="DR39" s="691"/>
      <c r="DS39" s="691"/>
      <c r="DT39" s="691"/>
      <c r="DU39" s="691"/>
      <c r="DV39" s="692"/>
      <c r="DW39" s="664" t="s">
        <v>121</v>
      </c>
      <c r="DX39" s="689"/>
      <c r="DY39" s="689"/>
      <c r="DZ39" s="689"/>
      <c r="EA39" s="689"/>
      <c r="EB39" s="689"/>
      <c r="EC39" s="690"/>
    </row>
    <row r="40" spans="2:133" ht="11.25" customHeight="1" x14ac:dyDescent="0.15">
      <c r="B40" s="656" t="s">
        <v>331</v>
      </c>
      <c r="C40" s="657"/>
      <c r="D40" s="657"/>
      <c r="E40" s="657"/>
      <c r="F40" s="657"/>
      <c r="G40" s="657"/>
      <c r="H40" s="657"/>
      <c r="I40" s="657"/>
      <c r="J40" s="657"/>
      <c r="K40" s="657"/>
      <c r="L40" s="657"/>
      <c r="M40" s="657"/>
      <c r="N40" s="657"/>
      <c r="O40" s="657"/>
      <c r="P40" s="657"/>
      <c r="Q40" s="658"/>
      <c r="R40" s="659">
        <v>24800</v>
      </c>
      <c r="S40" s="660"/>
      <c r="T40" s="660"/>
      <c r="U40" s="660"/>
      <c r="V40" s="660"/>
      <c r="W40" s="660"/>
      <c r="X40" s="660"/>
      <c r="Y40" s="661"/>
      <c r="Z40" s="662">
        <v>0.3</v>
      </c>
      <c r="AA40" s="662"/>
      <c r="AB40" s="662"/>
      <c r="AC40" s="662"/>
      <c r="AD40" s="663" t="s">
        <v>121</v>
      </c>
      <c r="AE40" s="663"/>
      <c r="AF40" s="663"/>
      <c r="AG40" s="663"/>
      <c r="AH40" s="663"/>
      <c r="AI40" s="663"/>
      <c r="AJ40" s="663"/>
      <c r="AK40" s="663"/>
      <c r="AL40" s="664" t="s">
        <v>121</v>
      </c>
      <c r="AM40" s="665"/>
      <c r="AN40" s="665"/>
      <c r="AO40" s="666"/>
      <c r="AQ40" s="722" t="s">
        <v>332</v>
      </c>
      <c r="AR40" s="723"/>
      <c r="AS40" s="723"/>
      <c r="AT40" s="723"/>
      <c r="AU40" s="723"/>
      <c r="AV40" s="723"/>
      <c r="AW40" s="723"/>
      <c r="AX40" s="723"/>
      <c r="AY40" s="724"/>
      <c r="AZ40" s="659" t="s">
        <v>121</v>
      </c>
      <c r="BA40" s="660"/>
      <c r="BB40" s="660"/>
      <c r="BC40" s="660"/>
      <c r="BD40" s="691"/>
      <c r="BE40" s="691"/>
      <c r="BF40" s="714"/>
      <c r="BG40" s="707" t="s">
        <v>333</v>
      </c>
      <c r="BH40" s="708"/>
      <c r="BI40" s="708"/>
      <c r="BJ40" s="708"/>
      <c r="BK40" s="708"/>
      <c r="BL40" s="223"/>
      <c r="BM40" s="657" t="s">
        <v>334</v>
      </c>
      <c r="BN40" s="657"/>
      <c r="BO40" s="657"/>
      <c r="BP40" s="657"/>
      <c r="BQ40" s="657"/>
      <c r="BR40" s="657"/>
      <c r="BS40" s="657"/>
      <c r="BT40" s="657"/>
      <c r="BU40" s="658"/>
      <c r="BV40" s="659">
        <v>100</v>
      </c>
      <c r="BW40" s="660"/>
      <c r="BX40" s="660"/>
      <c r="BY40" s="660"/>
      <c r="BZ40" s="660"/>
      <c r="CA40" s="660"/>
      <c r="CB40" s="669"/>
      <c r="CD40" s="656" t="s">
        <v>335</v>
      </c>
      <c r="CE40" s="657"/>
      <c r="CF40" s="657"/>
      <c r="CG40" s="657"/>
      <c r="CH40" s="657"/>
      <c r="CI40" s="657"/>
      <c r="CJ40" s="657"/>
      <c r="CK40" s="657"/>
      <c r="CL40" s="657"/>
      <c r="CM40" s="657"/>
      <c r="CN40" s="657"/>
      <c r="CO40" s="657"/>
      <c r="CP40" s="657"/>
      <c r="CQ40" s="658"/>
      <c r="CR40" s="659">
        <v>2573</v>
      </c>
      <c r="CS40" s="660"/>
      <c r="CT40" s="660"/>
      <c r="CU40" s="660"/>
      <c r="CV40" s="660"/>
      <c r="CW40" s="660"/>
      <c r="CX40" s="660"/>
      <c r="CY40" s="661"/>
      <c r="CZ40" s="664">
        <v>0</v>
      </c>
      <c r="DA40" s="689"/>
      <c r="DB40" s="689"/>
      <c r="DC40" s="693"/>
      <c r="DD40" s="668">
        <v>2573</v>
      </c>
      <c r="DE40" s="660"/>
      <c r="DF40" s="660"/>
      <c r="DG40" s="660"/>
      <c r="DH40" s="660"/>
      <c r="DI40" s="660"/>
      <c r="DJ40" s="660"/>
      <c r="DK40" s="661"/>
      <c r="DL40" s="668" t="s">
        <v>121</v>
      </c>
      <c r="DM40" s="660"/>
      <c r="DN40" s="660"/>
      <c r="DO40" s="660"/>
      <c r="DP40" s="660"/>
      <c r="DQ40" s="660"/>
      <c r="DR40" s="660"/>
      <c r="DS40" s="660"/>
      <c r="DT40" s="660"/>
      <c r="DU40" s="660"/>
      <c r="DV40" s="661"/>
      <c r="DW40" s="664" t="s">
        <v>121</v>
      </c>
      <c r="DX40" s="689"/>
      <c r="DY40" s="689"/>
      <c r="DZ40" s="689"/>
      <c r="EA40" s="689"/>
      <c r="EB40" s="689"/>
      <c r="EC40" s="690"/>
    </row>
    <row r="41" spans="2:133" ht="11.25" customHeight="1" x14ac:dyDescent="0.15">
      <c r="B41" s="680" t="s">
        <v>336</v>
      </c>
      <c r="C41" s="681"/>
      <c r="D41" s="681"/>
      <c r="E41" s="681"/>
      <c r="F41" s="681"/>
      <c r="G41" s="681"/>
      <c r="H41" s="681"/>
      <c r="I41" s="681"/>
      <c r="J41" s="681"/>
      <c r="K41" s="681"/>
      <c r="L41" s="681"/>
      <c r="M41" s="681"/>
      <c r="N41" s="681"/>
      <c r="O41" s="681"/>
      <c r="P41" s="681"/>
      <c r="Q41" s="682"/>
      <c r="R41" s="731">
        <v>7333427</v>
      </c>
      <c r="S41" s="732"/>
      <c r="T41" s="732"/>
      <c r="U41" s="732"/>
      <c r="V41" s="732"/>
      <c r="W41" s="732"/>
      <c r="X41" s="732"/>
      <c r="Y41" s="736"/>
      <c r="Z41" s="737">
        <v>100</v>
      </c>
      <c r="AA41" s="737"/>
      <c r="AB41" s="737"/>
      <c r="AC41" s="737"/>
      <c r="AD41" s="738">
        <v>3812805</v>
      </c>
      <c r="AE41" s="738"/>
      <c r="AF41" s="738"/>
      <c r="AG41" s="738"/>
      <c r="AH41" s="738"/>
      <c r="AI41" s="738"/>
      <c r="AJ41" s="738"/>
      <c r="AK41" s="738"/>
      <c r="AL41" s="739">
        <v>100</v>
      </c>
      <c r="AM41" s="719"/>
      <c r="AN41" s="719"/>
      <c r="AO41" s="740"/>
      <c r="AQ41" s="722" t="s">
        <v>337</v>
      </c>
      <c r="AR41" s="723"/>
      <c r="AS41" s="723"/>
      <c r="AT41" s="723"/>
      <c r="AU41" s="723"/>
      <c r="AV41" s="723"/>
      <c r="AW41" s="723"/>
      <c r="AX41" s="723"/>
      <c r="AY41" s="724"/>
      <c r="AZ41" s="659">
        <v>123466</v>
      </c>
      <c r="BA41" s="660"/>
      <c r="BB41" s="660"/>
      <c r="BC41" s="660"/>
      <c r="BD41" s="691"/>
      <c r="BE41" s="691"/>
      <c r="BF41" s="714"/>
      <c r="BG41" s="707"/>
      <c r="BH41" s="708"/>
      <c r="BI41" s="708"/>
      <c r="BJ41" s="708"/>
      <c r="BK41" s="708"/>
      <c r="BL41" s="223"/>
      <c r="BM41" s="657" t="s">
        <v>338</v>
      </c>
      <c r="BN41" s="657"/>
      <c r="BO41" s="657"/>
      <c r="BP41" s="657"/>
      <c r="BQ41" s="657"/>
      <c r="BR41" s="657"/>
      <c r="BS41" s="657"/>
      <c r="BT41" s="657"/>
      <c r="BU41" s="658"/>
      <c r="BV41" s="659" t="s">
        <v>121</v>
      </c>
      <c r="BW41" s="660"/>
      <c r="BX41" s="660"/>
      <c r="BY41" s="660"/>
      <c r="BZ41" s="660"/>
      <c r="CA41" s="660"/>
      <c r="CB41" s="669"/>
      <c r="CD41" s="656" t="s">
        <v>339</v>
      </c>
      <c r="CE41" s="657"/>
      <c r="CF41" s="657"/>
      <c r="CG41" s="657"/>
      <c r="CH41" s="657"/>
      <c r="CI41" s="657"/>
      <c r="CJ41" s="657"/>
      <c r="CK41" s="657"/>
      <c r="CL41" s="657"/>
      <c r="CM41" s="657"/>
      <c r="CN41" s="657"/>
      <c r="CO41" s="657"/>
      <c r="CP41" s="657"/>
      <c r="CQ41" s="658"/>
      <c r="CR41" s="659" t="s">
        <v>121</v>
      </c>
      <c r="CS41" s="691"/>
      <c r="CT41" s="691"/>
      <c r="CU41" s="691"/>
      <c r="CV41" s="691"/>
      <c r="CW41" s="691"/>
      <c r="CX41" s="691"/>
      <c r="CY41" s="692"/>
      <c r="CZ41" s="664" t="s">
        <v>121</v>
      </c>
      <c r="DA41" s="689"/>
      <c r="DB41" s="689"/>
      <c r="DC41" s="693"/>
      <c r="DD41" s="668" t="s">
        <v>121</v>
      </c>
      <c r="DE41" s="691"/>
      <c r="DF41" s="691"/>
      <c r="DG41" s="691"/>
      <c r="DH41" s="691"/>
      <c r="DI41" s="691"/>
      <c r="DJ41" s="691"/>
      <c r="DK41" s="692"/>
      <c r="DL41" s="742"/>
      <c r="DM41" s="743"/>
      <c r="DN41" s="743"/>
      <c r="DO41" s="743"/>
      <c r="DP41" s="743"/>
      <c r="DQ41" s="743"/>
      <c r="DR41" s="743"/>
      <c r="DS41" s="743"/>
      <c r="DT41" s="743"/>
      <c r="DU41" s="743"/>
      <c r="DV41" s="744"/>
      <c r="DW41" s="733"/>
      <c r="DX41" s="734"/>
      <c r="DY41" s="734"/>
      <c r="DZ41" s="734"/>
      <c r="EA41" s="734"/>
      <c r="EB41" s="734"/>
      <c r="EC41" s="735"/>
    </row>
    <row r="42" spans="2:133" ht="11.25" customHeight="1" x14ac:dyDescent="0.15">
      <c r="AQ42" s="728" t="s">
        <v>340</v>
      </c>
      <c r="AR42" s="729"/>
      <c r="AS42" s="729"/>
      <c r="AT42" s="729"/>
      <c r="AU42" s="729"/>
      <c r="AV42" s="729"/>
      <c r="AW42" s="729"/>
      <c r="AX42" s="729"/>
      <c r="AY42" s="730"/>
      <c r="AZ42" s="731">
        <v>362652</v>
      </c>
      <c r="BA42" s="732"/>
      <c r="BB42" s="732"/>
      <c r="BC42" s="732"/>
      <c r="BD42" s="718"/>
      <c r="BE42" s="718"/>
      <c r="BF42" s="720"/>
      <c r="BG42" s="709"/>
      <c r="BH42" s="710"/>
      <c r="BI42" s="710"/>
      <c r="BJ42" s="710"/>
      <c r="BK42" s="710"/>
      <c r="BL42" s="224"/>
      <c r="BM42" s="681" t="s">
        <v>341</v>
      </c>
      <c r="BN42" s="681"/>
      <c r="BO42" s="681"/>
      <c r="BP42" s="681"/>
      <c r="BQ42" s="681"/>
      <c r="BR42" s="681"/>
      <c r="BS42" s="681"/>
      <c r="BT42" s="681"/>
      <c r="BU42" s="682"/>
      <c r="BV42" s="731">
        <v>351</v>
      </c>
      <c r="BW42" s="732"/>
      <c r="BX42" s="732"/>
      <c r="BY42" s="732"/>
      <c r="BZ42" s="732"/>
      <c r="CA42" s="732"/>
      <c r="CB42" s="741"/>
      <c r="CD42" s="656" t="s">
        <v>342</v>
      </c>
      <c r="CE42" s="657"/>
      <c r="CF42" s="657"/>
      <c r="CG42" s="657"/>
      <c r="CH42" s="657"/>
      <c r="CI42" s="657"/>
      <c r="CJ42" s="657"/>
      <c r="CK42" s="657"/>
      <c r="CL42" s="657"/>
      <c r="CM42" s="657"/>
      <c r="CN42" s="657"/>
      <c r="CO42" s="657"/>
      <c r="CP42" s="657"/>
      <c r="CQ42" s="658"/>
      <c r="CR42" s="659">
        <v>1692879</v>
      </c>
      <c r="CS42" s="691"/>
      <c r="CT42" s="691"/>
      <c r="CU42" s="691"/>
      <c r="CV42" s="691"/>
      <c r="CW42" s="691"/>
      <c r="CX42" s="691"/>
      <c r="CY42" s="692"/>
      <c r="CZ42" s="664">
        <v>24.3</v>
      </c>
      <c r="DA42" s="689"/>
      <c r="DB42" s="689"/>
      <c r="DC42" s="693"/>
      <c r="DD42" s="668">
        <v>997463</v>
      </c>
      <c r="DE42" s="691"/>
      <c r="DF42" s="691"/>
      <c r="DG42" s="691"/>
      <c r="DH42" s="691"/>
      <c r="DI42" s="691"/>
      <c r="DJ42" s="691"/>
      <c r="DK42" s="692"/>
      <c r="DL42" s="742"/>
      <c r="DM42" s="743"/>
      <c r="DN42" s="743"/>
      <c r="DO42" s="743"/>
      <c r="DP42" s="743"/>
      <c r="DQ42" s="743"/>
      <c r="DR42" s="743"/>
      <c r="DS42" s="743"/>
      <c r="DT42" s="743"/>
      <c r="DU42" s="743"/>
      <c r="DV42" s="744"/>
      <c r="DW42" s="733"/>
      <c r="DX42" s="734"/>
      <c r="DY42" s="734"/>
      <c r="DZ42" s="734"/>
      <c r="EA42" s="734"/>
      <c r="EB42" s="734"/>
      <c r="EC42" s="735"/>
    </row>
    <row r="43" spans="2:133" ht="11.25" customHeight="1" x14ac:dyDescent="0.15">
      <c r="B43" s="214" t="s">
        <v>343</v>
      </c>
      <c r="CD43" s="656" t="s">
        <v>344</v>
      </c>
      <c r="CE43" s="657"/>
      <c r="CF43" s="657"/>
      <c r="CG43" s="657"/>
      <c r="CH43" s="657"/>
      <c r="CI43" s="657"/>
      <c r="CJ43" s="657"/>
      <c r="CK43" s="657"/>
      <c r="CL43" s="657"/>
      <c r="CM43" s="657"/>
      <c r="CN43" s="657"/>
      <c r="CO43" s="657"/>
      <c r="CP43" s="657"/>
      <c r="CQ43" s="658"/>
      <c r="CR43" s="659">
        <v>59509</v>
      </c>
      <c r="CS43" s="691"/>
      <c r="CT43" s="691"/>
      <c r="CU43" s="691"/>
      <c r="CV43" s="691"/>
      <c r="CW43" s="691"/>
      <c r="CX43" s="691"/>
      <c r="CY43" s="692"/>
      <c r="CZ43" s="664">
        <v>0.9</v>
      </c>
      <c r="DA43" s="689"/>
      <c r="DB43" s="689"/>
      <c r="DC43" s="693"/>
      <c r="DD43" s="668">
        <v>59509</v>
      </c>
      <c r="DE43" s="691"/>
      <c r="DF43" s="691"/>
      <c r="DG43" s="691"/>
      <c r="DH43" s="691"/>
      <c r="DI43" s="691"/>
      <c r="DJ43" s="691"/>
      <c r="DK43" s="692"/>
      <c r="DL43" s="742"/>
      <c r="DM43" s="743"/>
      <c r="DN43" s="743"/>
      <c r="DO43" s="743"/>
      <c r="DP43" s="743"/>
      <c r="DQ43" s="743"/>
      <c r="DR43" s="743"/>
      <c r="DS43" s="743"/>
      <c r="DT43" s="743"/>
      <c r="DU43" s="743"/>
      <c r="DV43" s="744"/>
      <c r="DW43" s="733"/>
      <c r="DX43" s="734"/>
      <c r="DY43" s="734"/>
      <c r="DZ43" s="734"/>
      <c r="EA43" s="734"/>
      <c r="EB43" s="734"/>
      <c r="EC43" s="735"/>
    </row>
    <row r="44" spans="2:133" ht="11.25" customHeight="1" x14ac:dyDescent="0.15">
      <c r="B44" s="745" t="s">
        <v>345</v>
      </c>
      <c r="C44" s="745"/>
      <c r="D44" s="745"/>
      <c r="E44" s="745"/>
      <c r="F44" s="745"/>
      <c r="G44" s="745"/>
      <c r="H44" s="745"/>
      <c r="I44" s="745"/>
      <c r="J44" s="745"/>
      <c r="K44" s="745"/>
      <c r="L44" s="745"/>
      <c r="M44" s="745"/>
      <c r="N44" s="745"/>
      <c r="O44" s="745"/>
      <c r="P44" s="745"/>
      <c r="Q44" s="745"/>
      <c r="R44" s="745"/>
      <c r="S44" s="745"/>
      <c r="T44" s="745"/>
      <c r="U44" s="745"/>
      <c r="V44" s="745"/>
      <c r="W44" s="745"/>
      <c r="X44" s="745"/>
      <c r="Y44" s="745"/>
      <c r="Z44" s="745"/>
      <c r="AA44" s="745"/>
      <c r="AB44" s="745"/>
      <c r="AC44" s="745"/>
      <c r="AD44" s="745"/>
      <c r="AE44" s="745"/>
      <c r="AF44" s="745"/>
      <c r="AG44" s="745"/>
      <c r="AH44" s="745"/>
      <c r="AI44" s="745"/>
      <c r="AJ44" s="745"/>
      <c r="AK44" s="745"/>
      <c r="AL44" s="745"/>
      <c r="AM44" s="745"/>
      <c r="AN44" s="745"/>
      <c r="AO44" s="745"/>
      <c r="AP44" s="745"/>
      <c r="AQ44" s="745"/>
      <c r="AR44" s="745"/>
      <c r="AS44" s="745"/>
      <c r="AT44" s="745"/>
      <c r="AU44" s="745"/>
      <c r="AV44" s="745"/>
      <c r="AW44" s="745"/>
      <c r="AX44" s="745"/>
      <c r="AY44" s="745"/>
      <c r="AZ44" s="745"/>
      <c r="BA44" s="745"/>
      <c r="BB44" s="745"/>
      <c r="BC44" s="745"/>
      <c r="BD44" s="745"/>
      <c r="BE44" s="745"/>
      <c r="BF44" s="745"/>
      <c r="BG44" s="745"/>
      <c r="BH44" s="745"/>
      <c r="BI44" s="745"/>
      <c r="BJ44" s="745"/>
      <c r="BK44" s="745"/>
      <c r="BL44" s="745"/>
      <c r="BM44" s="745"/>
      <c r="BN44" s="745"/>
      <c r="BO44" s="745"/>
      <c r="BP44" s="745"/>
      <c r="BQ44" s="745"/>
      <c r="BR44" s="745"/>
      <c r="BS44" s="745"/>
      <c r="BT44" s="745"/>
      <c r="BU44" s="745"/>
      <c r="BV44" s="745"/>
      <c r="BW44" s="745"/>
      <c r="BX44" s="745"/>
      <c r="BY44" s="745"/>
      <c r="BZ44" s="745"/>
      <c r="CA44" s="745"/>
      <c r="CB44" s="745"/>
      <c r="CC44" s="746"/>
      <c r="CD44" s="695" t="s">
        <v>293</v>
      </c>
      <c r="CE44" s="696"/>
      <c r="CF44" s="656" t="s">
        <v>346</v>
      </c>
      <c r="CG44" s="657"/>
      <c r="CH44" s="657"/>
      <c r="CI44" s="657"/>
      <c r="CJ44" s="657"/>
      <c r="CK44" s="657"/>
      <c r="CL44" s="657"/>
      <c r="CM44" s="657"/>
      <c r="CN44" s="657"/>
      <c r="CO44" s="657"/>
      <c r="CP44" s="657"/>
      <c r="CQ44" s="658"/>
      <c r="CR44" s="659">
        <v>1692879</v>
      </c>
      <c r="CS44" s="660"/>
      <c r="CT44" s="660"/>
      <c r="CU44" s="660"/>
      <c r="CV44" s="660"/>
      <c r="CW44" s="660"/>
      <c r="CX44" s="660"/>
      <c r="CY44" s="661"/>
      <c r="CZ44" s="664">
        <v>24.3</v>
      </c>
      <c r="DA44" s="665"/>
      <c r="DB44" s="665"/>
      <c r="DC44" s="671"/>
      <c r="DD44" s="668">
        <v>997463</v>
      </c>
      <c r="DE44" s="660"/>
      <c r="DF44" s="660"/>
      <c r="DG44" s="660"/>
      <c r="DH44" s="660"/>
      <c r="DI44" s="660"/>
      <c r="DJ44" s="660"/>
      <c r="DK44" s="661"/>
      <c r="DL44" s="742"/>
      <c r="DM44" s="743"/>
      <c r="DN44" s="743"/>
      <c r="DO44" s="743"/>
      <c r="DP44" s="743"/>
      <c r="DQ44" s="743"/>
      <c r="DR44" s="743"/>
      <c r="DS44" s="743"/>
      <c r="DT44" s="743"/>
      <c r="DU44" s="743"/>
      <c r="DV44" s="744"/>
      <c r="DW44" s="733"/>
      <c r="DX44" s="734"/>
      <c r="DY44" s="734"/>
      <c r="DZ44" s="734"/>
      <c r="EA44" s="734"/>
      <c r="EB44" s="734"/>
      <c r="EC44" s="735"/>
    </row>
    <row r="45" spans="2:133" ht="11.25" customHeight="1" x14ac:dyDescent="0.15">
      <c r="B45" s="745" t="s">
        <v>347</v>
      </c>
      <c r="C45" s="745"/>
      <c r="D45" s="745"/>
      <c r="E45" s="745"/>
      <c r="F45" s="745"/>
      <c r="G45" s="745"/>
      <c r="H45" s="745"/>
      <c r="I45" s="745"/>
      <c r="J45" s="745"/>
      <c r="K45" s="745"/>
      <c r="L45" s="745"/>
      <c r="M45" s="745"/>
      <c r="N45" s="745"/>
      <c r="O45" s="745"/>
      <c r="P45" s="745"/>
      <c r="Q45" s="745"/>
      <c r="R45" s="745"/>
      <c r="S45" s="745"/>
      <c r="T45" s="745"/>
      <c r="U45" s="745"/>
      <c r="V45" s="745"/>
      <c r="W45" s="745"/>
      <c r="X45" s="745"/>
      <c r="Y45" s="745"/>
      <c r="Z45" s="745"/>
      <c r="AA45" s="745"/>
      <c r="AB45" s="745"/>
      <c r="AC45" s="745"/>
      <c r="AD45" s="745"/>
      <c r="AE45" s="745"/>
      <c r="AF45" s="745"/>
      <c r="AG45" s="745"/>
      <c r="AH45" s="745"/>
      <c r="AI45" s="745"/>
      <c r="AJ45" s="745"/>
      <c r="AK45" s="745"/>
      <c r="AL45" s="745"/>
      <c r="AM45" s="745"/>
      <c r="AN45" s="745"/>
      <c r="AO45" s="745"/>
      <c r="AP45" s="745"/>
      <c r="AQ45" s="745"/>
      <c r="AR45" s="745"/>
      <c r="AS45" s="745"/>
      <c r="AT45" s="745"/>
      <c r="AU45" s="745"/>
      <c r="AV45" s="745"/>
      <c r="AW45" s="745"/>
      <c r="AX45" s="745"/>
      <c r="AY45" s="745"/>
      <c r="AZ45" s="745"/>
      <c r="BA45" s="745"/>
      <c r="BB45" s="745"/>
      <c r="BC45" s="745"/>
      <c r="BD45" s="745"/>
      <c r="BE45" s="745"/>
      <c r="BF45" s="745"/>
      <c r="BG45" s="745"/>
      <c r="BH45" s="745"/>
      <c r="BI45" s="745"/>
      <c r="BJ45" s="745"/>
      <c r="BK45" s="745"/>
      <c r="BL45" s="745"/>
      <c r="BM45" s="745"/>
      <c r="BN45" s="745"/>
      <c r="BO45" s="745"/>
      <c r="BP45" s="745"/>
      <c r="BQ45" s="745"/>
      <c r="BR45" s="745"/>
      <c r="BS45" s="745"/>
      <c r="BT45" s="745"/>
      <c r="BU45" s="745"/>
      <c r="BV45" s="745"/>
      <c r="BW45" s="745"/>
      <c r="BX45" s="745"/>
      <c r="BY45" s="745"/>
      <c r="BZ45" s="745"/>
      <c r="CA45" s="745"/>
      <c r="CB45" s="745"/>
      <c r="CC45" s="746"/>
      <c r="CD45" s="697"/>
      <c r="CE45" s="698"/>
      <c r="CF45" s="656" t="s">
        <v>348</v>
      </c>
      <c r="CG45" s="657"/>
      <c r="CH45" s="657"/>
      <c r="CI45" s="657"/>
      <c r="CJ45" s="657"/>
      <c r="CK45" s="657"/>
      <c r="CL45" s="657"/>
      <c r="CM45" s="657"/>
      <c r="CN45" s="657"/>
      <c r="CO45" s="657"/>
      <c r="CP45" s="657"/>
      <c r="CQ45" s="658"/>
      <c r="CR45" s="659">
        <v>581968</v>
      </c>
      <c r="CS45" s="691"/>
      <c r="CT45" s="691"/>
      <c r="CU45" s="691"/>
      <c r="CV45" s="691"/>
      <c r="CW45" s="691"/>
      <c r="CX45" s="691"/>
      <c r="CY45" s="692"/>
      <c r="CZ45" s="664">
        <v>8.3000000000000007</v>
      </c>
      <c r="DA45" s="689"/>
      <c r="DB45" s="689"/>
      <c r="DC45" s="693"/>
      <c r="DD45" s="668">
        <v>39779</v>
      </c>
      <c r="DE45" s="691"/>
      <c r="DF45" s="691"/>
      <c r="DG45" s="691"/>
      <c r="DH45" s="691"/>
      <c r="DI45" s="691"/>
      <c r="DJ45" s="691"/>
      <c r="DK45" s="692"/>
      <c r="DL45" s="742"/>
      <c r="DM45" s="743"/>
      <c r="DN45" s="743"/>
      <c r="DO45" s="743"/>
      <c r="DP45" s="743"/>
      <c r="DQ45" s="743"/>
      <c r="DR45" s="743"/>
      <c r="DS45" s="743"/>
      <c r="DT45" s="743"/>
      <c r="DU45" s="743"/>
      <c r="DV45" s="744"/>
      <c r="DW45" s="733"/>
      <c r="DX45" s="734"/>
      <c r="DY45" s="734"/>
      <c r="DZ45" s="734"/>
      <c r="EA45" s="734"/>
      <c r="EB45" s="734"/>
      <c r="EC45" s="735"/>
    </row>
    <row r="46" spans="2:133" ht="11.25" customHeight="1" x14ac:dyDescent="0.15">
      <c r="B46" s="225"/>
      <c r="CD46" s="697"/>
      <c r="CE46" s="698"/>
      <c r="CF46" s="656" t="s">
        <v>349</v>
      </c>
      <c r="CG46" s="657"/>
      <c r="CH46" s="657"/>
      <c r="CI46" s="657"/>
      <c r="CJ46" s="657"/>
      <c r="CK46" s="657"/>
      <c r="CL46" s="657"/>
      <c r="CM46" s="657"/>
      <c r="CN46" s="657"/>
      <c r="CO46" s="657"/>
      <c r="CP46" s="657"/>
      <c r="CQ46" s="658"/>
      <c r="CR46" s="659">
        <v>1102812</v>
      </c>
      <c r="CS46" s="660"/>
      <c r="CT46" s="660"/>
      <c r="CU46" s="660"/>
      <c r="CV46" s="660"/>
      <c r="CW46" s="660"/>
      <c r="CX46" s="660"/>
      <c r="CY46" s="661"/>
      <c r="CZ46" s="664">
        <v>15.8</v>
      </c>
      <c r="DA46" s="665"/>
      <c r="DB46" s="665"/>
      <c r="DC46" s="671"/>
      <c r="DD46" s="668">
        <v>949585</v>
      </c>
      <c r="DE46" s="660"/>
      <c r="DF46" s="660"/>
      <c r="DG46" s="660"/>
      <c r="DH46" s="660"/>
      <c r="DI46" s="660"/>
      <c r="DJ46" s="660"/>
      <c r="DK46" s="661"/>
      <c r="DL46" s="742"/>
      <c r="DM46" s="743"/>
      <c r="DN46" s="743"/>
      <c r="DO46" s="743"/>
      <c r="DP46" s="743"/>
      <c r="DQ46" s="743"/>
      <c r="DR46" s="743"/>
      <c r="DS46" s="743"/>
      <c r="DT46" s="743"/>
      <c r="DU46" s="743"/>
      <c r="DV46" s="744"/>
      <c r="DW46" s="733"/>
      <c r="DX46" s="734"/>
      <c r="DY46" s="734"/>
      <c r="DZ46" s="734"/>
      <c r="EA46" s="734"/>
      <c r="EB46" s="734"/>
      <c r="EC46" s="735"/>
    </row>
    <row r="47" spans="2:133" ht="11.25" customHeight="1" x14ac:dyDescent="0.15">
      <c r="B47" s="225"/>
      <c r="CD47" s="697"/>
      <c r="CE47" s="698"/>
      <c r="CF47" s="656" t="s">
        <v>350</v>
      </c>
      <c r="CG47" s="657"/>
      <c r="CH47" s="657"/>
      <c r="CI47" s="657"/>
      <c r="CJ47" s="657"/>
      <c r="CK47" s="657"/>
      <c r="CL47" s="657"/>
      <c r="CM47" s="657"/>
      <c r="CN47" s="657"/>
      <c r="CO47" s="657"/>
      <c r="CP47" s="657"/>
      <c r="CQ47" s="658"/>
      <c r="CR47" s="659" t="s">
        <v>121</v>
      </c>
      <c r="CS47" s="691"/>
      <c r="CT47" s="691"/>
      <c r="CU47" s="691"/>
      <c r="CV47" s="691"/>
      <c r="CW47" s="691"/>
      <c r="CX47" s="691"/>
      <c r="CY47" s="692"/>
      <c r="CZ47" s="664" t="s">
        <v>121</v>
      </c>
      <c r="DA47" s="689"/>
      <c r="DB47" s="689"/>
      <c r="DC47" s="693"/>
      <c r="DD47" s="668" t="s">
        <v>121</v>
      </c>
      <c r="DE47" s="691"/>
      <c r="DF47" s="691"/>
      <c r="DG47" s="691"/>
      <c r="DH47" s="691"/>
      <c r="DI47" s="691"/>
      <c r="DJ47" s="691"/>
      <c r="DK47" s="692"/>
      <c r="DL47" s="742"/>
      <c r="DM47" s="743"/>
      <c r="DN47" s="743"/>
      <c r="DO47" s="743"/>
      <c r="DP47" s="743"/>
      <c r="DQ47" s="743"/>
      <c r="DR47" s="743"/>
      <c r="DS47" s="743"/>
      <c r="DT47" s="743"/>
      <c r="DU47" s="743"/>
      <c r="DV47" s="744"/>
      <c r="DW47" s="733"/>
      <c r="DX47" s="734"/>
      <c r="DY47" s="734"/>
      <c r="DZ47" s="734"/>
      <c r="EA47" s="734"/>
      <c r="EB47" s="734"/>
      <c r="EC47" s="735"/>
    </row>
    <row r="48" spans="2:133" x14ac:dyDescent="0.15">
      <c r="B48" s="225"/>
      <c r="CD48" s="699"/>
      <c r="CE48" s="700"/>
      <c r="CF48" s="656" t="s">
        <v>351</v>
      </c>
      <c r="CG48" s="657"/>
      <c r="CH48" s="657"/>
      <c r="CI48" s="657"/>
      <c r="CJ48" s="657"/>
      <c r="CK48" s="657"/>
      <c r="CL48" s="657"/>
      <c r="CM48" s="657"/>
      <c r="CN48" s="657"/>
      <c r="CO48" s="657"/>
      <c r="CP48" s="657"/>
      <c r="CQ48" s="658"/>
      <c r="CR48" s="659" t="s">
        <v>121</v>
      </c>
      <c r="CS48" s="660"/>
      <c r="CT48" s="660"/>
      <c r="CU48" s="660"/>
      <c r="CV48" s="660"/>
      <c r="CW48" s="660"/>
      <c r="CX48" s="660"/>
      <c r="CY48" s="661"/>
      <c r="CZ48" s="664" t="s">
        <v>121</v>
      </c>
      <c r="DA48" s="665"/>
      <c r="DB48" s="665"/>
      <c r="DC48" s="671"/>
      <c r="DD48" s="668" t="s">
        <v>121</v>
      </c>
      <c r="DE48" s="660"/>
      <c r="DF48" s="660"/>
      <c r="DG48" s="660"/>
      <c r="DH48" s="660"/>
      <c r="DI48" s="660"/>
      <c r="DJ48" s="660"/>
      <c r="DK48" s="661"/>
      <c r="DL48" s="742"/>
      <c r="DM48" s="743"/>
      <c r="DN48" s="743"/>
      <c r="DO48" s="743"/>
      <c r="DP48" s="743"/>
      <c r="DQ48" s="743"/>
      <c r="DR48" s="743"/>
      <c r="DS48" s="743"/>
      <c r="DT48" s="743"/>
      <c r="DU48" s="743"/>
      <c r="DV48" s="744"/>
      <c r="DW48" s="733"/>
      <c r="DX48" s="734"/>
      <c r="DY48" s="734"/>
      <c r="DZ48" s="734"/>
      <c r="EA48" s="734"/>
      <c r="EB48" s="734"/>
      <c r="EC48" s="735"/>
    </row>
    <row r="49" spans="2:133" ht="11.25" customHeight="1" x14ac:dyDescent="0.15">
      <c r="B49" s="225"/>
      <c r="CD49" s="680" t="s">
        <v>352</v>
      </c>
      <c r="CE49" s="681"/>
      <c r="CF49" s="681"/>
      <c r="CG49" s="681"/>
      <c r="CH49" s="681"/>
      <c r="CI49" s="681"/>
      <c r="CJ49" s="681"/>
      <c r="CK49" s="681"/>
      <c r="CL49" s="681"/>
      <c r="CM49" s="681"/>
      <c r="CN49" s="681"/>
      <c r="CO49" s="681"/>
      <c r="CP49" s="681"/>
      <c r="CQ49" s="682"/>
      <c r="CR49" s="731">
        <v>6971184</v>
      </c>
      <c r="CS49" s="718"/>
      <c r="CT49" s="718"/>
      <c r="CU49" s="718"/>
      <c r="CV49" s="718"/>
      <c r="CW49" s="718"/>
      <c r="CX49" s="718"/>
      <c r="CY49" s="747"/>
      <c r="CZ49" s="739">
        <v>100</v>
      </c>
      <c r="DA49" s="748"/>
      <c r="DB49" s="748"/>
      <c r="DC49" s="749"/>
      <c r="DD49" s="750">
        <v>4877526</v>
      </c>
      <c r="DE49" s="718"/>
      <c r="DF49" s="718"/>
      <c r="DG49" s="718"/>
      <c r="DH49" s="718"/>
      <c r="DI49" s="718"/>
      <c r="DJ49" s="718"/>
      <c r="DK49" s="747"/>
      <c r="DL49" s="751"/>
      <c r="DM49" s="752"/>
      <c r="DN49" s="752"/>
      <c r="DO49" s="752"/>
      <c r="DP49" s="752"/>
      <c r="DQ49" s="752"/>
      <c r="DR49" s="752"/>
      <c r="DS49" s="752"/>
      <c r="DT49" s="752"/>
      <c r="DU49" s="752"/>
      <c r="DV49" s="753"/>
      <c r="DW49" s="754"/>
      <c r="DX49" s="755"/>
      <c r="DY49" s="755"/>
      <c r="DZ49" s="755"/>
      <c r="EA49" s="755"/>
      <c r="EB49" s="755"/>
      <c r="EC49" s="756"/>
    </row>
  </sheetData>
  <sheetProtection algorithmName="SHA-512" hashValue="OlbZ1YdTBfEkBbQcSlP+eSln0Z+knk+HTwRb8+o30fUjhcZXFyBL/K9GvHroJqkR8ZGxLbdShR+a2wtws7dqvg==" saltValue="uKnB23z5ZUAs7v8uZ4B40w==" spinCount="100000" sheet="1" objects="1" scenarios="1"/>
  <mergeCells count="603">
    <mergeCell ref="CD49:CQ49"/>
    <mergeCell ref="CR49:CY49"/>
    <mergeCell ref="CZ49:DC49"/>
    <mergeCell ref="DD49:DK49"/>
    <mergeCell ref="DL49:DV49"/>
    <mergeCell ref="DW49:EC49"/>
    <mergeCell ref="CF48:CQ48"/>
    <mergeCell ref="CR48:CY48"/>
    <mergeCell ref="CZ48:DC48"/>
    <mergeCell ref="DD48:DK48"/>
    <mergeCell ref="DL48:DV48"/>
    <mergeCell ref="DW48:EC48"/>
    <mergeCell ref="DL46:DV46"/>
    <mergeCell ref="DW46:EC46"/>
    <mergeCell ref="CF47:CQ47"/>
    <mergeCell ref="CR47:CY47"/>
    <mergeCell ref="CZ47:DC47"/>
    <mergeCell ref="DD47:DK47"/>
    <mergeCell ref="DL47:DV47"/>
    <mergeCell ref="DW47:EC47"/>
    <mergeCell ref="DL44:DV44"/>
    <mergeCell ref="DW44:EC44"/>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BV42:CB42"/>
    <mergeCell ref="CD42:CQ42"/>
    <mergeCell ref="CR42:CY42"/>
    <mergeCell ref="CD41:CQ41"/>
    <mergeCell ref="CR41:CY41"/>
    <mergeCell ref="CZ41:DC41"/>
    <mergeCell ref="CZ42:DC42"/>
    <mergeCell ref="DD42:DK42"/>
    <mergeCell ref="DL42:DV42"/>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B30:Q30"/>
    <mergeCell ref="R30:Y30"/>
    <mergeCell ref="Z30:AC30"/>
    <mergeCell ref="AD30:AK30"/>
    <mergeCell ref="AL30:AO30"/>
    <mergeCell ref="CR32:CY32"/>
    <mergeCell ref="CZ32:DC32"/>
    <mergeCell ref="DD32:DK32"/>
    <mergeCell ref="DL32:DV32"/>
    <mergeCell ref="BX32:CB32"/>
    <mergeCell ref="CF32:CQ32"/>
    <mergeCell ref="AX31:BF31"/>
    <mergeCell ref="BG31:BL31"/>
    <mergeCell ref="BM31:BQ31"/>
    <mergeCell ref="BR31:BW31"/>
    <mergeCell ref="CR31:CY31"/>
    <mergeCell ref="AX32:BF32"/>
    <mergeCell ref="BG32:BL32"/>
    <mergeCell ref="BM32:BQ32"/>
    <mergeCell ref="BR32:BW32"/>
    <mergeCell ref="B31:Q31"/>
    <mergeCell ref="R31:Y31"/>
    <mergeCell ref="Z31:AC31"/>
    <mergeCell ref="CZ31:DC31"/>
    <mergeCell ref="DW32:EC32"/>
    <mergeCell ref="BR30:CB30"/>
    <mergeCell ref="CF30:CQ30"/>
    <mergeCell ref="CR30:CY30"/>
    <mergeCell ref="CZ30:DC30"/>
    <mergeCell ref="DD30:DK30"/>
    <mergeCell ref="DL30:DV30"/>
    <mergeCell ref="AP30:BF30"/>
    <mergeCell ref="BG30:BQ30"/>
    <mergeCell ref="DD31:DK31"/>
    <mergeCell ref="DL31:DV31"/>
    <mergeCell ref="DW31:EC31"/>
    <mergeCell ref="BX31:CB31"/>
    <mergeCell ref="CF31:CQ31"/>
    <mergeCell ref="AP31:AS33"/>
    <mergeCell ref="AT31:AT33"/>
    <mergeCell ref="DW30:EC30"/>
    <mergeCell ref="AD29:AK29"/>
    <mergeCell ref="AL29:AO29"/>
    <mergeCell ref="AP29:BF29"/>
    <mergeCell ref="BG29:BN29"/>
    <mergeCell ref="BG28:BN28"/>
    <mergeCell ref="BO28:BR28"/>
    <mergeCell ref="Z32:AC32"/>
    <mergeCell ref="AD32:AK32"/>
    <mergeCell ref="AL32:AO32"/>
    <mergeCell ref="AD31:AK31"/>
    <mergeCell ref="AL31:AO31"/>
    <mergeCell ref="DW29:EC29"/>
    <mergeCell ref="CD29:CE32"/>
    <mergeCell ref="B32:Q32"/>
    <mergeCell ref="R32:Y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BO29:BR29"/>
    <mergeCell ref="BS29:CB29"/>
    <mergeCell ref="DW28:EC28"/>
    <mergeCell ref="BS28:CB28"/>
    <mergeCell ref="CD28:CQ28"/>
    <mergeCell ref="CR28:CY28"/>
    <mergeCell ref="DL25:DV25"/>
    <mergeCell ref="DW27:EC27"/>
    <mergeCell ref="DW26:EC26"/>
    <mergeCell ref="BS26:CB26"/>
    <mergeCell ref="CD26:CQ26"/>
    <mergeCell ref="CR26:CY26"/>
    <mergeCell ref="CZ26:DC26"/>
    <mergeCell ref="DD26:DK26"/>
    <mergeCell ref="DL26:DV26"/>
    <mergeCell ref="DD29:DK29"/>
    <mergeCell ref="DL29:DV29"/>
    <mergeCell ref="B27:Q27"/>
    <mergeCell ref="R27:Y27"/>
    <mergeCell ref="Z27:AC27"/>
    <mergeCell ref="AD27:AK27"/>
    <mergeCell ref="AL27:AO27"/>
    <mergeCell ref="AP27:BF27"/>
    <mergeCell ref="BG27:BN27"/>
    <mergeCell ref="BO27:BR27"/>
    <mergeCell ref="BS27:CB27"/>
    <mergeCell ref="CZ28:DC28"/>
    <mergeCell ref="B28:Q28"/>
    <mergeCell ref="R28:Y28"/>
    <mergeCell ref="Z28:AC28"/>
    <mergeCell ref="AD28:AK28"/>
    <mergeCell ref="AL28:AO28"/>
    <mergeCell ref="AP28:BF28"/>
    <mergeCell ref="CF29:CQ29"/>
    <mergeCell ref="CR29:CY29"/>
    <mergeCell ref="CZ29:DC29"/>
    <mergeCell ref="B29:Q29"/>
    <mergeCell ref="R29:Y29"/>
    <mergeCell ref="Z29:AC29"/>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63"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25" zoomScaleSheetLayoutView="70" workbookViewId="0"/>
  </sheetViews>
  <sheetFormatPr defaultColWidth="0" defaultRowHeight="13.5" zeroHeight="1" x14ac:dyDescent="0.15"/>
  <cols>
    <col min="1" max="130" width="2.75" style="231" customWidth="1"/>
    <col min="131" max="131" width="1.625" style="231" customWidth="1"/>
    <col min="132" max="16384" width="9" style="231" hidden="1"/>
  </cols>
  <sheetData>
    <row r="1" spans="1:131" ht="11.25" customHeight="1" thickBot="1" x14ac:dyDescent="0.2">
      <c r="A1" s="227"/>
      <c r="B1" s="227"/>
      <c r="C1" s="227"/>
      <c r="D1" s="227"/>
      <c r="E1" s="227"/>
      <c r="F1" s="227"/>
      <c r="G1" s="227"/>
      <c r="H1" s="227"/>
      <c r="I1" s="227"/>
      <c r="J1" s="227"/>
      <c r="K1" s="227"/>
      <c r="L1" s="227"/>
      <c r="M1" s="227"/>
      <c r="N1" s="228"/>
      <c r="O1" s="228"/>
      <c r="P1" s="228"/>
      <c r="Q1" s="228"/>
      <c r="R1" s="228"/>
      <c r="S1" s="228"/>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c r="AZ1" s="228"/>
      <c r="BA1" s="228"/>
      <c r="BB1" s="228"/>
      <c r="BC1" s="228"/>
      <c r="BD1" s="228"/>
      <c r="BE1" s="228"/>
      <c r="BF1" s="228"/>
      <c r="BG1" s="228"/>
      <c r="BH1" s="228"/>
      <c r="BI1" s="228"/>
      <c r="BJ1" s="228"/>
      <c r="BK1" s="228"/>
      <c r="BL1" s="228"/>
      <c r="BM1" s="228"/>
      <c r="BN1" s="228"/>
      <c r="BO1" s="228"/>
      <c r="BP1" s="228"/>
      <c r="BQ1" s="228"/>
      <c r="BR1" s="228"/>
      <c r="BS1" s="228"/>
      <c r="BT1" s="228"/>
      <c r="BU1" s="228"/>
      <c r="BV1" s="228"/>
      <c r="BW1" s="228"/>
      <c r="BX1" s="228"/>
      <c r="BY1" s="228"/>
      <c r="BZ1" s="228"/>
      <c r="CA1" s="228"/>
      <c r="CB1" s="228"/>
      <c r="CC1" s="228"/>
      <c r="CD1" s="228"/>
      <c r="CE1" s="228"/>
      <c r="CF1" s="228"/>
      <c r="CG1" s="228"/>
      <c r="CH1" s="228"/>
      <c r="CI1" s="228"/>
      <c r="CJ1" s="228"/>
      <c r="CK1" s="228"/>
      <c r="CL1" s="228"/>
      <c r="CM1" s="228"/>
      <c r="CN1" s="228"/>
      <c r="CO1" s="228"/>
      <c r="CP1" s="228"/>
      <c r="CQ1" s="228"/>
      <c r="CR1" s="228"/>
      <c r="CS1" s="228"/>
      <c r="CT1" s="228"/>
      <c r="CU1" s="228"/>
      <c r="CV1" s="228"/>
      <c r="CW1" s="228"/>
      <c r="CX1" s="228"/>
      <c r="CY1" s="228"/>
      <c r="CZ1" s="228"/>
      <c r="DA1" s="228"/>
      <c r="DB1" s="228"/>
      <c r="DC1" s="228"/>
      <c r="DD1" s="228"/>
      <c r="DE1" s="228"/>
      <c r="DF1" s="228"/>
      <c r="DG1" s="228"/>
      <c r="DH1" s="228"/>
      <c r="DI1" s="228"/>
      <c r="DJ1" s="228"/>
      <c r="DK1" s="228"/>
      <c r="DL1" s="228"/>
      <c r="DM1" s="228"/>
      <c r="DN1" s="228"/>
      <c r="DO1" s="228"/>
      <c r="DP1" s="228"/>
      <c r="DQ1" s="229"/>
      <c r="DR1" s="229"/>
      <c r="DS1" s="229"/>
      <c r="DT1" s="229"/>
      <c r="DU1" s="229"/>
      <c r="DV1" s="229"/>
      <c r="DW1" s="229"/>
      <c r="DX1" s="229"/>
      <c r="DY1" s="229"/>
      <c r="DZ1" s="229"/>
      <c r="EA1" s="230"/>
    </row>
    <row r="2" spans="1:131" ht="26.25" customHeight="1" thickBot="1" x14ac:dyDescent="0.2">
      <c r="A2" s="757" t="s">
        <v>353</v>
      </c>
      <c r="B2" s="757"/>
      <c r="C2" s="757"/>
      <c r="D2" s="757"/>
      <c r="E2" s="757"/>
      <c r="F2" s="757"/>
      <c r="G2" s="757"/>
      <c r="H2" s="757"/>
      <c r="I2" s="757"/>
      <c r="J2" s="757"/>
      <c r="K2" s="757"/>
      <c r="L2" s="757"/>
      <c r="M2" s="757"/>
      <c r="N2" s="757"/>
      <c r="O2" s="757"/>
      <c r="P2" s="757"/>
      <c r="Q2" s="757"/>
      <c r="R2" s="757"/>
      <c r="S2" s="757"/>
      <c r="T2" s="757"/>
      <c r="U2" s="757"/>
      <c r="V2" s="757"/>
      <c r="W2" s="757"/>
      <c r="X2" s="757"/>
      <c r="Y2" s="757"/>
      <c r="Z2" s="757"/>
      <c r="AA2" s="757"/>
      <c r="AB2" s="757"/>
      <c r="AC2" s="757"/>
      <c r="AD2" s="757"/>
      <c r="AE2" s="757"/>
      <c r="AF2" s="757"/>
      <c r="AG2" s="757"/>
      <c r="AH2" s="757"/>
      <c r="AI2" s="757"/>
      <c r="AJ2" s="757"/>
      <c r="AK2" s="757"/>
      <c r="AL2" s="757"/>
      <c r="AM2" s="757"/>
      <c r="AN2" s="757"/>
      <c r="AO2" s="757"/>
      <c r="AP2" s="757"/>
      <c r="AQ2" s="757"/>
      <c r="AR2" s="757"/>
      <c r="AS2" s="757"/>
      <c r="AT2" s="757"/>
      <c r="AU2" s="757"/>
      <c r="AV2" s="757"/>
      <c r="AW2" s="757"/>
      <c r="AX2" s="757"/>
      <c r="AY2" s="757"/>
      <c r="AZ2" s="757"/>
      <c r="BA2" s="757"/>
      <c r="BB2" s="757"/>
      <c r="BC2" s="757"/>
      <c r="BD2" s="757"/>
      <c r="BE2" s="757"/>
      <c r="BF2" s="757"/>
      <c r="BG2" s="757"/>
      <c r="BH2" s="757"/>
      <c r="BI2" s="757"/>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758" t="s">
        <v>354</v>
      </c>
      <c r="DK2" s="759"/>
      <c r="DL2" s="759"/>
      <c r="DM2" s="759"/>
      <c r="DN2" s="759"/>
      <c r="DO2" s="760"/>
      <c r="DP2" s="228"/>
      <c r="DQ2" s="758" t="s">
        <v>355</v>
      </c>
      <c r="DR2" s="759"/>
      <c r="DS2" s="759"/>
      <c r="DT2" s="759"/>
      <c r="DU2" s="759"/>
      <c r="DV2" s="759"/>
      <c r="DW2" s="759"/>
      <c r="DX2" s="759"/>
      <c r="DY2" s="759"/>
      <c r="DZ2" s="760"/>
      <c r="EA2" s="230"/>
    </row>
    <row r="3" spans="1:131" ht="11.25" customHeight="1" x14ac:dyDescent="0.15">
      <c r="A3" s="228"/>
      <c r="B3" s="228"/>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30"/>
    </row>
    <row r="4" spans="1:131" s="235" customFormat="1" ht="26.25" customHeight="1" thickBot="1" x14ac:dyDescent="0.2">
      <c r="A4" s="761" t="s">
        <v>356</v>
      </c>
      <c r="B4" s="761"/>
      <c r="C4" s="761"/>
      <c r="D4" s="761"/>
      <c r="E4" s="761"/>
      <c r="F4" s="761"/>
      <c r="G4" s="761"/>
      <c r="H4" s="761"/>
      <c r="I4" s="761"/>
      <c r="J4" s="761"/>
      <c r="K4" s="761"/>
      <c r="L4" s="761"/>
      <c r="M4" s="761"/>
      <c r="N4" s="761"/>
      <c r="O4" s="761"/>
      <c r="P4" s="761"/>
      <c r="Q4" s="761"/>
      <c r="R4" s="761"/>
      <c r="S4" s="761"/>
      <c r="T4" s="761"/>
      <c r="U4" s="761"/>
      <c r="V4" s="761"/>
      <c r="W4" s="761"/>
      <c r="X4" s="761"/>
      <c r="Y4" s="761"/>
      <c r="Z4" s="761"/>
      <c r="AA4" s="761"/>
      <c r="AB4" s="761"/>
      <c r="AC4" s="761"/>
      <c r="AD4" s="761"/>
      <c r="AE4" s="761"/>
      <c r="AF4" s="761"/>
      <c r="AG4" s="761"/>
      <c r="AH4" s="761"/>
      <c r="AI4" s="761"/>
      <c r="AJ4" s="761"/>
      <c r="AK4" s="761"/>
      <c r="AL4" s="761"/>
      <c r="AM4" s="761"/>
      <c r="AN4" s="761"/>
      <c r="AO4" s="761"/>
      <c r="AP4" s="761"/>
      <c r="AQ4" s="761"/>
      <c r="AR4" s="761"/>
      <c r="AS4" s="761"/>
      <c r="AT4" s="761"/>
      <c r="AU4" s="761"/>
      <c r="AV4" s="761"/>
      <c r="AW4" s="761"/>
      <c r="AX4" s="761"/>
      <c r="AY4" s="761"/>
      <c r="AZ4" s="232"/>
      <c r="BA4" s="232"/>
      <c r="BB4" s="232"/>
      <c r="BC4" s="232"/>
      <c r="BD4" s="232"/>
      <c r="BE4" s="233"/>
      <c r="BF4" s="233"/>
      <c r="BG4" s="233"/>
      <c r="BH4" s="233"/>
      <c r="BI4" s="233"/>
      <c r="BJ4" s="233"/>
      <c r="BK4" s="233"/>
      <c r="BL4" s="233"/>
      <c r="BM4" s="233"/>
      <c r="BN4" s="233"/>
      <c r="BO4" s="233"/>
      <c r="BP4" s="233"/>
      <c r="BQ4" s="762" t="s">
        <v>357</v>
      </c>
      <c r="BR4" s="762"/>
      <c r="BS4" s="762"/>
      <c r="BT4" s="762"/>
      <c r="BU4" s="762"/>
      <c r="BV4" s="762"/>
      <c r="BW4" s="762"/>
      <c r="BX4" s="762"/>
      <c r="BY4" s="762"/>
      <c r="BZ4" s="762"/>
      <c r="CA4" s="762"/>
      <c r="CB4" s="762"/>
      <c r="CC4" s="762"/>
      <c r="CD4" s="762"/>
      <c r="CE4" s="762"/>
      <c r="CF4" s="762"/>
      <c r="CG4" s="762"/>
      <c r="CH4" s="762"/>
      <c r="CI4" s="762"/>
      <c r="CJ4" s="762"/>
      <c r="CK4" s="762"/>
      <c r="CL4" s="762"/>
      <c r="CM4" s="762"/>
      <c r="CN4" s="762"/>
      <c r="CO4" s="762"/>
      <c r="CP4" s="762"/>
      <c r="CQ4" s="762"/>
      <c r="CR4" s="762"/>
      <c r="CS4" s="762"/>
      <c r="CT4" s="762"/>
      <c r="CU4" s="762"/>
      <c r="CV4" s="762"/>
      <c r="CW4" s="762"/>
      <c r="CX4" s="762"/>
      <c r="CY4" s="762"/>
      <c r="CZ4" s="762"/>
      <c r="DA4" s="762"/>
      <c r="DB4" s="762"/>
      <c r="DC4" s="762"/>
      <c r="DD4" s="762"/>
      <c r="DE4" s="762"/>
      <c r="DF4" s="762"/>
      <c r="DG4" s="762"/>
      <c r="DH4" s="762"/>
      <c r="DI4" s="762"/>
      <c r="DJ4" s="762"/>
      <c r="DK4" s="762"/>
      <c r="DL4" s="762"/>
      <c r="DM4" s="762"/>
      <c r="DN4" s="762"/>
      <c r="DO4" s="762"/>
      <c r="DP4" s="762"/>
      <c r="DQ4" s="762"/>
      <c r="DR4" s="762"/>
      <c r="DS4" s="762"/>
      <c r="DT4" s="762"/>
      <c r="DU4" s="762"/>
      <c r="DV4" s="762"/>
      <c r="DW4" s="762"/>
      <c r="DX4" s="762"/>
      <c r="DY4" s="762"/>
      <c r="DZ4" s="762"/>
      <c r="EA4" s="234"/>
    </row>
    <row r="5" spans="1:131" s="235" customFormat="1" ht="26.25" customHeight="1" x14ac:dyDescent="0.15">
      <c r="A5" s="763" t="s">
        <v>358</v>
      </c>
      <c r="B5" s="764"/>
      <c r="C5" s="764"/>
      <c r="D5" s="764"/>
      <c r="E5" s="764"/>
      <c r="F5" s="764"/>
      <c r="G5" s="764"/>
      <c r="H5" s="764"/>
      <c r="I5" s="764"/>
      <c r="J5" s="764"/>
      <c r="K5" s="764"/>
      <c r="L5" s="764"/>
      <c r="M5" s="764"/>
      <c r="N5" s="764"/>
      <c r="O5" s="764"/>
      <c r="P5" s="765"/>
      <c r="Q5" s="769" t="s">
        <v>359</v>
      </c>
      <c r="R5" s="770"/>
      <c r="S5" s="770"/>
      <c r="T5" s="770"/>
      <c r="U5" s="771"/>
      <c r="V5" s="769" t="s">
        <v>360</v>
      </c>
      <c r="W5" s="770"/>
      <c r="X5" s="770"/>
      <c r="Y5" s="770"/>
      <c r="Z5" s="771"/>
      <c r="AA5" s="769" t="s">
        <v>361</v>
      </c>
      <c r="AB5" s="770"/>
      <c r="AC5" s="770"/>
      <c r="AD5" s="770"/>
      <c r="AE5" s="770"/>
      <c r="AF5" s="775" t="s">
        <v>362</v>
      </c>
      <c r="AG5" s="770"/>
      <c r="AH5" s="770"/>
      <c r="AI5" s="770"/>
      <c r="AJ5" s="776"/>
      <c r="AK5" s="770" t="s">
        <v>363</v>
      </c>
      <c r="AL5" s="770"/>
      <c r="AM5" s="770"/>
      <c r="AN5" s="770"/>
      <c r="AO5" s="771"/>
      <c r="AP5" s="769" t="s">
        <v>364</v>
      </c>
      <c r="AQ5" s="770"/>
      <c r="AR5" s="770"/>
      <c r="AS5" s="770"/>
      <c r="AT5" s="771"/>
      <c r="AU5" s="769" t="s">
        <v>365</v>
      </c>
      <c r="AV5" s="770"/>
      <c r="AW5" s="770"/>
      <c r="AX5" s="770"/>
      <c r="AY5" s="776"/>
      <c r="AZ5" s="232"/>
      <c r="BA5" s="232"/>
      <c r="BB5" s="232"/>
      <c r="BC5" s="232"/>
      <c r="BD5" s="232"/>
      <c r="BE5" s="233"/>
      <c r="BF5" s="233"/>
      <c r="BG5" s="233"/>
      <c r="BH5" s="233"/>
      <c r="BI5" s="233"/>
      <c r="BJ5" s="233"/>
      <c r="BK5" s="233"/>
      <c r="BL5" s="233"/>
      <c r="BM5" s="233"/>
      <c r="BN5" s="233"/>
      <c r="BO5" s="233"/>
      <c r="BP5" s="233"/>
      <c r="BQ5" s="763" t="s">
        <v>366</v>
      </c>
      <c r="BR5" s="764"/>
      <c r="BS5" s="764"/>
      <c r="BT5" s="764"/>
      <c r="BU5" s="764"/>
      <c r="BV5" s="764"/>
      <c r="BW5" s="764"/>
      <c r="BX5" s="764"/>
      <c r="BY5" s="764"/>
      <c r="BZ5" s="764"/>
      <c r="CA5" s="764"/>
      <c r="CB5" s="764"/>
      <c r="CC5" s="764"/>
      <c r="CD5" s="764"/>
      <c r="CE5" s="764"/>
      <c r="CF5" s="764"/>
      <c r="CG5" s="765"/>
      <c r="CH5" s="769" t="s">
        <v>367</v>
      </c>
      <c r="CI5" s="770"/>
      <c r="CJ5" s="770"/>
      <c r="CK5" s="770"/>
      <c r="CL5" s="771"/>
      <c r="CM5" s="769" t="s">
        <v>368</v>
      </c>
      <c r="CN5" s="770"/>
      <c r="CO5" s="770"/>
      <c r="CP5" s="770"/>
      <c r="CQ5" s="771"/>
      <c r="CR5" s="769" t="s">
        <v>369</v>
      </c>
      <c r="CS5" s="770"/>
      <c r="CT5" s="770"/>
      <c r="CU5" s="770"/>
      <c r="CV5" s="771"/>
      <c r="CW5" s="769" t="s">
        <v>370</v>
      </c>
      <c r="CX5" s="770"/>
      <c r="CY5" s="770"/>
      <c r="CZ5" s="770"/>
      <c r="DA5" s="771"/>
      <c r="DB5" s="769" t="s">
        <v>371</v>
      </c>
      <c r="DC5" s="770"/>
      <c r="DD5" s="770"/>
      <c r="DE5" s="770"/>
      <c r="DF5" s="771"/>
      <c r="DG5" s="799" t="s">
        <v>372</v>
      </c>
      <c r="DH5" s="800"/>
      <c r="DI5" s="800"/>
      <c r="DJ5" s="800"/>
      <c r="DK5" s="801"/>
      <c r="DL5" s="799" t="s">
        <v>373</v>
      </c>
      <c r="DM5" s="800"/>
      <c r="DN5" s="800"/>
      <c r="DO5" s="800"/>
      <c r="DP5" s="801"/>
      <c r="DQ5" s="769" t="s">
        <v>374</v>
      </c>
      <c r="DR5" s="770"/>
      <c r="DS5" s="770"/>
      <c r="DT5" s="770"/>
      <c r="DU5" s="771"/>
      <c r="DV5" s="769" t="s">
        <v>365</v>
      </c>
      <c r="DW5" s="770"/>
      <c r="DX5" s="770"/>
      <c r="DY5" s="770"/>
      <c r="DZ5" s="776"/>
      <c r="EA5" s="234"/>
    </row>
    <row r="6" spans="1:131" s="235" customFormat="1" ht="26.25" customHeight="1" thickBot="1" x14ac:dyDescent="0.2">
      <c r="A6" s="766"/>
      <c r="B6" s="767"/>
      <c r="C6" s="767"/>
      <c r="D6" s="767"/>
      <c r="E6" s="767"/>
      <c r="F6" s="767"/>
      <c r="G6" s="767"/>
      <c r="H6" s="767"/>
      <c r="I6" s="767"/>
      <c r="J6" s="767"/>
      <c r="K6" s="767"/>
      <c r="L6" s="767"/>
      <c r="M6" s="767"/>
      <c r="N6" s="767"/>
      <c r="O6" s="767"/>
      <c r="P6" s="768"/>
      <c r="Q6" s="772"/>
      <c r="R6" s="773"/>
      <c r="S6" s="773"/>
      <c r="T6" s="773"/>
      <c r="U6" s="774"/>
      <c r="V6" s="772"/>
      <c r="W6" s="773"/>
      <c r="X6" s="773"/>
      <c r="Y6" s="773"/>
      <c r="Z6" s="774"/>
      <c r="AA6" s="772"/>
      <c r="AB6" s="773"/>
      <c r="AC6" s="773"/>
      <c r="AD6" s="773"/>
      <c r="AE6" s="773"/>
      <c r="AF6" s="777"/>
      <c r="AG6" s="773"/>
      <c r="AH6" s="773"/>
      <c r="AI6" s="773"/>
      <c r="AJ6" s="778"/>
      <c r="AK6" s="773"/>
      <c r="AL6" s="773"/>
      <c r="AM6" s="773"/>
      <c r="AN6" s="773"/>
      <c r="AO6" s="774"/>
      <c r="AP6" s="772"/>
      <c r="AQ6" s="773"/>
      <c r="AR6" s="773"/>
      <c r="AS6" s="773"/>
      <c r="AT6" s="774"/>
      <c r="AU6" s="772"/>
      <c r="AV6" s="773"/>
      <c r="AW6" s="773"/>
      <c r="AX6" s="773"/>
      <c r="AY6" s="778"/>
      <c r="AZ6" s="232"/>
      <c r="BA6" s="232"/>
      <c r="BB6" s="232"/>
      <c r="BC6" s="232"/>
      <c r="BD6" s="232"/>
      <c r="BE6" s="233"/>
      <c r="BF6" s="233"/>
      <c r="BG6" s="233"/>
      <c r="BH6" s="233"/>
      <c r="BI6" s="233"/>
      <c r="BJ6" s="233"/>
      <c r="BK6" s="233"/>
      <c r="BL6" s="233"/>
      <c r="BM6" s="233"/>
      <c r="BN6" s="233"/>
      <c r="BO6" s="233"/>
      <c r="BP6" s="233"/>
      <c r="BQ6" s="766"/>
      <c r="BR6" s="767"/>
      <c r="BS6" s="767"/>
      <c r="BT6" s="767"/>
      <c r="BU6" s="767"/>
      <c r="BV6" s="767"/>
      <c r="BW6" s="767"/>
      <c r="BX6" s="767"/>
      <c r="BY6" s="767"/>
      <c r="BZ6" s="767"/>
      <c r="CA6" s="767"/>
      <c r="CB6" s="767"/>
      <c r="CC6" s="767"/>
      <c r="CD6" s="767"/>
      <c r="CE6" s="767"/>
      <c r="CF6" s="767"/>
      <c r="CG6" s="768"/>
      <c r="CH6" s="772"/>
      <c r="CI6" s="773"/>
      <c r="CJ6" s="773"/>
      <c r="CK6" s="773"/>
      <c r="CL6" s="774"/>
      <c r="CM6" s="772"/>
      <c r="CN6" s="773"/>
      <c r="CO6" s="773"/>
      <c r="CP6" s="773"/>
      <c r="CQ6" s="774"/>
      <c r="CR6" s="772"/>
      <c r="CS6" s="773"/>
      <c r="CT6" s="773"/>
      <c r="CU6" s="773"/>
      <c r="CV6" s="774"/>
      <c r="CW6" s="772"/>
      <c r="CX6" s="773"/>
      <c r="CY6" s="773"/>
      <c r="CZ6" s="773"/>
      <c r="DA6" s="774"/>
      <c r="DB6" s="772"/>
      <c r="DC6" s="773"/>
      <c r="DD6" s="773"/>
      <c r="DE6" s="773"/>
      <c r="DF6" s="774"/>
      <c r="DG6" s="802"/>
      <c r="DH6" s="803"/>
      <c r="DI6" s="803"/>
      <c r="DJ6" s="803"/>
      <c r="DK6" s="804"/>
      <c r="DL6" s="802"/>
      <c r="DM6" s="803"/>
      <c r="DN6" s="803"/>
      <c r="DO6" s="803"/>
      <c r="DP6" s="804"/>
      <c r="DQ6" s="772"/>
      <c r="DR6" s="773"/>
      <c r="DS6" s="773"/>
      <c r="DT6" s="773"/>
      <c r="DU6" s="774"/>
      <c r="DV6" s="772"/>
      <c r="DW6" s="773"/>
      <c r="DX6" s="773"/>
      <c r="DY6" s="773"/>
      <c r="DZ6" s="778"/>
      <c r="EA6" s="234"/>
    </row>
    <row r="7" spans="1:131" s="235" customFormat="1" ht="26.25" customHeight="1" thickTop="1" x14ac:dyDescent="0.15">
      <c r="A7" s="236">
        <v>1</v>
      </c>
      <c r="B7" s="785" t="s">
        <v>375</v>
      </c>
      <c r="C7" s="786"/>
      <c r="D7" s="786"/>
      <c r="E7" s="786"/>
      <c r="F7" s="786"/>
      <c r="G7" s="786"/>
      <c r="H7" s="786"/>
      <c r="I7" s="786"/>
      <c r="J7" s="786"/>
      <c r="K7" s="786"/>
      <c r="L7" s="786"/>
      <c r="M7" s="786"/>
      <c r="N7" s="786"/>
      <c r="O7" s="786"/>
      <c r="P7" s="787"/>
      <c r="Q7" s="788">
        <v>7337</v>
      </c>
      <c r="R7" s="789"/>
      <c r="S7" s="789"/>
      <c r="T7" s="789"/>
      <c r="U7" s="789"/>
      <c r="V7" s="789">
        <v>6974</v>
      </c>
      <c r="W7" s="789"/>
      <c r="X7" s="789"/>
      <c r="Y7" s="789"/>
      <c r="Z7" s="789"/>
      <c r="AA7" s="789">
        <v>362</v>
      </c>
      <c r="AB7" s="789"/>
      <c r="AC7" s="789"/>
      <c r="AD7" s="789"/>
      <c r="AE7" s="790"/>
      <c r="AF7" s="791">
        <v>345</v>
      </c>
      <c r="AG7" s="792"/>
      <c r="AH7" s="792"/>
      <c r="AI7" s="792"/>
      <c r="AJ7" s="793"/>
      <c r="AK7" s="794">
        <v>155</v>
      </c>
      <c r="AL7" s="795"/>
      <c r="AM7" s="795"/>
      <c r="AN7" s="795"/>
      <c r="AO7" s="795"/>
      <c r="AP7" s="795">
        <v>4853</v>
      </c>
      <c r="AQ7" s="795"/>
      <c r="AR7" s="795"/>
      <c r="AS7" s="795"/>
      <c r="AT7" s="795"/>
      <c r="AU7" s="796"/>
      <c r="AV7" s="796"/>
      <c r="AW7" s="796"/>
      <c r="AX7" s="796"/>
      <c r="AY7" s="797"/>
      <c r="AZ7" s="232"/>
      <c r="BA7" s="232"/>
      <c r="BB7" s="232"/>
      <c r="BC7" s="232"/>
      <c r="BD7" s="232"/>
      <c r="BE7" s="233"/>
      <c r="BF7" s="233"/>
      <c r="BG7" s="233"/>
      <c r="BH7" s="233"/>
      <c r="BI7" s="233"/>
      <c r="BJ7" s="233"/>
      <c r="BK7" s="233"/>
      <c r="BL7" s="233"/>
      <c r="BM7" s="233"/>
      <c r="BN7" s="233"/>
      <c r="BO7" s="233"/>
      <c r="BP7" s="233"/>
      <c r="BQ7" s="236">
        <v>1</v>
      </c>
      <c r="BR7" s="237"/>
      <c r="BS7" s="782" t="s">
        <v>553</v>
      </c>
      <c r="BT7" s="783"/>
      <c r="BU7" s="783"/>
      <c r="BV7" s="783"/>
      <c r="BW7" s="783"/>
      <c r="BX7" s="783"/>
      <c r="BY7" s="783"/>
      <c r="BZ7" s="783"/>
      <c r="CA7" s="783"/>
      <c r="CB7" s="783"/>
      <c r="CC7" s="783"/>
      <c r="CD7" s="783"/>
      <c r="CE7" s="783"/>
      <c r="CF7" s="783"/>
      <c r="CG7" s="798"/>
      <c r="CH7" s="779">
        <v>2</v>
      </c>
      <c r="CI7" s="780"/>
      <c r="CJ7" s="780"/>
      <c r="CK7" s="780"/>
      <c r="CL7" s="781"/>
      <c r="CM7" s="779">
        <v>151</v>
      </c>
      <c r="CN7" s="780"/>
      <c r="CO7" s="780"/>
      <c r="CP7" s="780"/>
      <c r="CQ7" s="781"/>
      <c r="CR7" s="779">
        <v>50</v>
      </c>
      <c r="CS7" s="780"/>
      <c r="CT7" s="780"/>
      <c r="CU7" s="780"/>
      <c r="CV7" s="781"/>
      <c r="CW7" s="779">
        <v>12</v>
      </c>
      <c r="CX7" s="780"/>
      <c r="CY7" s="780"/>
      <c r="CZ7" s="780"/>
      <c r="DA7" s="781"/>
      <c r="DB7" s="779" t="s">
        <v>552</v>
      </c>
      <c r="DC7" s="780"/>
      <c r="DD7" s="780"/>
      <c r="DE7" s="780"/>
      <c r="DF7" s="781"/>
      <c r="DG7" s="779" t="s">
        <v>552</v>
      </c>
      <c r="DH7" s="780"/>
      <c r="DI7" s="780"/>
      <c r="DJ7" s="780"/>
      <c r="DK7" s="781"/>
      <c r="DL7" s="779" t="s">
        <v>552</v>
      </c>
      <c r="DM7" s="780"/>
      <c r="DN7" s="780"/>
      <c r="DO7" s="780"/>
      <c r="DP7" s="781"/>
      <c r="DQ7" s="779" t="s">
        <v>552</v>
      </c>
      <c r="DR7" s="780"/>
      <c r="DS7" s="780"/>
      <c r="DT7" s="780"/>
      <c r="DU7" s="781"/>
      <c r="DV7" s="782"/>
      <c r="DW7" s="783"/>
      <c r="DX7" s="783"/>
      <c r="DY7" s="783"/>
      <c r="DZ7" s="784"/>
      <c r="EA7" s="234"/>
    </row>
    <row r="8" spans="1:131" s="235" customFormat="1" ht="26.25" customHeight="1" x14ac:dyDescent="0.15">
      <c r="A8" s="238">
        <v>2</v>
      </c>
      <c r="B8" s="816"/>
      <c r="C8" s="817"/>
      <c r="D8" s="817"/>
      <c r="E8" s="817"/>
      <c r="F8" s="817"/>
      <c r="G8" s="817"/>
      <c r="H8" s="817"/>
      <c r="I8" s="817"/>
      <c r="J8" s="817"/>
      <c r="K8" s="817"/>
      <c r="L8" s="817"/>
      <c r="M8" s="817"/>
      <c r="N8" s="817"/>
      <c r="O8" s="817"/>
      <c r="P8" s="818"/>
      <c r="Q8" s="819"/>
      <c r="R8" s="820"/>
      <c r="S8" s="820"/>
      <c r="T8" s="820"/>
      <c r="U8" s="820"/>
      <c r="V8" s="820"/>
      <c r="W8" s="820"/>
      <c r="X8" s="820"/>
      <c r="Y8" s="820"/>
      <c r="Z8" s="820"/>
      <c r="AA8" s="820"/>
      <c r="AB8" s="820"/>
      <c r="AC8" s="820"/>
      <c r="AD8" s="820"/>
      <c r="AE8" s="821"/>
      <c r="AF8" s="822"/>
      <c r="AG8" s="823"/>
      <c r="AH8" s="823"/>
      <c r="AI8" s="823"/>
      <c r="AJ8" s="824"/>
      <c r="AK8" s="805"/>
      <c r="AL8" s="806"/>
      <c r="AM8" s="806"/>
      <c r="AN8" s="806"/>
      <c r="AO8" s="806"/>
      <c r="AP8" s="806"/>
      <c r="AQ8" s="806"/>
      <c r="AR8" s="806"/>
      <c r="AS8" s="806"/>
      <c r="AT8" s="806"/>
      <c r="AU8" s="807"/>
      <c r="AV8" s="807"/>
      <c r="AW8" s="807"/>
      <c r="AX8" s="807"/>
      <c r="AY8" s="808"/>
      <c r="AZ8" s="232"/>
      <c r="BA8" s="232"/>
      <c r="BB8" s="232"/>
      <c r="BC8" s="232"/>
      <c r="BD8" s="232"/>
      <c r="BE8" s="233"/>
      <c r="BF8" s="233"/>
      <c r="BG8" s="233"/>
      <c r="BH8" s="233"/>
      <c r="BI8" s="233"/>
      <c r="BJ8" s="233"/>
      <c r="BK8" s="233"/>
      <c r="BL8" s="233"/>
      <c r="BM8" s="233"/>
      <c r="BN8" s="233"/>
      <c r="BO8" s="233"/>
      <c r="BP8" s="233"/>
      <c r="BQ8" s="238">
        <v>2</v>
      </c>
      <c r="BR8" s="239"/>
      <c r="BS8" s="809" t="s">
        <v>554</v>
      </c>
      <c r="BT8" s="810"/>
      <c r="BU8" s="810"/>
      <c r="BV8" s="810"/>
      <c r="BW8" s="810"/>
      <c r="BX8" s="810"/>
      <c r="BY8" s="810"/>
      <c r="BZ8" s="810"/>
      <c r="CA8" s="810"/>
      <c r="CB8" s="810"/>
      <c r="CC8" s="810"/>
      <c r="CD8" s="810"/>
      <c r="CE8" s="810"/>
      <c r="CF8" s="810"/>
      <c r="CG8" s="811"/>
      <c r="CH8" s="812">
        <v>-1</v>
      </c>
      <c r="CI8" s="813"/>
      <c r="CJ8" s="813"/>
      <c r="CK8" s="813"/>
      <c r="CL8" s="814"/>
      <c r="CM8" s="812">
        <v>65</v>
      </c>
      <c r="CN8" s="813"/>
      <c r="CO8" s="813"/>
      <c r="CP8" s="813"/>
      <c r="CQ8" s="814"/>
      <c r="CR8" s="812">
        <v>65</v>
      </c>
      <c r="CS8" s="813"/>
      <c r="CT8" s="813"/>
      <c r="CU8" s="813"/>
      <c r="CV8" s="814"/>
      <c r="CW8" s="812" t="s">
        <v>552</v>
      </c>
      <c r="CX8" s="813"/>
      <c r="CY8" s="813"/>
      <c r="CZ8" s="813"/>
      <c r="DA8" s="814"/>
      <c r="DB8" s="812" t="s">
        <v>552</v>
      </c>
      <c r="DC8" s="813"/>
      <c r="DD8" s="813"/>
      <c r="DE8" s="813"/>
      <c r="DF8" s="814"/>
      <c r="DG8" s="812" t="s">
        <v>552</v>
      </c>
      <c r="DH8" s="813"/>
      <c r="DI8" s="813"/>
      <c r="DJ8" s="813"/>
      <c r="DK8" s="814"/>
      <c r="DL8" s="812" t="s">
        <v>552</v>
      </c>
      <c r="DM8" s="813"/>
      <c r="DN8" s="813"/>
      <c r="DO8" s="813"/>
      <c r="DP8" s="814"/>
      <c r="DQ8" s="812" t="s">
        <v>552</v>
      </c>
      <c r="DR8" s="813"/>
      <c r="DS8" s="813"/>
      <c r="DT8" s="813"/>
      <c r="DU8" s="814"/>
      <c r="DV8" s="809"/>
      <c r="DW8" s="810"/>
      <c r="DX8" s="810"/>
      <c r="DY8" s="810"/>
      <c r="DZ8" s="815"/>
      <c r="EA8" s="234"/>
    </row>
    <row r="9" spans="1:131" s="235" customFormat="1" ht="26.25" customHeight="1" x14ac:dyDescent="0.15">
      <c r="A9" s="238">
        <v>3</v>
      </c>
      <c r="B9" s="816"/>
      <c r="C9" s="817"/>
      <c r="D9" s="817"/>
      <c r="E9" s="817"/>
      <c r="F9" s="817"/>
      <c r="G9" s="817"/>
      <c r="H9" s="817"/>
      <c r="I9" s="817"/>
      <c r="J9" s="817"/>
      <c r="K9" s="817"/>
      <c r="L9" s="817"/>
      <c r="M9" s="817"/>
      <c r="N9" s="817"/>
      <c r="O9" s="817"/>
      <c r="P9" s="818"/>
      <c r="Q9" s="819"/>
      <c r="R9" s="820"/>
      <c r="S9" s="820"/>
      <c r="T9" s="820"/>
      <c r="U9" s="820"/>
      <c r="V9" s="820"/>
      <c r="W9" s="820"/>
      <c r="X9" s="820"/>
      <c r="Y9" s="820"/>
      <c r="Z9" s="820"/>
      <c r="AA9" s="820"/>
      <c r="AB9" s="820"/>
      <c r="AC9" s="820"/>
      <c r="AD9" s="820"/>
      <c r="AE9" s="821"/>
      <c r="AF9" s="822"/>
      <c r="AG9" s="823"/>
      <c r="AH9" s="823"/>
      <c r="AI9" s="823"/>
      <c r="AJ9" s="824"/>
      <c r="AK9" s="805"/>
      <c r="AL9" s="806"/>
      <c r="AM9" s="806"/>
      <c r="AN9" s="806"/>
      <c r="AO9" s="806"/>
      <c r="AP9" s="806"/>
      <c r="AQ9" s="806"/>
      <c r="AR9" s="806"/>
      <c r="AS9" s="806"/>
      <c r="AT9" s="806"/>
      <c r="AU9" s="807"/>
      <c r="AV9" s="807"/>
      <c r="AW9" s="807"/>
      <c r="AX9" s="807"/>
      <c r="AY9" s="808"/>
      <c r="AZ9" s="232"/>
      <c r="BA9" s="232"/>
      <c r="BB9" s="232"/>
      <c r="BC9" s="232"/>
      <c r="BD9" s="232"/>
      <c r="BE9" s="233"/>
      <c r="BF9" s="233"/>
      <c r="BG9" s="233"/>
      <c r="BH9" s="233"/>
      <c r="BI9" s="233"/>
      <c r="BJ9" s="233"/>
      <c r="BK9" s="233"/>
      <c r="BL9" s="233"/>
      <c r="BM9" s="233"/>
      <c r="BN9" s="233"/>
      <c r="BO9" s="233"/>
      <c r="BP9" s="233"/>
      <c r="BQ9" s="238">
        <v>3</v>
      </c>
      <c r="BR9" s="239" t="s">
        <v>556</v>
      </c>
      <c r="BS9" s="809" t="s">
        <v>555</v>
      </c>
      <c r="BT9" s="810"/>
      <c r="BU9" s="810"/>
      <c r="BV9" s="810"/>
      <c r="BW9" s="810"/>
      <c r="BX9" s="810"/>
      <c r="BY9" s="810"/>
      <c r="BZ9" s="810"/>
      <c r="CA9" s="810"/>
      <c r="CB9" s="810"/>
      <c r="CC9" s="810"/>
      <c r="CD9" s="810"/>
      <c r="CE9" s="810"/>
      <c r="CF9" s="810"/>
      <c r="CG9" s="811"/>
      <c r="CH9" s="812">
        <v>-5</v>
      </c>
      <c r="CI9" s="813"/>
      <c r="CJ9" s="813"/>
      <c r="CK9" s="813"/>
      <c r="CL9" s="814"/>
      <c r="CM9" s="812">
        <v>12</v>
      </c>
      <c r="CN9" s="813"/>
      <c r="CO9" s="813"/>
      <c r="CP9" s="813"/>
      <c r="CQ9" s="814"/>
      <c r="CR9" s="812">
        <v>2</v>
      </c>
      <c r="CS9" s="813"/>
      <c r="CT9" s="813"/>
      <c r="CU9" s="813"/>
      <c r="CV9" s="814"/>
      <c r="CW9" s="812" t="s">
        <v>552</v>
      </c>
      <c r="CX9" s="813"/>
      <c r="CY9" s="813"/>
      <c r="CZ9" s="813"/>
      <c r="DA9" s="814"/>
      <c r="DB9" s="812">
        <v>153</v>
      </c>
      <c r="DC9" s="813"/>
      <c r="DD9" s="813"/>
      <c r="DE9" s="813"/>
      <c r="DF9" s="814"/>
      <c r="DG9" s="812" t="s">
        <v>552</v>
      </c>
      <c r="DH9" s="813"/>
      <c r="DI9" s="813"/>
      <c r="DJ9" s="813"/>
      <c r="DK9" s="814"/>
      <c r="DL9" s="812" t="s">
        <v>552</v>
      </c>
      <c r="DM9" s="813"/>
      <c r="DN9" s="813"/>
      <c r="DO9" s="813"/>
      <c r="DP9" s="814"/>
      <c r="DQ9" s="812" t="s">
        <v>552</v>
      </c>
      <c r="DR9" s="813"/>
      <c r="DS9" s="813"/>
      <c r="DT9" s="813"/>
      <c r="DU9" s="814"/>
      <c r="DV9" s="809"/>
      <c r="DW9" s="810"/>
      <c r="DX9" s="810"/>
      <c r="DY9" s="810"/>
      <c r="DZ9" s="815"/>
      <c r="EA9" s="234"/>
    </row>
    <row r="10" spans="1:131" s="235" customFormat="1" ht="26.25" customHeight="1" x14ac:dyDescent="0.15">
      <c r="A10" s="238">
        <v>4</v>
      </c>
      <c r="B10" s="816"/>
      <c r="C10" s="817"/>
      <c r="D10" s="817"/>
      <c r="E10" s="817"/>
      <c r="F10" s="817"/>
      <c r="G10" s="817"/>
      <c r="H10" s="817"/>
      <c r="I10" s="817"/>
      <c r="J10" s="817"/>
      <c r="K10" s="817"/>
      <c r="L10" s="817"/>
      <c r="M10" s="817"/>
      <c r="N10" s="817"/>
      <c r="O10" s="817"/>
      <c r="P10" s="818"/>
      <c r="Q10" s="819"/>
      <c r="R10" s="820"/>
      <c r="S10" s="820"/>
      <c r="T10" s="820"/>
      <c r="U10" s="820"/>
      <c r="V10" s="820"/>
      <c r="W10" s="820"/>
      <c r="X10" s="820"/>
      <c r="Y10" s="820"/>
      <c r="Z10" s="820"/>
      <c r="AA10" s="820"/>
      <c r="AB10" s="820"/>
      <c r="AC10" s="820"/>
      <c r="AD10" s="820"/>
      <c r="AE10" s="821"/>
      <c r="AF10" s="822"/>
      <c r="AG10" s="823"/>
      <c r="AH10" s="823"/>
      <c r="AI10" s="823"/>
      <c r="AJ10" s="824"/>
      <c r="AK10" s="805"/>
      <c r="AL10" s="806"/>
      <c r="AM10" s="806"/>
      <c r="AN10" s="806"/>
      <c r="AO10" s="806"/>
      <c r="AP10" s="806"/>
      <c r="AQ10" s="806"/>
      <c r="AR10" s="806"/>
      <c r="AS10" s="806"/>
      <c r="AT10" s="806"/>
      <c r="AU10" s="807"/>
      <c r="AV10" s="807"/>
      <c r="AW10" s="807"/>
      <c r="AX10" s="807"/>
      <c r="AY10" s="808"/>
      <c r="AZ10" s="232"/>
      <c r="BA10" s="232"/>
      <c r="BB10" s="232"/>
      <c r="BC10" s="232"/>
      <c r="BD10" s="232"/>
      <c r="BE10" s="233"/>
      <c r="BF10" s="233"/>
      <c r="BG10" s="233"/>
      <c r="BH10" s="233"/>
      <c r="BI10" s="233"/>
      <c r="BJ10" s="233"/>
      <c r="BK10" s="233"/>
      <c r="BL10" s="233"/>
      <c r="BM10" s="233"/>
      <c r="BN10" s="233"/>
      <c r="BO10" s="233"/>
      <c r="BP10" s="233"/>
      <c r="BQ10" s="238">
        <v>4</v>
      </c>
      <c r="BR10" s="239"/>
      <c r="BS10" s="809"/>
      <c r="BT10" s="810"/>
      <c r="BU10" s="810"/>
      <c r="BV10" s="810"/>
      <c r="BW10" s="810"/>
      <c r="BX10" s="810"/>
      <c r="BY10" s="810"/>
      <c r="BZ10" s="810"/>
      <c r="CA10" s="810"/>
      <c r="CB10" s="810"/>
      <c r="CC10" s="810"/>
      <c r="CD10" s="810"/>
      <c r="CE10" s="810"/>
      <c r="CF10" s="810"/>
      <c r="CG10" s="811"/>
      <c r="CH10" s="812"/>
      <c r="CI10" s="813"/>
      <c r="CJ10" s="813"/>
      <c r="CK10" s="813"/>
      <c r="CL10" s="814"/>
      <c r="CM10" s="812"/>
      <c r="CN10" s="813"/>
      <c r="CO10" s="813"/>
      <c r="CP10" s="813"/>
      <c r="CQ10" s="814"/>
      <c r="CR10" s="812"/>
      <c r="CS10" s="813"/>
      <c r="CT10" s="813"/>
      <c r="CU10" s="813"/>
      <c r="CV10" s="814"/>
      <c r="CW10" s="812"/>
      <c r="CX10" s="813"/>
      <c r="CY10" s="813"/>
      <c r="CZ10" s="813"/>
      <c r="DA10" s="814"/>
      <c r="DB10" s="812"/>
      <c r="DC10" s="813"/>
      <c r="DD10" s="813"/>
      <c r="DE10" s="813"/>
      <c r="DF10" s="814"/>
      <c r="DG10" s="812"/>
      <c r="DH10" s="813"/>
      <c r="DI10" s="813"/>
      <c r="DJ10" s="813"/>
      <c r="DK10" s="814"/>
      <c r="DL10" s="812"/>
      <c r="DM10" s="813"/>
      <c r="DN10" s="813"/>
      <c r="DO10" s="813"/>
      <c r="DP10" s="814"/>
      <c r="DQ10" s="812"/>
      <c r="DR10" s="813"/>
      <c r="DS10" s="813"/>
      <c r="DT10" s="813"/>
      <c r="DU10" s="814"/>
      <c r="DV10" s="809"/>
      <c r="DW10" s="810"/>
      <c r="DX10" s="810"/>
      <c r="DY10" s="810"/>
      <c r="DZ10" s="815"/>
      <c r="EA10" s="234"/>
    </row>
    <row r="11" spans="1:131" s="235" customFormat="1" ht="26.25" customHeight="1" x14ac:dyDescent="0.15">
      <c r="A11" s="238">
        <v>5</v>
      </c>
      <c r="B11" s="816"/>
      <c r="C11" s="817"/>
      <c r="D11" s="817"/>
      <c r="E11" s="817"/>
      <c r="F11" s="817"/>
      <c r="G11" s="817"/>
      <c r="H11" s="817"/>
      <c r="I11" s="817"/>
      <c r="J11" s="817"/>
      <c r="K11" s="817"/>
      <c r="L11" s="817"/>
      <c r="M11" s="817"/>
      <c r="N11" s="817"/>
      <c r="O11" s="817"/>
      <c r="P11" s="818"/>
      <c r="Q11" s="819"/>
      <c r="R11" s="820"/>
      <c r="S11" s="820"/>
      <c r="T11" s="820"/>
      <c r="U11" s="820"/>
      <c r="V11" s="820"/>
      <c r="W11" s="820"/>
      <c r="X11" s="820"/>
      <c r="Y11" s="820"/>
      <c r="Z11" s="820"/>
      <c r="AA11" s="820"/>
      <c r="AB11" s="820"/>
      <c r="AC11" s="820"/>
      <c r="AD11" s="820"/>
      <c r="AE11" s="821"/>
      <c r="AF11" s="822"/>
      <c r="AG11" s="823"/>
      <c r="AH11" s="823"/>
      <c r="AI11" s="823"/>
      <c r="AJ11" s="824"/>
      <c r="AK11" s="805"/>
      <c r="AL11" s="806"/>
      <c r="AM11" s="806"/>
      <c r="AN11" s="806"/>
      <c r="AO11" s="806"/>
      <c r="AP11" s="806"/>
      <c r="AQ11" s="806"/>
      <c r="AR11" s="806"/>
      <c r="AS11" s="806"/>
      <c r="AT11" s="806"/>
      <c r="AU11" s="807"/>
      <c r="AV11" s="807"/>
      <c r="AW11" s="807"/>
      <c r="AX11" s="807"/>
      <c r="AY11" s="808"/>
      <c r="AZ11" s="232"/>
      <c r="BA11" s="232"/>
      <c r="BB11" s="232"/>
      <c r="BC11" s="232"/>
      <c r="BD11" s="232"/>
      <c r="BE11" s="233"/>
      <c r="BF11" s="233"/>
      <c r="BG11" s="233"/>
      <c r="BH11" s="233"/>
      <c r="BI11" s="233"/>
      <c r="BJ11" s="233"/>
      <c r="BK11" s="233"/>
      <c r="BL11" s="233"/>
      <c r="BM11" s="233"/>
      <c r="BN11" s="233"/>
      <c r="BO11" s="233"/>
      <c r="BP11" s="233"/>
      <c r="BQ11" s="238">
        <v>5</v>
      </c>
      <c r="BR11" s="239"/>
      <c r="BS11" s="809"/>
      <c r="BT11" s="810"/>
      <c r="BU11" s="810"/>
      <c r="BV11" s="810"/>
      <c r="BW11" s="810"/>
      <c r="BX11" s="810"/>
      <c r="BY11" s="810"/>
      <c r="BZ11" s="810"/>
      <c r="CA11" s="810"/>
      <c r="CB11" s="810"/>
      <c r="CC11" s="810"/>
      <c r="CD11" s="810"/>
      <c r="CE11" s="810"/>
      <c r="CF11" s="810"/>
      <c r="CG11" s="811"/>
      <c r="CH11" s="812"/>
      <c r="CI11" s="813"/>
      <c r="CJ11" s="813"/>
      <c r="CK11" s="813"/>
      <c r="CL11" s="814"/>
      <c r="CM11" s="812"/>
      <c r="CN11" s="813"/>
      <c r="CO11" s="813"/>
      <c r="CP11" s="813"/>
      <c r="CQ11" s="814"/>
      <c r="CR11" s="812"/>
      <c r="CS11" s="813"/>
      <c r="CT11" s="813"/>
      <c r="CU11" s="813"/>
      <c r="CV11" s="814"/>
      <c r="CW11" s="812"/>
      <c r="CX11" s="813"/>
      <c r="CY11" s="813"/>
      <c r="CZ11" s="813"/>
      <c r="DA11" s="814"/>
      <c r="DB11" s="812"/>
      <c r="DC11" s="813"/>
      <c r="DD11" s="813"/>
      <c r="DE11" s="813"/>
      <c r="DF11" s="814"/>
      <c r="DG11" s="812"/>
      <c r="DH11" s="813"/>
      <c r="DI11" s="813"/>
      <c r="DJ11" s="813"/>
      <c r="DK11" s="814"/>
      <c r="DL11" s="812"/>
      <c r="DM11" s="813"/>
      <c r="DN11" s="813"/>
      <c r="DO11" s="813"/>
      <c r="DP11" s="814"/>
      <c r="DQ11" s="812"/>
      <c r="DR11" s="813"/>
      <c r="DS11" s="813"/>
      <c r="DT11" s="813"/>
      <c r="DU11" s="814"/>
      <c r="DV11" s="809"/>
      <c r="DW11" s="810"/>
      <c r="DX11" s="810"/>
      <c r="DY11" s="810"/>
      <c r="DZ11" s="815"/>
      <c r="EA11" s="234"/>
    </row>
    <row r="12" spans="1:131" s="235" customFormat="1" ht="26.25" customHeight="1" x14ac:dyDescent="0.15">
      <c r="A12" s="238">
        <v>6</v>
      </c>
      <c r="B12" s="816"/>
      <c r="C12" s="817"/>
      <c r="D12" s="817"/>
      <c r="E12" s="817"/>
      <c r="F12" s="817"/>
      <c r="G12" s="817"/>
      <c r="H12" s="817"/>
      <c r="I12" s="817"/>
      <c r="J12" s="817"/>
      <c r="K12" s="817"/>
      <c r="L12" s="817"/>
      <c r="M12" s="817"/>
      <c r="N12" s="817"/>
      <c r="O12" s="817"/>
      <c r="P12" s="818"/>
      <c r="Q12" s="819"/>
      <c r="R12" s="820"/>
      <c r="S12" s="820"/>
      <c r="T12" s="820"/>
      <c r="U12" s="820"/>
      <c r="V12" s="820"/>
      <c r="W12" s="820"/>
      <c r="X12" s="820"/>
      <c r="Y12" s="820"/>
      <c r="Z12" s="820"/>
      <c r="AA12" s="820"/>
      <c r="AB12" s="820"/>
      <c r="AC12" s="820"/>
      <c r="AD12" s="820"/>
      <c r="AE12" s="821"/>
      <c r="AF12" s="822"/>
      <c r="AG12" s="823"/>
      <c r="AH12" s="823"/>
      <c r="AI12" s="823"/>
      <c r="AJ12" s="824"/>
      <c r="AK12" s="805"/>
      <c r="AL12" s="806"/>
      <c r="AM12" s="806"/>
      <c r="AN12" s="806"/>
      <c r="AO12" s="806"/>
      <c r="AP12" s="806"/>
      <c r="AQ12" s="806"/>
      <c r="AR12" s="806"/>
      <c r="AS12" s="806"/>
      <c r="AT12" s="806"/>
      <c r="AU12" s="807"/>
      <c r="AV12" s="807"/>
      <c r="AW12" s="807"/>
      <c r="AX12" s="807"/>
      <c r="AY12" s="808"/>
      <c r="AZ12" s="232"/>
      <c r="BA12" s="232"/>
      <c r="BB12" s="232"/>
      <c r="BC12" s="232"/>
      <c r="BD12" s="232"/>
      <c r="BE12" s="233"/>
      <c r="BF12" s="233"/>
      <c r="BG12" s="233"/>
      <c r="BH12" s="233"/>
      <c r="BI12" s="233"/>
      <c r="BJ12" s="233"/>
      <c r="BK12" s="233"/>
      <c r="BL12" s="233"/>
      <c r="BM12" s="233"/>
      <c r="BN12" s="233"/>
      <c r="BO12" s="233"/>
      <c r="BP12" s="233"/>
      <c r="BQ12" s="238">
        <v>6</v>
      </c>
      <c r="BR12" s="239"/>
      <c r="BS12" s="809"/>
      <c r="BT12" s="810"/>
      <c r="BU12" s="810"/>
      <c r="BV12" s="810"/>
      <c r="BW12" s="810"/>
      <c r="BX12" s="810"/>
      <c r="BY12" s="810"/>
      <c r="BZ12" s="810"/>
      <c r="CA12" s="810"/>
      <c r="CB12" s="810"/>
      <c r="CC12" s="810"/>
      <c r="CD12" s="810"/>
      <c r="CE12" s="810"/>
      <c r="CF12" s="810"/>
      <c r="CG12" s="811"/>
      <c r="CH12" s="812"/>
      <c r="CI12" s="813"/>
      <c r="CJ12" s="813"/>
      <c r="CK12" s="813"/>
      <c r="CL12" s="814"/>
      <c r="CM12" s="812"/>
      <c r="CN12" s="813"/>
      <c r="CO12" s="813"/>
      <c r="CP12" s="813"/>
      <c r="CQ12" s="814"/>
      <c r="CR12" s="812"/>
      <c r="CS12" s="813"/>
      <c r="CT12" s="813"/>
      <c r="CU12" s="813"/>
      <c r="CV12" s="814"/>
      <c r="CW12" s="812"/>
      <c r="CX12" s="813"/>
      <c r="CY12" s="813"/>
      <c r="CZ12" s="813"/>
      <c r="DA12" s="814"/>
      <c r="DB12" s="812"/>
      <c r="DC12" s="813"/>
      <c r="DD12" s="813"/>
      <c r="DE12" s="813"/>
      <c r="DF12" s="814"/>
      <c r="DG12" s="812"/>
      <c r="DH12" s="813"/>
      <c r="DI12" s="813"/>
      <c r="DJ12" s="813"/>
      <c r="DK12" s="814"/>
      <c r="DL12" s="812"/>
      <c r="DM12" s="813"/>
      <c r="DN12" s="813"/>
      <c r="DO12" s="813"/>
      <c r="DP12" s="814"/>
      <c r="DQ12" s="812"/>
      <c r="DR12" s="813"/>
      <c r="DS12" s="813"/>
      <c r="DT12" s="813"/>
      <c r="DU12" s="814"/>
      <c r="DV12" s="809"/>
      <c r="DW12" s="810"/>
      <c r="DX12" s="810"/>
      <c r="DY12" s="810"/>
      <c r="DZ12" s="815"/>
      <c r="EA12" s="234"/>
    </row>
    <row r="13" spans="1:131" s="235" customFormat="1" ht="26.25" customHeight="1" x14ac:dyDescent="0.15">
      <c r="A13" s="238">
        <v>7</v>
      </c>
      <c r="B13" s="816"/>
      <c r="C13" s="817"/>
      <c r="D13" s="817"/>
      <c r="E13" s="817"/>
      <c r="F13" s="817"/>
      <c r="G13" s="817"/>
      <c r="H13" s="817"/>
      <c r="I13" s="817"/>
      <c r="J13" s="817"/>
      <c r="K13" s="817"/>
      <c r="L13" s="817"/>
      <c r="M13" s="817"/>
      <c r="N13" s="817"/>
      <c r="O13" s="817"/>
      <c r="P13" s="818"/>
      <c r="Q13" s="819"/>
      <c r="R13" s="820"/>
      <c r="S13" s="820"/>
      <c r="T13" s="820"/>
      <c r="U13" s="820"/>
      <c r="V13" s="820"/>
      <c r="W13" s="820"/>
      <c r="X13" s="820"/>
      <c r="Y13" s="820"/>
      <c r="Z13" s="820"/>
      <c r="AA13" s="820"/>
      <c r="AB13" s="820"/>
      <c r="AC13" s="820"/>
      <c r="AD13" s="820"/>
      <c r="AE13" s="821"/>
      <c r="AF13" s="822"/>
      <c r="AG13" s="823"/>
      <c r="AH13" s="823"/>
      <c r="AI13" s="823"/>
      <c r="AJ13" s="824"/>
      <c r="AK13" s="805"/>
      <c r="AL13" s="806"/>
      <c r="AM13" s="806"/>
      <c r="AN13" s="806"/>
      <c r="AO13" s="806"/>
      <c r="AP13" s="806"/>
      <c r="AQ13" s="806"/>
      <c r="AR13" s="806"/>
      <c r="AS13" s="806"/>
      <c r="AT13" s="806"/>
      <c r="AU13" s="807"/>
      <c r="AV13" s="807"/>
      <c r="AW13" s="807"/>
      <c r="AX13" s="807"/>
      <c r="AY13" s="808"/>
      <c r="AZ13" s="232"/>
      <c r="BA13" s="232"/>
      <c r="BB13" s="232"/>
      <c r="BC13" s="232"/>
      <c r="BD13" s="232"/>
      <c r="BE13" s="233"/>
      <c r="BF13" s="233"/>
      <c r="BG13" s="233"/>
      <c r="BH13" s="233"/>
      <c r="BI13" s="233"/>
      <c r="BJ13" s="233"/>
      <c r="BK13" s="233"/>
      <c r="BL13" s="233"/>
      <c r="BM13" s="233"/>
      <c r="BN13" s="233"/>
      <c r="BO13" s="233"/>
      <c r="BP13" s="233"/>
      <c r="BQ13" s="238">
        <v>7</v>
      </c>
      <c r="BR13" s="239"/>
      <c r="BS13" s="809"/>
      <c r="BT13" s="810"/>
      <c r="BU13" s="810"/>
      <c r="BV13" s="810"/>
      <c r="BW13" s="810"/>
      <c r="BX13" s="810"/>
      <c r="BY13" s="810"/>
      <c r="BZ13" s="810"/>
      <c r="CA13" s="810"/>
      <c r="CB13" s="810"/>
      <c r="CC13" s="810"/>
      <c r="CD13" s="810"/>
      <c r="CE13" s="810"/>
      <c r="CF13" s="810"/>
      <c r="CG13" s="811"/>
      <c r="CH13" s="812"/>
      <c r="CI13" s="813"/>
      <c r="CJ13" s="813"/>
      <c r="CK13" s="813"/>
      <c r="CL13" s="814"/>
      <c r="CM13" s="812"/>
      <c r="CN13" s="813"/>
      <c r="CO13" s="813"/>
      <c r="CP13" s="813"/>
      <c r="CQ13" s="814"/>
      <c r="CR13" s="812"/>
      <c r="CS13" s="813"/>
      <c r="CT13" s="813"/>
      <c r="CU13" s="813"/>
      <c r="CV13" s="814"/>
      <c r="CW13" s="812"/>
      <c r="CX13" s="813"/>
      <c r="CY13" s="813"/>
      <c r="CZ13" s="813"/>
      <c r="DA13" s="814"/>
      <c r="DB13" s="812"/>
      <c r="DC13" s="813"/>
      <c r="DD13" s="813"/>
      <c r="DE13" s="813"/>
      <c r="DF13" s="814"/>
      <c r="DG13" s="812"/>
      <c r="DH13" s="813"/>
      <c r="DI13" s="813"/>
      <c r="DJ13" s="813"/>
      <c r="DK13" s="814"/>
      <c r="DL13" s="812"/>
      <c r="DM13" s="813"/>
      <c r="DN13" s="813"/>
      <c r="DO13" s="813"/>
      <c r="DP13" s="814"/>
      <c r="DQ13" s="812"/>
      <c r="DR13" s="813"/>
      <c r="DS13" s="813"/>
      <c r="DT13" s="813"/>
      <c r="DU13" s="814"/>
      <c r="DV13" s="809"/>
      <c r="DW13" s="810"/>
      <c r="DX13" s="810"/>
      <c r="DY13" s="810"/>
      <c r="DZ13" s="815"/>
      <c r="EA13" s="234"/>
    </row>
    <row r="14" spans="1:131" s="235" customFormat="1" ht="26.25" customHeight="1" x14ac:dyDescent="0.15">
      <c r="A14" s="238">
        <v>8</v>
      </c>
      <c r="B14" s="816"/>
      <c r="C14" s="817"/>
      <c r="D14" s="817"/>
      <c r="E14" s="817"/>
      <c r="F14" s="817"/>
      <c r="G14" s="817"/>
      <c r="H14" s="817"/>
      <c r="I14" s="817"/>
      <c r="J14" s="817"/>
      <c r="K14" s="817"/>
      <c r="L14" s="817"/>
      <c r="M14" s="817"/>
      <c r="N14" s="817"/>
      <c r="O14" s="817"/>
      <c r="P14" s="818"/>
      <c r="Q14" s="819"/>
      <c r="R14" s="820"/>
      <c r="S14" s="820"/>
      <c r="T14" s="820"/>
      <c r="U14" s="820"/>
      <c r="V14" s="820"/>
      <c r="W14" s="820"/>
      <c r="X14" s="820"/>
      <c r="Y14" s="820"/>
      <c r="Z14" s="820"/>
      <c r="AA14" s="820"/>
      <c r="AB14" s="820"/>
      <c r="AC14" s="820"/>
      <c r="AD14" s="820"/>
      <c r="AE14" s="821"/>
      <c r="AF14" s="822"/>
      <c r="AG14" s="823"/>
      <c r="AH14" s="823"/>
      <c r="AI14" s="823"/>
      <c r="AJ14" s="824"/>
      <c r="AK14" s="805"/>
      <c r="AL14" s="806"/>
      <c r="AM14" s="806"/>
      <c r="AN14" s="806"/>
      <c r="AO14" s="806"/>
      <c r="AP14" s="806"/>
      <c r="AQ14" s="806"/>
      <c r="AR14" s="806"/>
      <c r="AS14" s="806"/>
      <c r="AT14" s="806"/>
      <c r="AU14" s="807"/>
      <c r="AV14" s="807"/>
      <c r="AW14" s="807"/>
      <c r="AX14" s="807"/>
      <c r="AY14" s="808"/>
      <c r="AZ14" s="232"/>
      <c r="BA14" s="232"/>
      <c r="BB14" s="232"/>
      <c r="BC14" s="232"/>
      <c r="BD14" s="232"/>
      <c r="BE14" s="233"/>
      <c r="BF14" s="233"/>
      <c r="BG14" s="233"/>
      <c r="BH14" s="233"/>
      <c r="BI14" s="233"/>
      <c r="BJ14" s="233"/>
      <c r="BK14" s="233"/>
      <c r="BL14" s="233"/>
      <c r="BM14" s="233"/>
      <c r="BN14" s="233"/>
      <c r="BO14" s="233"/>
      <c r="BP14" s="233"/>
      <c r="BQ14" s="238">
        <v>8</v>
      </c>
      <c r="BR14" s="239"/>
      <c r="BS14" s="809"/>
      <c r="BT14" s="810"/>
      <c r="BU14" s="810"/>
      <c r="BV14" s="810"/>
      <c r="BW14" s="810"/>
      <c r="BX14" s="810"/>
      <c r="BY14" s="810"/>
      <c r="BZ14" s="810"/>
      <c r="CA14" s="810"/>
      <c r="CB14" s="810"/>
      <c r="CC14" s="810"/>
      <c r="CD14" s="810"/>
      <c r="CE14" s="810"/>
      <c r="CF14" s="810"/>
      <c r="CG14" s="811"/>
      <c r="CH14" s="812"/>
      <c r="CI14" s="813"/>
      <c r="CJ14" s="813"/>
      <c r="CK14" s="813"/>
      <c r="CL14" s="814"/>
      <c r="CM14" s="812"/>
      <c r="CN14" s="813"/>
      <c r="CO14" s="813"/>
      <c r="CP14" s="813"/>
      <c r="CQ14" s="814"/>
      <c r="CR14" s="812"/>
      <c r="CS14" s="813"/>
      <c r="CT14" s="813"/>
      <c r="CU14" s="813"/>
      <c r="CV14" s="814"/>
      <c r="CW14" s="812"/>
      <c r="CX14" s="813"/>
      <c r="CY14" s="813"/>
      <c r="CZ14" s="813"/>
      <c r="DA14" s="814"/>
      <c r="DB14" s="812"/>
      <c r="DC14" s="813"/>
      <c r="DD14" s="813"/>
      <c r="DE14" s="813"/>
      <c r="DF14" s="814"/>
      <c r="DG14" s="812"/>
      <c r="DH14" s="813"/>
      <c r="DI14" s="813"/>
      <c r="DJ14" s="813"/>
      <c r="DK14" s="814"/>
      <c r="DL14" s="812"/>
      <c r="DM14" s="813"/>
      <c r="DN14" s="813"/>
      <c r="DO14" s="813"/>
      <c r="DP14" s="814"/>
      <c r="DQ14" s="812"/>
      <c r="DR14" s="813"/>
      <c r="DS14" s="813"/>
      <c r="DT14" s="813"/>
      <c r="DU14" s="814"/>
      <c r="DV14" s="809"/>
      <c r="DW14" s="810"/>
      <c r="DX14" s="810"/>
      <c r="DY14" s="810"/>
      <c r="DZ14" s="815"/>
      <c r="EA14" s="234"/>
    </row>
    <row r="15" spans="1:131" s="235" customFormat="1" ht="26.25" customHeight="1" x14ac:dyDescent="0.15">
      <c r="A15" s="238">
        <v>9</v>
      </c>
      <c r="B15" s="816"/>
      <c r="C15" s="817"/>
      <c r="D15" s="817"/>
      <c r="E15" s="817"/>
      <c r="F15" s="817"/>
      <c r="G15" s="817"/>
      <c r="H15" s="817"/>
      <c r="I15" s="817"/>
      <c r="J15" s="817"/>
      <c r="K15" s="817"/>
      <c r="L15" s="817"/>
      <c r="M15" s="817"/>
      <c r="N15" s="817"/>
      <c r="O15" s="817"/>
      <c r="P15" s="818"/>
      <c r="Q15" s="819"/>
      <c r="R15" s="820"/>
      <c r="S15" s="820"/>
      <c r="T15" s="820"/>
      <c r="U15" s="820"/>
      <c r="V15" s="820"/>
      <c r="W15" s="820"/>
      <c r="X15" s="820"/>
      <c r="Y15" s="820"/>
      <c r="Z15" s="820"/>
      <c r="AA15" s="820"/>
      <c r="AB15" s="820"/>
      <c r="AC15" s="820"/>
      <c r="AD15" s="820"/>
      <c r="AE15" s="821"/>
      <c r="AF15" s="822"/>
      <c r="AG15" s="823"/>
      <c r="AH15" s="823"/>
      <c r="AI15" s="823"/>
      <c r="AJ15" s="824"/>
      <c r="AK15" s="805"/>
      <c r="AL15" s="806"/>
      <c r="AM15" s="806"/>
      <c r="AN15" s="806"/>
      <c r="AO15" s="806"/>
      <c r="AP15" s="806"/>
      <c r="AQ15" s="806"/>
      <c r="AR15" s="806"/>
      <c r="AS15" s="806"/>
      <c r="AT15" s="806"/>
      <c r="AU15" s="807"/>
      <c r="AV15" s="807"/>
      <c r="AW15" s="807"/>
      <c r="AX15" s="807"/>
      <c r="AY15" s="808"/>
      <c r="AZ15" s="232"/>
      <c r="BA15" s="232"/>
      <c r="BB15" s="232"/>
      <c r="BC15" s="232"/>
      <c r="BD15" s="232"/>
      <c r="BE15" s="233"/>
      <c r="BF15" s="233"/>
      <c r="BG15" s="233"/>
      <c r="BH15" s="233"/>
      <c r="BI15" s="233"/>
      <c r="BJ15" s="233"/>
      <c r="BK15" s="233"/>
      <c r="BL15" s="233"/>
      <c r="BM15" s="233"/>
      <c r="BN15" s="233"/>
      <c r="BO15" s="233"/>
      <c r="BP15" s="233"/>
      <c r="BQ15" s="238">
        <v>9</v>
      </c>
      <c r="BR15" s="239"/>
      <c r="BS15" s="809"/>
      <c r="BT15" s="810"/>
      <c r="BU15" s="810"/>
      <c r="BV15" s="810"/>
      <c r="BW15" s="810"/>
      <c r="BX15" s="810"/>
      <c r="BY15" s="810"/>
      <c r="BZ15" s="810"/>
      <c r="CA15" s="810"/>
      <c r="CB15" s="810"/>
      <c r="CC15" s="810"/>
      <c r="CD15" s="810"/>
      <c r="CE15" s="810"/>
      <c r="CF15" s="810"/>
      <c r="CG15" s="811"/>
      <c r="CH15" s="812"/>
      <c r="CI15" s="813"/>
      <c r="CJ15" s="813"/>
      <c r="CK15" s="813"/>
      <c r="CL15" s="814"/>
      <c r="CM15" s="812"/>
      <c r="CN15" s="813"/>
      <c r="CO15" s="813"/>
      <c r="CP15" s="813"/>
      <c r="CQ15" s="814"/>
      <c r="CR15" s="812"/>
      <c r="CS15" s="813"/>
      <c r="CT15" s="813"/>
      <c r="CU15" s="813"/>
      <c r="CV15" s="814"/>
      <c r="CW15" s="812"/>
      <c r="CX15" s="813"/>
      <c r="CY15" s="813"/>
      <c r="CZ15" s="813"/>
      <c r="DA15" s="814"/>
      <c r="DB15" s="812"/>
      <c r="DC15" s="813"/>
      <c r="DD15" s="813"/>
      <c r="DE15" s="813"/>
      <c r="DF15" s="814"/>
      <c r="DG15" s="812"/>
      <c r="DH15" s="813"/>
      <c r="DI15" s="813"/>
      <c r="DJ15" s="813"/>
      <c r="DK15" s="814"/>
      <c r="DL15" s="812"/>
      <c r="DM15" s="813"/>
      <c r="DN15" s="813"/>
      <c r="DO15" s="813"/>
      <c r="DP15" s="814"/>
      <c r="DQ15" s="812"/>
      <c r="DR15" s="813"/>
      <c r="DS15" s="813"/>
      <c r="DT15" s="813"/>
      <c r="DU15" s="814"/>
      <c r="DV15" s="809"/>
      <c r="DW15" s="810"/>
      <c r="DX15" s="810"/>
      <c r="DY15" s="810"/>
      <c r="DZ15" s="815"/>
      <c r="EA15" s="234"/>
    </row>
    <row r="16" spans="1:131" s="235" customFormat="1" ht="26.25" customHeight="1" x14ac:dyDescent="0.15">
      <c r="A16" s="238">
        <v>10</v>
      </c>
      <c r="B16" s="816"/>
      <c r="C16" s="817"/>
      <c r="D16" s="817"/>
      <c r="E16" s="817"/>
      <c r="F16" s="817"/>
      <c r="G16" s="817"/>
      <c r="H16" s="817"/>
      <c r="I16" s="817"/>
      <c r="J16" s="817"/>
      <c r="K16" s="817"/>
      <c r="L16" s="817"/>
      <c r="M16" s="817"/>
      <c r="N16" s="817"/>
      <c r="O16" s="817"/>
      <c r="P16" s="818"/>
      <c r="Q16" s="819"/>
      <c r="R16" s="820"/>
      <c r="S16" s="820"/>
      <c r="T16" s="820"/>
      <c r="U16" s="820"/>
      <c r="V16" s="820"/>
      <c r="W16" s="820"/>
      <c r="X16" s="820"/>
      <c r="Y16" s="820"/>
      <c r="Z16" s="820"/>
      <c r="AA16" s="820"/>
      <c r="AB16" s="820"/>
      <c r="AC16" s="820"/>
      <c r="AD16" s="820"/>
      <c r="AE16" s="821"/>
      <c r="AF16" s="822"/>
      <c r="AG16" s="823"/>
      <c r="AH16" s="823"/>
      <c r="AI16" s="823"/>
      <c r="AJ16" s="824"/>
      <c r="AK16" s="805"/>
      <c r="AL16" s="806"/>
      <c r="AM16" s="806"/>
      <c r="AN16" s="806"/>
      <c r="AO16" s="806"/>
      <c r="AP16" s="806"/>
      <c r="AQ16" s="806"/>
      <c r="AR16" s="806"/>
      <c r="AS16" s="806"/>
      <c r="AT16" s="806"/>
      <c r="AU16" s="807"/>
      <c r="AV16" s="807"/>
      <c r="AW16" s="807"/>
      <c r="AX16" s="807"/>
      <c r="AY16" s="808"/>
      <c r="AZ16" s="232"/>
      <c r="BA16" s="232"/>
      <c r="BB16" s="232"/>
      <c r="BC16" s="232"/>
      <c r="BD16" s="232"/>
      <c r="BE16" s="233"/>
      <c r="BF16" s="233"/>
      <c r="BG16" s="233"/>
      <c r="BH16" s="233"/>
      <c r="BI16" s="233"/>
      <c r="BJ16" s="233"/>
      <c r="BK16" s="233"/>
      <c r="BL16" s="233"/>
      <c r="BM16" s="233"/>
      <c r="BN16" s="233"/>
      <c r="BO16" s="233"/>
      <c r="BP16" s="233"/>
      <c r="BQ16" s="238">
        <v>10</v>
      </c>
      <c r="BR16" s="239"/>
      <c r="BS16" s="809"/>
      <c r="BT16" s="810"/>
      <c r="BU16" s="810"/>
      <c r="BV16" s="810"/>
      <c r="BW16" s="810"/>
      <c r="BX16" s="810"/>
      <c r="BY16" s="810"/>
      <c r="BZ16" s="810"/>
      <c r="CA16" s="810"/>
      <c r="CB16" s="810"/>
      <c r="CC16" s="810"/>
      <c r="CD16" s="810"/>
      <c r="CE16" s="810"/>
      <c r="CF16" s="810"/>
      <c r="CG16" s="811"/>
      <c r="CH16" s="812"/>
      <c r="CI16" s="813"/>
      <c r="CJ16" s="813"/>
      <c r="CK16" s="813"/>
      <c r="CL16" s="814"/>
      <c r="CM16" s="812"/>
      <c r="CN16" s="813"/>
      <c r="CO16" s="813"/>
      <c r="CP16" s="813"/>
      <c r="CQ16" s="814"/>
      <c r="CR16" s="812"/>
      <c r="CS16" s="813"/>
      <c r="CT16" s="813"/>
      <c r="CU16" s="813"/>
      <c r="CV16" s="814"/>
      <c r="CW16" s="812"/>
      <c r="CX16" s="813"/>
      <c r="CY16" s="813"/>
      <c r="CZ16" s="813"/>
      <c r="DA16" s="814"/>
      <c r="DB16" s="812"/>
      <c r="DC16" s="813"/>
      <c r="DD16" s="813"/>
      <c r="DE16" s="813"/>
      <c r="DF16" s="814"/>
      <c r="DG16" s="812"/>
      <c r="DH16" s="813"/>
      <c r="DI16" s="813"/>
      <c r="DJ16" s="813"/>
      <c r="DK16" s="814"/>
      <c r="DL16" s="812"/>
      <c r="DM16" s="813"/>
      <c r="DN16" s="813"/>
      <c r="DO16" s="813"/>
      <c r="DP16" s="814"/>
      <c r="DQ16" s="812"/>
      <c r="DR16" s="813"/>
      <c r="DS16" s="813"/>
      <c r="DT16" s="813"/>
      <c r="DU16" s="814"/>
      <c r="DV16" s="809"/>
      <c r="DW16" s="810"/>
      <c r="DX16" s="810"/>
      <c r="DY16" s="810"/>
      <c r="DZ16" s="815"/>
      <c r="EA16" s="234"/>
    </row>
    <row r="17" spans="1:131" s="235" customFormat="1" ht="26.25" customHeight="1" x14ac:dyDescent="0.15">
      <c r="A17" s="238">
        <v>11</v>
      </c>
      <c r="B17" s="816"/>
      <c r="C17" s="817"/>
      <c r="D17" s="817"/>
      <c r="E17" s="817"/>
      <c r="F17" s="817"/>
      <c r="G17" s="817"/>
      <c r="H17" s="817"/>
      <c r="I17" s="817"/>
      <c r="J17" s="817"/>
      <c r="K17" s="817"/>
      <c r="L17" s="817"/>
      <c r="M17" s="817"/>
      <c r="N17" s="817"/>
      <c r="O17" s="817"/>
      <c r="P17" s="818"/>
      <c r="Q17" s="819"/>
      <c r="R17" s="820"/>
      <c r="S17" s="820"/>
      <c r="T17" s="820"/>
      <c r="U17" s="820"/>
      <c r="V17" s="820"/>
      <c r="W17" s="820"/>
      <c r="X17" s="820"/>
      <c r="Y17" s="820"/>
      <c r="Z17" s="820"/>
      <c r="AA17" s="820"/>
      <c r="AB17" s="820"/>
      <c r="AC17" s="820"/>
      <c r="AD17" s="820"/>
      <c r="AE17" s="821"/>
      <c r="AF17" s="822"/>
      <c r="AG17" s="823"/>
      <c r="AH17" s="823"/>
      <c r="AI17" s="823"/>
      <c r="AJ17" s="824"/>
      <c r="AK17" s="805"/>
      <c r="AL17" s="806"/>
      <c r="AM17" s="806"/>
      <c r="AN17" s="806"/>
      <c r="AO17" s="806"/>
      <c r="AP17" s="806"/>
      <c r="AQ17" s="806"/>
      <c r="AR17" s="806"/>
      <c r="AS17" s="806"/>
      <c r="AT17" s="806"/>
      <c r="AU17" s="807"/>
      <c r="AV17" s="807"/>
      <c r="AW17" s="807"/>
      <c r="AX17" s="807"/>
      <c r="AY17" s="808"/>
      <c r="AZ17" s="232"/>
      <c r="BA17" s="232"/>
      <c r="BB17" s="232"/>
      <c r="BC17" s="232"/>
      <c r="BD17" s="232"/>
      <c r="BE17" s="233"/>
      <c r="BF17" s="233"/>
      <c r="BG17" s="233"/>
      <c r="BH17" s="233"/>
      <c r="BI17" s="233"/>
      <c r="BJ17" s="233"/>
      <c r="BK17" s="233"/>
      <c r="BL17" s="233"/>
      <c r="BM17" s="233"/>
      <c r="BN17" s="233"/>
      <c r="BO17" s="233"/>
      <c r="BP17" s="233"/>
      <c r="BQ17" s="238">
        <v>11</v>
      </c>
      <c r="BR17" s="239"/>
      <c r="BS17" s="809"/>
      <c r="BT17" s="810"/>
      <c r="BU17" s="810"/>
      <c r="BV17" s="810"/>
      <c r="BW17" s="810"/>
      <c r="BX17" s="810"/>
      <c r="BY17" s="810"/>
      <c r="BZ17" s="810"/>
      <c r="CA17" s="810"/>
      <c r="CB17" s="810"/>
      <c r="CC17" s="810"/>
      <c r="CD17" s="810"/>
      <c r="CE17" s="810"/>
      <c r="CF17" s="810"/>
      <c r="CG17" s="811"/>
      <c r="CH17" s="812"/>
      <c r="CI17" s="813"/>
      <c r="CJ17" s="813"/>
      <c r="CK17" s="813"/>
      <c r="CL17" s="814"/>
      <c r="CM17" s="812"/>
      <c r="CN17" s="813"/>
      <c r="CO17" s="813"/>
      <c r="CP17" s="813"/>
      <c r="CQ17" s="814"/>
      <c r="CR17" s="812"/>
      <c r="CS17" s="813"/>
      <c r="CT17" s="813"/>
      <c r="CU17" s="813"/>
      <c r="CV17" s="814"/>
      <c r="CW17" s="812"/>
      <c r="CX17" s="813"/>
      <c r="CY17" s="813"/>
      <c r="CZ17" s="813"/>
      <c r="DA17" s="814"/>
      <c r="DB17" s="812"/>
      <c r="DC17" s="813"/>
      <c r="DD17" s="813"/>
      <c r="DE17" s="813"/>
      <c r="DF17" s="814"/>
      <c r="DG17" s="812"/>
      <c r="DH17" s="813"/>
      <c r="DI17" s="813"/>
      <c r="DJ17" s="813"/>
      <c r="DK17" s="814"/>
      <c r="DL17" s="812"/>
      <c r="DM17" s="813"/>
      <c r="DN17" s="813"/>
      <c r="DO17" s="813"/>
      <c r="DP17" s="814"/>
      <c r="DQ17" s="812"/>
      <c r="DR17" s="813"/>
      <c r="DS17" s="813"/>
      <c r="DT17" s="813"/>
      <c r="DU17" s="814"/>
      <c r="DV17" s="809"/>
      <c r="DW17" s="810"/>
      <c r="DX17" s="810"/>
      <c r="DY17" s="810"/>
      <c r="DZ17" s="815"/>
      <c r="EA17" s="234"/>
    </row>
    <row r="18" spans="1:131" s="235" customFormat="1" ht="26.25" customHeight="1" x14ac:dyDescent="0.15">
      <c r="A18" s="238">
        <v>12</v>
      </c>
      <c r="B18" s="816"/>
      <c r="C18" s="817"/>
      <c r="D18" s="817"/>
      <c r="E18" s="817"/>
      <c r="F18" s="817"/>
      <c r="G18" s="817"/>
      <c r="H18" s="817"/>
      <c r="I18" s="817"/>
      <c r="J18" s="817"/>
      <c r="K18" s="817"/>
      <c r="L18" s="817"/>
      <c r="M18" s="817"/>
      <c r="N18" s="817"/>
      <c r="O18" s="817"/>
      <c r="P18" s="818"/>
      <c r="Q18" s="819"/>
      <c r="R18" s="820"/>
      <c r="S18" s="820"/>
      <c r="T18" s="820"/>
      <c r="U18" s="820"/>
      <c r="V18" s="820"/>
      <c r="W18" s="820"/>
      <c r="X18" s="820"/>
      <c r="Y18" s="820"/>
      <c r="Z18" s="820"/>
      <c r="AA18" s="820"/>
      <c r="AB18" s="820"/>
      <c r="AC18" s="820"/>
      <c r="AD18" s="820"/>
      <c r="AE18" s="821"/>
      <c r="AF18" s="822"/>
      <c r="AG18" s="823"/>
      <c r="AH18" s="823"/>
      <c r="AI18" s="823"/>
      <c r="AJ18" s="824"/>
      <c r="AK18" s="805"/>
      <c r="AL18" s="806"/>
      <c r="AM18" s="806"/>
      <c r="AN18" s="806"/>
      <c r="AO18" s="806"/>
      <c r="AP18" s="806"/>
      <c r="AQ18" s="806"/>
      <c r="AR18" s="806"/>
      <c r="AS18" s="806"/>
      <c r="AT18" s="806"/>
      <c r="AU18" s="807"/>
      <c r="AV18" s="807"/>
      <c r="AW18" s="807"/>
      <c r="AX18" s="807"/>
      <c r="AY18" s="808"/>
      <c r="AZ18" s="232"/>
      <c r="BA18" s="232"/>
      <c r="BB18" s="232"/>
      <c r="BC18" s="232"/>
      <c r="BD18" s="232"/>
      <c r="BE18" s="233"/>
      <c r="BF18" s="233"/>
      <c r="BG18" s="233"/>
      <c r="BH18" s="233"/>
      <c r="BI18" s="233"/>
      <c r="BJ18" s="233"/>
      <c r="BK18" s="233"/>
      <c r="BL18" s="233"/>
      <c r="BM18" s="233"/>
      <c r="BN18" s="233"/>
      <c r="BO18" s="233"/>
      <c r="BP18" s="233"/>
      <c r="BQ18" s="238">
        <v>12</v>
      </c>
      <c r="BR18" s="239"/>
      <c r="BS18" s="809"/>
      <c r="BT18" s="810"/>
      <c r="BU18" s="810"/>
      <c r="BV18" s="810"/>
      <c r="BW18" s="810"/>
      <c r="BX18" s="810"/>
      <c r="BY18" s="810"/>
      <c r="BZ18" s="810"/>
      <c r="CA18" s="810"/>
      <c r="CB18" s="810"/>
      <c r="CC18" s="810"/>
      <c r="CD18" s="810"/>
      <c r="CE18" s="810"/>
      <c r="CF18" s="810"/>
      <c r="CG18" s="811"/>
      <c r="CH18" s="812"/>
      <c r="CI18" s="813"/>
      <c r="CJ18" s="813"/>
      <c r="CK18" s="813"/>
      <c r="CL18" s="814"/>
      <c r="CM18" s="812"/>
      <c r="CN18" s="813"/>
      <c r="CO18" s="813"/>
      <c r="CP18" s="813"/>
      <c r="CQ18" s="814"/>
      <c r="CR18" s="812"/>
      <c r="CS18" s="813"/>
      <c r="CT18" s="813"/>
      <c r="CU18" s="813"/>
      <c r="CV18" s="814"/>
      <c r="CW18" s="812"/>
      <c r="CX18" s="813"/>
      <c r="CY18" s="813"/>
      <c r="CZ18" s="813"/>
      <c r="DA18" s="814"/>
      <c r="DB18" s="812"/>
      <c r="DC18" s="813"/>
      <c r="DD18" s="813"/>
      <c r="DE18" s="813"/>
      <c r="DF18" s="814"/>
      <c r="DG18" s="812"/>
      <c r="DH18" s="813"/>
      <c r="DI18" s="813"/>
      <c r="DJ18" s="813"/>
      <c r="DK18" s="814"/>
      <c r="DL18" s="812"/>
      <c r="DM18" s="813"/>
      <c r="DN18" s="813"/>
      <c r="DO18" s="813"/>
      <c r="DP18" s="814"/>
      <c r="DQ18" s="812"/>
      <c r="DR18" s="813"/>
      <c r="DS18" s="813"/>
      <c r="DT18" s="813"/>
      <c r="DU18" s="814"/>
      <c r="DV18" s="809"/>
      <c r="DW18" s="810"/>
      <c r="DX18" s="810"/>
      <c r="DY18" s="810"/>
      <c r="DZ18" s="815"/>
      <c r="EA18" s="234"/>
    </row>
    <row r="19" spans="1:131" s="235" customFormat="1" ht="26.25" customHeight="1" x14ac:dyDescent="0.15">
      <c r="A19" s="238">
        <v>13</v>
      </c>
      <c r="B19" s="816"/>
      <c r="C19" s="817"/>
      <c r="D19" s="817"/>
      <c r="E19" s="817"/>
      <c r="F19" s="817"/>
      <c r="G19" s="817"/>
      <c r="H19" s="817"/>
      <c r="I19" s="817"/>
      <c r="J19" s="817"/>
      <c r="K19" s="817"/>
      <c r="L19" s="817"/>
      <c r="M19" s="817"/>
      <c r="N19" s="817"/>
      <c r="O19" s="817"/>
      <c r="P19" s="818"/>
      <c r="Q19" s="819"/>
      <c r="R19" s="820"/>
      <c r="S19" s="820"/>
      <c r="T19" s="820"/>
      <c r="U19" s="820"/>
      <c r="V19" s="820"/>
      <c r="W19" s="820"/>
      <c r="X19" s="820"/>
      <c r="Y19" s="820"/>
      <c r="Z19" s="820"/>
      <c r="AA19" s="820"/>
      <c r="AB19" s="820"/>
      <c r="AC19" s="820"/>
      <c r="AD19" s="820"/>
      <c r="AE19" s="821"/>
      <c r="AF19" s="822"/>
      <c r="AG19" s="823"/>
      <c r="AH19" s="823"/>
      <c r="AI19" s="823"/>
      <c r="AJ19" s="824"/>
      <c r="AK19" s="805"/>
      <c r="AL19" s="806"/>
      <c r="AM19" s="806"/>
      <c r="AN19" s="806"/>
      <c r="AO19" s="806"/>
      <c r="AP19" s="806"/>
      <c r="AQ19" s="806"/>
      <c r="AR19" s="806"/>
      <c r="AS19" s="806"/>
      <c r="AT19" s="806"/>
      <c r="AU19" s="807"/>
      <c r="AV19" s="807"/>
      <c r="AW19" s="807"/>
      <c r="AX19" s="807"/>
      <c r="AY19" s="808"/>
      <c r="AZ19" s="232"/>
      <c r="BA19" s="232"/>
      <c r="BB19" s="232"/>
      <c r="BC19" s="232"/>
      <c r="BD19" s="232"/>
      <c r="BE19" s="233"/>
      <c r="BF19" s="233"/>
      <c r="BG19" s="233"/>
      <c r="BH19" s="233"/>
      <c r="BI19" s="233"/>
      <c r="BJ19" s="233"/>
      <c r="BK19" s="233"/>
      <c r="BL19" s="233"/>
      <c r="BM19" s="233"/>
      <c r="BN19" s="233"/>
      <c r="BO19" s="233"/>
      <c r="BP19" s="233"/>
      <c r="BQ19" s="238">
        <v>13</v>
      </c>
      <c r="BR19" s="239"/>
      <c r="BS19" s="809"/>
      <c r="BT19" s="810"/>
      <c r="BU19" s="810"/>
      <c r="BV19" s="810"/>
      <c r="BW19" s="810"/>
      <c r="BX19" s="810"/>
      <c r="BY19" s="810"/>
      <c r="BZ19" s="810"/>
      <c r="CA19" s="810"/>
      <c r="CB19" s="810"/>
      <c r="CC19" s="810"/>
      <c r="CD19" s="810"/>
      <c r="CE19" s="810"/>
      <c r="CF19" s="810"/>
      <c r="CG19" s="811"/>
      <c r="CH19" s="812"/>
      <c r="CI19" s="813"/>
      <c r="CJ19" s="813"/>
      <c r="CK19" s="813"/>
      <c r="CL19" s="814"/>
      <c r="CM19" s="812"/>
      <c r="CN19" s="813"/>
      <c r="CO19" s="813"/>
      <c r="CP19" s="813"/>
      <c r="CQ19" s="814"/>
      <c r="CR19" s="812"/>
      <c r="CS19" s="813"/>
      <c r="CT19" s="813"/>
      <c r="CU19" s="813"/>
      <c r="CV19" s="814"/>
      <c r="CW19" s="812"/>
      <c r="CX19" s="813"/>
      <c r="CY19" s="813"/>
      <c r="CZ19" s="813"/>
      <c r="DA19" s="814"/>
      <c r="DB19" s="812"/>
      <c r="DC19" s="813"/>
      <c r="DD19" s="813"/>
      <c r="DE19" s="813"/>
      <c r="DF19" s="814"/>
      <c r="DG19" s="812"/>
      <c r="DH19" s="813"/>
      <c r="DI19" s="813"/>
      <c r="DJ19" s="813"/>
      <c r="DK19" s="814"/>
      <c r="DL19" s="812"/>
      <c r="DM19" s="813"/>
      <c r="DN19" s="813"/>
      <c r="DO19" s="813"/>
      <c r="DP19" s="814"/>
      <c r="DQ19" s="812"/>
      <c r="DR19" s="813"/>
      <c r="DS19" s="813"/>
      <c r="DT19" s="813"/>
      <c r="DU19" s="814"/>
      <c r="DV19" s="809"/>
      <c r="DW19" s="810"/>
      <c r="DX19" s="810"/>
      <c r="DY19" s="810"/>
      <c r="DZ19" s="815"/>
      <c r="EA19" s="234"/>
    </row>
    <row r="20" spans="1:131" s="235" customFormat="1" ht="26.25" customHeight="1" x14ac:dyDescent="0.15">
      <c r="A20" s="238">
        <v>14</v>
      </c>
      <c r="B20" s="816"/>
      <c r="C20" s="817"/>
      <c r="D20" s="817"/>
      <c r="E20" s="817"/>
      <c r="F20" s="817"/>
      <c r="G20" s="817"/>
      <c r="H20" s="817"/>
      <c r="I20" s="817"/>
      <c r="J20" s="817"/>
      <c r="K20" s="817"/>
      <c r="L20" s="817"/>
      <c r="M20" s="817"/>
      <c r="N20" s="817"/>
      <c r="O20" s="817"/>
      <c r="P20" s="818"/>
      <c r="Q20" s="819"/>
      <c r="R20" s="820"/>
      <c r="S20" s="820"/>
      <c r="T20" s="820"/>
      <c r="U20" s="820"/>
      <c r="V20" s="820"/>
      <c r="W20" s="820"/>
      <c r="X20" s="820"/>
      <c r="Y20" s="820"/>
      <c r="Z20" s="820"/>
      <c r="AA20" s="820"/>
      <c r="AB20" s="820"/>
      <c r="AC20" s="820"/>
      <c r="AD20" s="820"/>
      <c r="AE20" s="821"/>
      <c r="AF20" s="822"/>
      <c r="AG20" s="823"/>
      <c r="AH20" s="823"/>
      <c r="AI20" s="823"/>
      <c r="AJ20" s="824"/>
      <c r="AK20" s="805"/>
      <c r="AL20" s="806"/>
      <c r="AM20" s="806"/>
      <c r="AN20" s="806"/>
      <c r="AO20" s="806"/>
      <c r="AP20" s="806"/>
      <c r="AQ20" s="806"/>
      <c r="AR20" s="806"/>
      <c r="AS20" s="806"/>
      <c r="AT20" s="806"/>
      <c r="AU20" s="807"/>
      <c r="AV20" s="807"/>
      <c r="AW20" s="807"/>
      <c r="AX20" s="807"/>
      <c r="AY20" s="808"/>
      <c r="AZ20" s="232"/>
      <c r="BA20" s="232"/>
      <c r="BB20" s="232"/>
      <c r="BC20" s="232"/>
      <c r="BD20" s="232"/>
      <c r="BE20" s="233"/>
      <c r="BF20" s="233"/>
      <c r="BG20" s="233"/>
      <c r="BH20" s="233"/>
      <c r="BI20" s="233"/>
      <c r="BJ20" s="233"/>
      <c r="BK20" s="233"/>
      <c r="BL20" s="233"/>
      <c r="BM20" s="233"/>
      <c r="BN20" s="233"/>
      <c r="BO20" s="233"/>
      <c r="BP20" s="233"/>
      <c r="BQ20" s="238">
        <v>14</v>
      </c>
      <c r="BR20" s="239"/>
      <c r="BS20" s="809"/>
      <c r="BT20" s="810"/>
      <c r="BU20" s="810"/>
      <c r="BV20" s="810"/>
      <c r="BW20" s="810"/>
      <c r="BX20" s="810"/>
      <c r="BY20" s="810"/>
      <c r="BZ20" s="810"/>
      <c r="CA20" s="810"/>
      <c r="CB20" s="810"/>
      <c r="CC20" s="810"/>
      <c r="CD20" s="810"/>
      <c r="CE20" s="810"/>
      <c r="CF20" s="810"/>
      <c r="CG20" s="811"/>
      <c r="CH20" s="812"/>
      <c r="CI20" s="813"/>
      <c r="CJ20" s="813"/>
      <c r="CK20" s="813"/>
      <c r="CL20" s="814"/>
      <c r="CM20" s="812"/>
      <c r="CN20" s="813"/>
      <c r="CO20" s="813"/>
      <c r="CP20" s="813"/>
      <c r="CQ20" s="814"/>
      <c r="CR20" s="812"/>
      <c r="CS20" s="813"/>
      <c r="CT20" s="813"/>
      <c r="CU20" s="813"/>
      <c r="CV20" s="814"/>
      <c r="CW20" s="812"/>
      <c r="CX20" s="813"/>
      <c r="CY20" s="813"/>
      <c r="CZ20" s="813"/>
      <c r="DA20" s="814"/>
      <c r="DB20" s="812"/>
      <c r="DC20" s="813"/>
      <c r="DD20" s="813"/>
      <c r="DE20" s="813"/>
      <c r="DF20" s="814"/>
      <c r="DG20" s="812"/>
      <c r="DH20" s="813"/>
      <c r="DI20" s="813"/>
      <c r="DJ20" s="813"/>
      <c r="DK20" s="814"/>
      <c r="DL20" s="812"/>
      <c r="DM20" s="813"/>
      <c r="DN20" s="813"/>
      <c r="DO20" s="813"/>
      <c r="DP20" s="814"/>
      <c r="DQ20" s="812"/>
      <c r="DR20" s="813"/>
      <c r="DS20" s="813"/>
      <c r="DT20" s="813"/>
      <c r="DU20" s="814"/>
      <c r="DV20" s="809"/>
      <c r="DW20" s="810"/>
      <c r="DX20" s="810"/>
      <c r="DY20" s="810"/>
      <c r="DZ20" s="815"/>
      <c r="EA20" s="234"/>
    </row>
    <row r="21" spans="1:131" s="235" customFormat="1" ht="26.25" customHeight="1" thickBot="1" x14ac:dyDescent="0.2">
      <c r="A21" s="238">
        <v>15</v>
      </c>
      <c r="B21" s="816"/>
      <c r="C21" s="817"/>
      <c r="D21" s="817"/>
      <c r="E21" s="817"/>
      <c r="F21" s="817"/>
      <c r="G21" s="817"/>
      <c r="H21" s="817"/>
      <c r="I21" s="817"/>
      <c r="J21" s="817"/>
      <c r="K21" s="817"/>
      <c r="L21" s="817"/>
      <c r="M21" s="817"/>
      <c r="N21" s="817"/>
      <c r="O21" s="817"/>
      <c r="P21" s="818"/>
      <c r="Q21" s="819"/>
      <c r="R21" s="820"/>
      <c r="S21" s="820"/>
      <c r="T21" s="820"/>
      <c r="U21" s="820"/>
      <c r="V21" s="820"/>
      <c r="W21" s="820"/>
      <c r="X21" s="820"/>
      <c r="Y21" s="820"/>
      <c r="Z21" s="820"/>
      <c r="AA21" s="820"/>
      <c r="AB21" s="820"/>
      <c r="AC21" s="820"/>
      <c r="AD21" s="820"/>
      <c r="AE21" s="821"/>
      <c r="AF21" s="822"/>
      <c r="AG21" s="823"/>
      <c r="AH21" s="823"/>
      <c r="AI21" s="823"/>
      <c r="AJ21" s="824"/>
      <c r="AK21" s="805"/>
      <c r="AL21" s="806"/>
      <c r="AM21" s="806"/>
      <c r="AN21" s="806"/>
      <c r="AO21" s="806"/>
      <c r="AP21" s="806"/>
      <c r="AQ21" s="806"/>
      <c r="AR21" s="806"/>
      <c r="AS21" s="806"/>
      <c r="AT21" s="806"/>
      <c r="AU21" s="807"/>
      <c r="AV21" s="807"/>
      <c r="AW21" s="807"/>
      <c r="AX21" s="807"/>
      <c r="AY21" s="808"/>
      <c r="AZ21" s="232"/>
      <c r="BA21" s="232"/>
      <c r="BB21" s="232"/>
      <c r="BC21" s="232"/>
      <c r="BD21" s="232"/>
      <c r="BE21" s="233"/>
      <c r="BF21" s="233"/>
      <c r="BG21" s="233"/>
      <c r="BH21" s="233"/>
      <c r="BI21" s="233"/>
      <c r="BJ21" s="233"/>
      <c r="BK21" s="233"/>
      <c r="BL21" s="233"/>
      <c r="BM21" s="233"/>
      <c r="BN21" s="233"/>
      <c r="BO21" s="233"/>
      <c r="BP21" s="233"/>
      <c r="BQ21" s="238">
        <v>15</v>
      </c>
      <c r="BR21" s="239"/>
      <c r="BS21" s="809"/>
      <c r="BT21" s="810"/>
      <c r="BU21" s="810"/>
      <c r="BV21" s="810"/>
      <c r="BW21" s="810"/>
      <c r="BX21" s="810"/>
      <c r="BY21" s="810"/>
      <c r="BZ21" s="810"/>
      <c r="CA21" s="810"/>
      <c r="CB21" s="810"/>
      <c r="CC21" s="810"/>
      <c r="CD21" s="810"/>
      <c r="CE21" s="810"/>
      <c r="CF21" s="810"/>
      <c r="CG21" s="811"/>
      <c r="CH21" s="812"/>
      <c r="CI21" s="813"/>
      <c r="CJ21" s="813"/>
      <c r="CK21" s="813"/>
      <c r="CL21" s="814"/>
      <c r="CM21" s="812"/>
      <c r="CN21" s="813"/>
      <c r="CO21" s="813"/>
      <c r="CP21" s="813"/>
      <c r="CQ21" s="814"/>
      <c r="CR21" s="812"/>
      <c r="CS21" s="813"/>
      <c r="CT21" s="813"/>
      <c r="CU21" s="813"/>
      <c r="CV21" s="814"/>
      <c r="CW21" s="812"/>
      <c r="CX21" s="813"/>
      <c r="CY21" s="813"/>
      <c r="CZ21" s="813"/>
      <c r="DA21" s="814"/>
      <c r="DB21" s="812"/>
      <c r="DC21" s="813"/>
      <c r="DD21" s="813"/>
      <c r="DE21" s="813"/>
      <c r="DF21" s="814"/>
      <c r="DG21" s="812"/>
      <c r="DH21" s="813"/>
      <c r="DI21" s="813"/>
      <c r="DJ21" s="813"/>
      <c r="DK21" s="814"/>
      <c r="DL21" s="812"/>
      <c r="DM21" s="813"/>
      <c r="DN21" s="813"/>
      <c r="DO21" s="813"/>
      <c r="DP21" s="814"/>
      <c r="DQ21" s="812"/>
      <c r="DR21" s="813"/>
      <c r="DS21" s="813"/>
      <c r="DT21" s="813"/>
      <c r="DU21" s="814"/>
      <c r="DV21" s="809"/>
      <c r="DW21" s="810"/>
      <c r="DX21" s="810"/>
      <c r="DY21" s="810"/>
      <c r="DZ21" s="815"/>
      <c r="EA21" s="234"/>
    </row>
    <row r="22" spans="1:131" s="235" customFormat="1" ht="26.25" customHeight="1" x14ac:dyDescent="0.15">
      <c r="A22" s="238">
        <v>16</v>
      </c>
      <c r="B22" s="816"/>
      <c r="C22" s="817"/>
      <c r="D22" s="817"/>
      <c r="E22" s="817"/>
      <c r="F22" s="817"/>
      <c r="G22" s="817"/>
      <c r="H22" s="817"/>
      <c r="I22" s="817"/>
      <c r="J22" s="817"/>
      <c r="K22" s="817"/>
      <c r="L22" s="817"/>
      <c r="M22" s="817"/>
      <c r="N22" s="817"/>
      <c r="O22" s="817"/>
      <c r="P22" s="818"/>
      <c r="Q22" s="835"/>
      <c r="R22" s="836"/>
      <c r="S22" s="836"/>
      <c r="T22" s="836"/>
      <c r="U22" s="836"/>
      <c r="V22" s="836"/>
      <c r="W22" s="836"/>
      <c r="X22" s="836"/>
      <c r="Y22" s="836"/>
      <c r="Z22" s="836"/>
      <c r="AA22" s="836"/>
      <c r="AB22" s="836"/>
      <c r="AC22" s="836"/>
      <c r="AD22" s="836"/>
      <c r="AE22" s="837"/>
      <c r="AF22" s="822"/>
      <c r="AG22" s="823"/>
      <c r="AH22" s="823"/>
      <c r="AI22" s="823"/>
      <c r="AJ22" s="824"/>
      <c r="AK22" s="838"/>
      <c r="AL22" s="839"/>
      <c r="AM22" s="839"/>
      <c r="AN22" s="839"/>
      <c r="AO22" s="839"/>
      <c r="AP22" s="839"/>
      <c r="AQ22" s="839"/>
      <c r="AR22" s="839"/>
      <c r="AS22" s="839"/>
      <c r="AT22" s="839"/>
      <c r="AU22" s="840"/>
      <c r="AV22" s="840"/>
      <c r="AW22" s="840"/>
      <c r="AX22" s="840"/>
      <c r="AY22" s="841"/>
      <c r="AZ22" s="842" t="s">
        <v>376</v>
      </c>
      <c r="BA22" s="842"/>
      <c r="BB22" s="842"/>
      <c r="BC22" s="842"/>
      <c r="BD22" s="843"/>
      <c r="BE22" s="233"/>
      <c r="BF22" s="233"/>
      <c r="BG22" s="233"/>
      <c r="BH22" s="233"/>
      <c r="BI22" s="233"/>
      <c r="BJ22" s="233"/>
      <c r="BK22" s="233"/>
      <c r="BL22" s="233"/>
      <c r="BM22" s="233"/>
      <c r="BN22" s="233"/>
      <c r="BO22" s="233"/>
      <c r="BP22" s="233"/>
      <c r="BQ22" s="238">
        <v>16</v>
      </c>
      <c r="BR22" s="239"/>
      <c r="BS22" s="809"/>
      <c r="BT22" s="810"/>
      <c r="BU22" s="810"/>
      <c r="BV22" s="810"/>
      <c r="BW22" s="810"/>
      <c r="BX22" s="810"/>
      <c r="BY22" s="810"/>
      <c r="BZ22" s="810"/>
      <c r="CA22" s="810"/>
      <c r="CB22" s="810"/>
      <c r="CC22" s="810"/>
      <c r="CD22" s="810"/>
      <c r="CE22" s="810"/>
      <c r="CF22" s="810"/>
      <c r="CG22" s="811"/>
      <c r="CH22" s="812"/>
      <c r="CI22" s="813"/>
      <c r="CJ22" s="813"/>
      <c r="CK22" s="813"/>
      <c r="CL22" s="814"/>
      <c r="CM22" s="812"/>
      <c r="CN22" s="813"/>
      <c r="CO22" s="813"/>
      <c r="CP22" s="813"/>
      <c r="CQ22" s="814"/>
      <c r="CR22" s="812"/>
      <c r="CS22" s="813"/>
      <c r="CT22" s="813"/>
      <c r="CU22" s="813"/>
      <c r="CV22" s="814"/>
      <c r="CW22" s="812"/>
      <c r="CX22" s="813"/>
      <c r="CY22" s="813"/>
      <c r="CZ22" s="813"/>
      <c r="DA22" s="814"/>
      <c r="DB22" s="812"/>
      <c r="DC22" s="813"/>
      <c r="DD22" s="813"/>
      <c r="DE22" s="813"/>
      <c r="DF22" s="814"/>
      <c r="DG22" s="812"/>
      <c r="DH22" s="813"/>
      <c r="DI22" s="813"/>
      <c r="DJ22" s="813"/>
      <c r="DK22" s="814"/>
      <c r="DL22" s="812"/>
      <c r="DM22" s="813"/>
      <c r="DN22" s="813"/>
      <c r="DO22" s="813"/>
      <c r="DP22" s="814"/>
      <c r="DQ22" s="812"/>
      <c r="DR22" s="813"/>
      <c r="DS22" s="813"/>
      <c r="DT22" s="813"/>
      <c r="DU22" s="814"/>
      <c r="DV22" s="809"/>
      <c r="DW22" s="810"/>
      <c r="DX22" s="810"/>
      <c r="DY22" s="810"/>
      <c r="DZ22" s="815"/>
      <c r="EA22" s="234"/>
    </row>
    <row r="23" spans="1:131" s="235" customFormat="1" ht="26.25" customHeight="1" thickBot="1" x14ac:dyDescent="0.2">
      <c r="A23" s="240" t="s">
        <v>377</v>
      </c>
      <c r="B23" s="825" t="s">
        <v>378</v>
      </c>
      <c r="C23" s="826"/>
      <c r="D23" s="826"/>
      <c r="E23" s="826"/>
      <c r="F23" s="826"/>
      <c r="G23" s="826"/>
      <c r="H23" s="826"/>
      <c r="I23" s="826"/>
      <c r="J23" s="826"/>
      <c r="K23" s="826"/>
      <c r="L23" s="826"/>
      <c r="M23" s="826"/>
      <c r="N23" s="826"/>
      <c r="O23" s="826"/>
      <c r="P23" s="827"/>
      <c r="Q23" s="828">
        <v>7337</v>
      </c>
      <c r="R23" s="829"/>
      <c r="S23" s="829"/>
      <c r="T23" s="829"/>
      <c r="U23" s="829"/>
      <c r="V23" s="829">
        <v>6974</v>
      </c>
      <c r="W23" s="829"/>
      <c r="X23" s="829"/>
      <c r="Y23" s="829"/>
      <c r="Z23" s="829"/>
      <c r="AA23" s="829">
        <v>362</v>
      </c>
      <c r="AB23" s="829"/>
      <c r="AC23" s="829"/>
      <c r="AD23" s="829"/>
      <c r="AE23" s="830"/>
      <c r="AF23" s="831">
        <v>345</v>
      </c>
      <c r="AG23" s="829"/>
      <c r="AH23" s="829"/>
      <c r="AI23" s="829"/>
      <c r="AJ23" s="832"/>
      <c r="AK23" s="833"/>
      <c r="AL23" s="834"/>
      <c r="AM23" s="834"/>
      <c r="AN23" s="834"/>
      <c r="AO23" s="834"/>
      <c r="AP23" s="829">
        <v>4853</v>
      </c>
      <c r="AQ23" s="829"/>
      <c r="AR23" s="829"/>
      <c r="AS23" s="829"/>
      <c r="AT23" s="829"/>
      <c r="AU23" s="845"/>
      <c r="AV23" s="845"/>
      <c r="AW23" s="845"/>
      <c r="AX23" s="845"/>
      <c r="AY23" s="846"/>
      <c r="AZ23" s="847" t="s">
        <v>121</v>
      </c>
      <c r="BA23" s="848"/>
      <c r="BB23" s="848"/>
      <c r="BC23" s="848"/>
      <c r="BD23" s="849"/>
      <c r="BE23" s="233"/>
      <c r="BF23" s="233"/>
      <c r="BG23" s="233"/>
      <c r="BH23" s="233"/>
      <c r="BI23" s="233"/>
      <c r="BJ23" s="233"/>
      <c r="BK23" s="233"/>
      <c r="BL23" s="233"/>
      <c r="BM23" s="233"/>
      <c r="BN23" s="233"/>
      <c r="BO23" s="233"/>
      <c r="BP23" s="233"/>
      <c r="BQ23" s="238">
        <v>17</v>
      </c>
      <c r="BR23" s="239"/>
      <c r="BS23" s="809"/>
      <c r="BT23" s="810"/>
      <c r="BU23" s="810"/>
      <c r="BV23" s="810"/>
      <c r="BW23" s="810"/>
      <c r="BX23" s="810"/>
      <c r="BY23" s="810"/>
      <c r="BZ23" s="810"/>
      <c r="CA23" s="810"/>
      <c r="CB23" s="810"/>
      <c r="CC23" s="810"/>
      <c r="CD23" s="810"/>
      <c r="CE23" s="810"/>
      <c r="CF23" s="810"/>
      <c r="CG23" s="811"/>
      <c r="CH23" s="812"/>
      <c r="CI23" s="813"/>
      <c r="CJ23" s="813"/>
      <c r="CK23" s="813"/>
      <c r="CL23" s="814"/>
      <c r="CM23" s="812"/>
      <c r="CN23" s="813"/>
      <c r="CO23" s="813"/>
      <c r="CP23" s="813"/>
      <c r="CQ23" s="814"/>
      <c r="CR23" s="812"/>
      <c r="CS23" s="813"/>
      <c r="CT23" s="813"/>
      <c r="CU23" s="813"/>
      <c r="CV23" s="814"/>
      <c r="CW23" s="812"/>
      <c r="CX23" s="813"/>
      <c r="CY23" s="813"/>
      <c r="CZ23" s="813"/>
      <c r="DA23" s="814"/>
      <c r="DB23" s="812"/>
      <c r="DC23" s="813"/>
      <c r="DD23" s="813"/>
      <c r="DE23" s="813"/>
      <c r="DF23" s="814"/>
      <c r="DG23" s="812"/>
      <c r="DH23" s="813"/>
      <c r="DI23" s="813"/>
      <c r="DJ23" s="813"/>
      <c r="DK23" s="814"/>
      <c r="DL23" s="812"/>
      <c r="DM23" s="813"/>
      <c r="DN23" s="813"/>
      <c r="DO23" s="813"/>
      <c r="DP23" s="814"/>
      <c r="DQ23" s="812"/>
      <c r="DR23" s="813"/>
      <c r="DS23" s="813"/>
      <c r="DT23" s="813"/>
      <c r="DU23" s="814"/>
      <c r="DV23" s="809"/>
      <c r="DW23" s="810"/>
      <c r="DX23" s="810"/>
      <c r="DY23" s="810"/>
      <c r="DZ23" s="815"/>
      <c r="EA23" s="234"/>
    </row>
    <row r="24" spans="1:131" s="235" customFormat="1" ht="26.25" customHeight="1" x14ac:dyDescent="0.15">
      <c r="A24" s="844" t="s">
        <v>379</v>
      </c>
      <c r="B24" s="844"/>
      <c r="C24" s="844"/>
      <c r="D24" s="844"/>
      <c r="E24" s="844"/>
      <c r="F24" s="844"/>
      <c r="G24" s="844"/>
      <c r="H24" s="844"/>
      <c r="I24" s="844"/>
      <c r="J24" s="844"/>
      <c r="K24" s="844"/>
      <c r="L24" s="844"/>
      <c r="M24" s="844"/>
      <c r="N24" s="844"/>
      <c r="O24" s="844"/>
      <c r="P24" s="844"/>
      <c r="Q24" s="844"/>
      <c r="R24" s="844"/>
      <c r="S24" s="844"/>
      <c r="T24" s="844"/>
      <c r="U24" s="844"/>
      <c r="V24" s="844"/>
      <c r="W24" s="844"/>
      <c r="X24" s="844"/>
      <c r="Y24" s="844"/>
      <c r="Z24" s="844"/>
      <c r="AA24" s="844"/>
      <c r="AB24" s="844"/>
      <c r="AC24" s="844"/>
      <c r="AD24" s="844"/>
      <c r="AE24" s="844"/>
      <c r="AF24" s="844"/>
      <c r="AG24" s="844"/>
      <c r="AH24" s="844"/>
      <c r="AI24" s="844"/>
      <c r="AJ24" s="844"/>
      <c r="AK24" s="844"/>
      <c r="AL24" s="844"/>
      <c r="AM24" s="844"/>
      <c r="AN24" s="844"/>
      <c r="AO24" s="844"/>
      <c r="AP24" s="844"/>
      <c r="AQ24" s="844"/>
      <c r="AR24" s="844"/>
      <c r="AS24" s="844"/>
      <c r="AT24" s="844"/>
      <c r="AU24" s="844"/>
      <c r="AV24" s="844"/>
      <c r="AW24" s="844"/>
      <c r="AX24" s="844"/>
      <c r="AY24" s="844"/>
      <c r="AZ24" s="232"/>
      <c r="BA24" s="232"/>
      <c r="BB24" s="232"/>
      <c r="BC24" s="232"/>
      <c r="BD24" s="232"/>
      <c r="BE24" s="233"/>
      <c r="BF24" s="233"/>
      <c r="BG24" s="233"/>
      <c r="BH24" s="233"/>
      <c r="BI24" s="233"/>
      <c r="BJ24" s="233"/>
      <c r="BK24" s="233"/>
      <c r="BL24" s="233"/>
      <c r="BM24" s="233"/>
      <c r="BN24" s="233"/>
      <c r="BO24" s="233"/>
      <c r="BP24" s="233"/>
      <c r="BQ24" s="238">
        <v>18</v>
      </c>
      <c r="BR24" s="239"/>
      <c r="BS24" s="809"/>
      <c r="BT24" s="810"/>
      <c r="BU24" s="810"/>
      <c r="BV24" s="810"/>
      <c r="BW24" s="810"/>
      <c r="BX24" s="810"/>
      <c r="BY24" s="810"/>
      <c r="BZ24" s="810"/>
      <c r="CA24" s="810"/>
      <c r="CB24" s="810"/>
      <c r="CC24" s="810"/>
      <c r="CD24" s="810"/>
      <c r="CE24" s="810"/>
      <c r="CF24" s="810"/>
      <c r="CG24" s="811"/>
      <c r="CH24" s="812"/>
      <c r="CI24" s="813"/>
      <c r="CJ24" s="813"/>
      <c r="CK24" s="813"/>
      <c r="CL24" s="814"/>
      <c r="CM24" s="812"/>
      <c r="CN24" s="813"/>
      <c r="CO24" s="813"/>
      <c r="CP24" s="813"/>
      <c r="CQ24" s="814"/>
      <c r="CR24" s="812"/>
      <c r="CS24" s="813"/>
      <c r="CT24" s="813"/>
      <c r="CU24" s="813"/>
      <c r="CV24" s="814"/>
      <c r="CW24" s="812"/>
      <c r="CX24" s="813"/>
      <c r="CY24" s="813"/>
      <c r="CZ24" s="813"/>
      <c r="DA24" s="814"/>
      <c r="DB24" s="812"/>
      <c r="DC24" s="813"/>
      <c r="DD24" s="813"/>
      <c r="DE24" s="813"/>
      <c r="DF24" s="814"/>
      <c r="DG24" s="812"/>
      <c r="DH24" s="813"/>
      <c r="DI24" s="813"/>
      <c r="DJ24" s="813"/>
      <c r="DK24" s="814"/>
      <c r="DL24" s="812"/>
      <c r="DM24" s="813"/>
      <c r="DN24" s="813"/>
      <c r="DO24" s="813"/>
      <c r="DP24" s="814"/>
      <c r="DQ24" s="812"/>
      <c r="DR24" s="813"/>
      <c r="DS24" s="813"/>
      <c r="DT24" s="813"/>
      <c r="DU24" s="814"/>
      <c r="DV24" s="809"/>
      <c r="DW24" s="810"/>
      <c r="DX24" s="810"/>
      <c r="DY24" s="810"/>
      <c r="DZ24" s="815"/>
      <c r="EA24" s="234"/>
    </row>
    <row r="25" spans="1:131" ht="26.25" customHeight="1" thickBot="1" x14ac:dyDescent="0.2">
      <c r="A25" s="761" t="s">
        <v>380</v>
      </c>
      <c r="B25" s="761"/>
      <c r="C25" s="761"/>
      <c r="D25" s="761"/>
      <c r="E25" s="761"/>
      <c r="F25" s="761"/>
      <c r="G25" s="761"/>
      <c r="H25" s="761"/>
      <c r="I25" s="761"/>
      <c r="J25" s="761"/>
      <c r="K25" s="761"/>
      <c r="L25" s="761"/>
      <c r="M25" s="761"/>
      <c r="N25" s="761"/>
      <c r="O25" s="761"/>
      <c r="P25" s="761"/>
      <c r="Q25" s="761"/>
      <c r="R25" s="761"/>
      <c r="S25" s="761"/>
      <c r="T25" s="761"/>
      <c r="U25" s="761"/>
      <c r="V25" s="761"/>
      <c r="W25" s="761"/>
      <c r="X25" s="761"/>
      <c r="Y25" s="761"/>
      <c r="Z25" s="761"/>
      <c r="AA25" s="761"/>
      <c r="AB25" s="761"/>
      <c r="AC25" s="761"/>
      <c r="AD25" s="761"/>
      <c r="AE25" s="761"/>
      <c r="AF25" s="761"/>
      <c r="AG25" s="761"/>
      <c r="AH25" s="761"/>
      <c r="AI25" s="761"/>
      <c r="AJ25" s="761"/>
      <c r="AK25" s="761"/>
      <c r="AL25" s="761"/>
      <c r="AM25" s="761"/>
      <c r="AN25" s="761"/>
      <c r="AO25" s="761"/>
      <c r="AP25" s="761"/>
      <c r="AQ25" s="761"/>
      <c r="AR25" s="761"/>
      <c r="AS25" s="761"/>
      <c r="AT25" s="761"/>
      <c r="AU25" s="761"/>
      <c r="AV25" s="761"/>
      <c r="AW25" s="761"/>
      <c r="AX25" s="761"/>
      <c r="AY25" s="761"/>
      <c r="AZ25" s="761"/>
      <c r="BA25" s="761"/>
      <c r="BB25" s="761"/>
      <c r="BC25" s="761"/>
      <c r="BD25" s="761"/>
      <c r="BE25" s="761"/>
      <c r="BF25" s="761"/>
      <c r="BG25" s="761"/>
      <c r="BH25" s="761"/>
      <c r="BI25" s="761"/>
      <c r="BJ25" s="232"/>
      <c r="BK25" s="232"/>
      <c r="BL25" s="232"/>
      <c r="BM25" s="232"/>
      <c r="BN25" s="232"/>
      <c r="BO25" s="241"/>
      <c r="BP25" s="241"/>
      <c r="BQ25" s="238">
        <v>19</v>
      </c>
      <c r="BR25" s="239"/>
      <c r="BS25" s="809"/>
      <c r="BT25" s="810"/>
      <c r="BU25" s="810"/>
      <c r="BV25" s="810"/>
      <c r="BW25" s="810"/>
      <c r="BX25" s="810"/>
      <c r="BY25" s="810"/>
      <c r="BZ25" s="810"/>
      <c r="CA25" s="810"/>
      <c r="CB25" s="810"/>
      <c r="CC25" s="810"/>
      <c r="CD25" s="810"/>
      <c r="CE25" s="810"/>
      <c r="CF25" s="810"/>
      <c r="CG25" s="811"/>
      <c r="CH25" s="812"/>
      <c r="CI25" s="813"/>
      <c r="CJ25" s="813"/>
      <c r="CK25" s="813"/>
      <c r="CL25" s="814"/>
      <c r="CM25" s="812"/>
      <c r="CN25" s="813"/>
      <c r="CO25" s="813"/>
      <c r="CP25" s="813"/>
      <c r="CQ25" s="814"/>
      <c r="CR25" s="812"/>
      <c r="CS25" s="813"/>
      <c r="CT25" s="813"/>
      <c r="CU25" s="813"/>
      <c r="CV25" s="814"/>
      <c r="CW25" s="812"/>
      <c r="CX25" s="813"/>
      <c r="CY25" s="813"/>
      <c r="CZ25" s="813"/>
      <c r="DA25" s="814"/>
      <c r="DB25" s="812"/>
      <c r="DC25" s="813"/>
      <c r="DD25" s="813"/>
      <c r="DE25" s="813"/>
      <c r="DF25" s="814"/>
      <c r="DG25" s="812"/>
      <c r="DH25" s="813"/>
      <c r="DI25" s="813"/>
      <c r="DJ25" s="813"/>
      <c r="DK25" s="814"/>
      <c r="DL25" s="812"/>
      <c r="DM25" s="813"/>
      <c r="DN25" s="813"/>
      <c r="DO25" s="813"/>
      <c r="DP25" s="814"/>
      <c r="DQ25" s="812"/>
      <c r="DR25" s="813"/>
      <c r="DS25" s="813"/>
      <c r="DT25" s="813"/>
      <c r="DU25" s="814"/>
      <c r="DV25" s="809"/>
      <c r="DW25" s="810"/>
      <c r="DX25" s="810"/>
      <c r="DY25" s="810"/>
      <c r="DZ25" s="815"/>
      <c r="EA25" s="230"/>
    </row>
    <row r="26" spans="1:131" ht="26.25" customHeight="1" x14ac:dyDescent="0.15">
      <c r="A26" s="763" t="s">
        <v>358</v>
      </c>
      <c r="B26" s="764"/>
      <c r="C26" s="764"/>
      <c r="D26" s="764"/>
      <c r="E26" s="764"/>
      <c r="F26" s="764"/>
      <c r="G26" s="764"/>
      <c r="H26" s="764"/>
      <c r="I26" s="764"/>
      <c r="J26" s="764"/>
      <c r="K26" s="764"/>
      <c r="L26" s="764"/>
      <c r="M26" s="764"/>
      <c r="N26" s="764"/>
      <c r="O26" s="764"/>
      <c r="P26" s="765"/>
      <c r="Q26" s="769" t="s">
        <v>381</v>
      </c>
      <c r="R26" s="770"/>
      <c r="S26" s="770"/>
      <c r="T26" s="770"/>
      <c r="U26" s="771"/>
      <c r="V26" s="769" t="s">
        <v>382</v>
      </c>
      <c r="W26" s="770"/>
      <c r="X26" s="770"/>
      <c r="Y26" s="770"/>
      <c r="Z26" s="771"/>
      <c r="AA26" s="769" t="s">
        <v>383</v>
      </c>
      <c r="AB26" s="770"/>
      <c r="AC26" s="770"/>
      <c r="AD26" s="770"/>
      <c r="AE26" s="770"/>
      <c r="AF26" s="850" t="s">
        <v>384</v>
      </c>
      <c r="AG26" s="851"/>
      <c r="AH26" s="851"/>
      <c r="AI26" s="851"/>
      <c r="AJ26" s="852"/>
      <c r="AK26" s="770" t="s">
        <v>385</v>
      </c>
      <c r="AL26" s="770"/>
      <c r="AM26" s="770"/>
      <c r="AN26" s="770"/>
      <c r="AO26" s="771"/>
      <c r="AP26" s="769" t="s">
        <v>386</v>
      </c>
      <c r="AQ26" s="770"/>
      <c r="AR26" s="770"/>
      <c r="AS26" s="770"/>
      <c r="AT26" s="771"/>
      <c r="AU26" s="769" t="s">
        <v>387</v>
      </c>
      <c r="AV26" s="770"/>
      <c r="AW26" s="770"/>
      <c r="AX26" s="770"/>
      <c r="AY26" s="771"/>
      <c r="AZ26" s="769" t="s">
        <v>388</v>
      </c>
      <c r="BA26" s="770"/>
      <c r="BB26" s="770"/>
      <c r="BC26" s="770"/>
      <c r="BD26" s="771"/>
      <c r="BE26" s="769" t="s">
        <v>365</v>
      </c>
      <c r="BF26" s="770"/>
      <c r="BG26" s="770"/>
      <c r="BH26" s="770"/>
      <c r="BI26" s="776"/>
      <c r="BJ26" s="232"/>
      <c r="BK26" s="232"/>
      <c r="BL26" s="232"/>
      <c r="BM26" s="232"/>
      <c r="BN26" s="232"/>
      <c r="BO26" s="241"/>
      <c r="BP26" s="241"/>
      <c r="BQ26" s="238">
        <v>20</v>
      </c>
      <c r="BR26" s="239"/>
      <c r="BS26" s="809"/>
      <c r="BT26" s="810"/>
      <c r="BU26" s="810"/>
      <c r="BV26" s="810"/>
      <c r="BW26" s="810"/>
      <c r="BX26" s="810"/>
      <c r="BY26" s="810"/>
      <c r="BZ26" s="810"/>
      <c r="CA26" s="810"/>
      <c r="CB26" s="810"/>
      <c r="CC26" s="810"/>
      <c r="CD26" s="810"/>
      <c r="CE26" s="810"/>
      <c r="CF26" s="810"/>
      <c r="CG26" s="811"/>
      <c r="CH26" s="812"/>
      <c r="CI26" s="813"/>
      <c r="CJ26" s="813"/>
      <c r="CK26" s="813"/>
      <c r="CL26" s="814"/>
      <c r="CM26" s="812"/>
      <c r="CN26" s="813"/>
      <c r="CO26" s="813"/>
      <c r="CP26" s="813"/>
      <c r="CQ26" s="814"/>
      <c r="CR26" s="812"/>
      <c r="CS26" s="813"/>
      <c r="CT26" s="813"/>
      <c r="CU26" s="813"/>
      <c r="CV26" s="814"/>
      <c r="CW26" s="812"/>
      <c r="CX26" s="813"/>
      <c r="CY26" s="813"/>
      <c r="CZ26" s="813"/>
      <c r="DA26" s="814"/>
      <c r="DB26" s="812"/>
      <c r="DC26" s="813"/>
      <c r="DD26" s="813"/>
      <c r="DE26" s="813"/>
      <c r="DF26" s="814"/>
      <c r="DG26" s="812"/>
      <c r="DH26" s="813"/>
      <c r="DI26" s="813"/>
      <c r="DJ26" s="813"/>
      <c r="DK26" s="814"/>
      <c r="DL26" s="812"/>
      <c r="DM26" s="813"/>
      <c r="DN26" s="813"/>
      <c r="DO26" s="813"/>
      <c r="DP26" s="814"/>
      <c r="DQ26" s="812"/>
      <c r="DR26" s="813"/>
      <c r="DS26" s="813"/>
      <c r="DT26" s="813"/>
      <c r="DU26" s="814"/>
      <c r="DV26" s="809"/>
      <c r="DW26" s="810"/>
      <c r="DX26" s="810"/>
      <c r="DY26" s="810"/>
      <c r="DZ26" s="815"/>
      <c r="EA26" s="230"/>
    </row>
    <row r="27" spans="1:131" ht="26.25" customHeight="1" thickBot="1" x14ac:dyDescent="0.2">
      <c r="A27" s="766"/>
      <c r="B27" s="767"/>
      <c r="C27" s="767"/>
      <c r="D27" s="767"/>
      <c r="E27" s="767"/>
      <c r="F27" s="767"/>
      <c r="G27" s="767"/>
      <c r="H27" s="767"/>
      <c r="I27" s="767"/>
      <c r="J27" s="767"/>
      <c r="K27" s="767"/>
      <c r="L27" s="767"/>
      <c r="M27" s="767"/>
      <c r="N27" s="767"/>
      <c r="O27" s="767"/>
      <c r="P27" s="768"/>
      <c r="Q27" s="772"/>
      <c r="R27" s="773"/>
      <c r="S27" s="773"/>
      <c r="T27" s="773"/>
      <c r="U27" s="774"/>
      <c r="V27" s="772"/>
      <c r="W27" s="773"/>
      <c r="X27" s="773"/>
      <c r="Y27" s="773"/>
      <c r="Z27" s="774"/>
      <c r="AA27" s="772"/>
      <c r="AB27" s="773"/>
      <c r="AC27" s="773"/>
      <c r="AD27" s="773"/>
      <c r="AE27" s="773"/>
      <c r="AF27" s="853"/>
      <c r="AG27" s="854"/>
      <c r="AH27" s="854"/>
      <c r="AI27" s="854"/>
      <c r="AJ27" s="855"/>
      <c r="AK27" s="773"/>
      <c r="AL27" s="773"/>
      <c r="AM27" s="773"/>
      <c r="AN27" s="773"/>
      <c r="AO27" s="774"/>
      <c r="AP27" s="772"/>
      <c r="AQ27" s="773"/>
      <c r="AR27" s="773"/>
      <c r="AS27" s="773"/>
      <c r="AT27" s="774"/>
      <c r="AU27" s="772"/>
      <c r="AV27" s="773"/>
      <c r="AW27" s="773"/>
      <c r="AX27" s="773"/>
      <c r="AY27" s="774"/>
      <c r="AZ27" s="772"/>
      <c r="BA27" s="773"/>
      <c r="BB27" s="773"/>
      <c r="BC27" s="773"/>
      <c r="BD27" s="774"/>
      <c r="BE27" s="772"/>
      <c r="BF27" s="773"/>
      <c r="BG27" s="773"/>
      <c r="BH27" s="773"/>
      <c r="BI27" s="778"/>
      <c r="BJ27" s="232"/>
      <c r="BK27" s="232"/>
      <c r="BL27" s="232"/>
      <c r="BM27" s="232"/>
      <c r="BN27" s="232"/>
      <c r="BO27" s="241"/>
      <c r="BP27" s="241"/>
      <c r="BQ27" s="238">
        <v>21</v>
      </c>
      <c r="BR27" s="239"/>
      <c r="BS27" s="809"/>
      <c r="BT27" s="810"/>
      <c r="BU27" s="810"/>
      <c r="BV27" s="810"/>
      <c r="BW27" s="810"/>
      <c r="BX27" s="810"/>
      <c r="BY27" s="810"/>
      <c r="BZ27" s="810"/>
      <c r="CA27" s="810"/>
      <c r="CB27" s="810"/>
      <c r="CC27" s="810"/>
      <c r="CD27" s="810"/>
      <c r="CE27" s="810"/>
      <c r="CF27" s="810"/>
      <c r="CG27" s="811"/>
      <c r="CH27" s="812"/>
      <c r="CI27" s="813"/>
      <c r="CJ27" s="813"/>
      <c r="CK27" s="813"/>
      <c r="CL27" s="814"/>
      <c r="CM27" s="812"/>
      <c r="CN27" s="813"/>
      <c r="CO27" s="813"/>
      <c r="CP27" s="813"/>
      <c r="CQ27" s="814"/>
      <c r="CR27" s="812"/>
      <c r="CS27" s="813"/>
      <c r="CT27" s="813"/>
      <c r="CU27" s="813"/>
      <c r="CV27" s="814"/>
      <c r="CW27" s="812"/>
      <c r="CX27" s="813"/>
      <c r="CY27" s="813"/>
      <c r="CZ27" s="813"/>
      <c r="DA27" s="814"/>
      <c r="DB27" s="812"/>
      <c r="DC27" s="813"/>
      <c r="DD27" s="813"/>
      <c r="DE27" s="813"/>
      <c r="DF27" s="814"/>
      <c r="DG27" s="812"/>
      <c r="DH27" s="813"/>
      <c r="DI27" s="813"/>
      <c r="DJ27" s="813"/>
      <c r="DK27" s="814"/>
      <c r="DL27" s="812"/>
      <c r="DM27" s="813"/>
      <c r="DN27" s="813"/>
      <c r="DO27" s="813"/>
      <c r="DP27" s="814"/>
      <c r="DQ27" s="812"/>
      <c r="DR27" s="813"/>
      <c r="DS27" s="813"/>
      <c r="DT27" s="813"/>
      <c r="DU27" s="814"/>
      <c r="DV27" s="809"/>
      <c r="DW27" s="810"/>
      <c r="DX27" s="810"/>
      <c r="DY27" s="810"/>
      <c r="DZ27" s="815"/>
      <c r="EA27" s="230"/>
    </row>
    <row r="28" spans="1:131" ht="26.25" customHeight="1" thickTop="1" x14ac:dyDescent="0.15">
      <c r="A28" s="242">
        <v>1</v>
      </c>
      <c r="B28" s="785" t="s">
        <v>389</v>
      </c>
      <c r="C28" s="786"/>
      <c r="D28" s="786"/>
      <c r="E28" s="786"/>
      <c r="F28" s="786"/>
      <c r="G28" s="786"/>
      <c r="H28" s="786"/>
      <c r="I28" s="786"/>
      <c r="J28" s="786"/>
      <c r="K28" s="786"/>
      <c r="L28" s="786"/>
      <c r="M28" s="786"/>
      <c r="N28" s="786"/>
      <c r="O28" s="786"/>
      <c r="P28" s="787"/>
      <c r="Q28" s="858">
        <v>1560</v>
      </c>
      <c r="R28" s="859"/>
      <c r="S28" s="859"/>
      <c r="T28" s="859"/>
      <c r="U28" s="859"/>
      <c r="V28" s="859">
        <v>1502</v>
      </c>
      <c r="W28" s="859"/>
      <c r="X28" s="859"/>
      <c r="Y28" s="859"/>
      <c r="Z28" s="859"/>
      <c r="AA28" s="859">
        <v>57</v>
      </c>
      <c r="AB28" s="859"/>
      <c r="AC28" s="859"/>
      <c r="AD28" s="859"/>
      <c r="AE28" s="860"/>
      <c r="AF28" s="861">
        <v>57</v>
      </c>
      <c r="AG28" s="859"/>
      <c r="AH28" s="859"/>
      <c r="AI28" s="859"/>
      <c r="AJ28" s="862"/>
      <c r="AK28" s="863">
        <v>126</v>
      </c>
      <c r="AL28" s="864"/>
      <c r="AM28" s="864"/>
      <c r="AN28" s="864"/>
      <c r="AO28" s="864"/>
      <c r="AP28" s="864"/>
      <c r="AQ28" s="864"/>
      <c r="AR28" s="864"/>
      <c r="AS28" s="864"/>
      <c r="AT28" s="864"/>
      <c r="AU28" s="864"/>
      <c r="AV28" s="864"/>
      <c r="AW28" s="864"/>
      <c r="AX28" s="864"/>
      <c r="AY28" s="864"/>
      <c r="AZ28" s="865"/>
      <c r="BA28" s="865"/>
      <c r="BB28" s="865"/>
      <c r="BC28" s="865"/>
      <c r="BD28" s="865"/>
      <c r="BE28" s="856"/>
      <c r="BF28" s="856"/>
      <c r="BG28" s="856"/>
      <c r="BH28" s="856"/>
      <c r="BI28" s="857"/>
      <c r="BJ28" s="232"/>
      <c r="BK28" s="232"/>
      <c r="BL28" s="232"/>
      <c r="BM28" s="232"/>
      <c r="BN28" s="232"/>
      <c r="BO28" s="241"/>
      <c r="BP28" s="241"/>
      <c r="BQ28" s="238">
        <v>22</v>
      </c>
      <c r="BR28" s="239"/>
      <c r="BS28" s="809"/>
      <c r="BT28" s="810"/>
      <c r="BU28" s="810"/>
      <c r="BV28" s="810"/>
      <c r="BW28" s="810"/>
      <c r="BX28" s="810"/>
      <c r="BY28" s="810"/>
      <c r="BZ28" s="810"/>
      <c r="CA28" s="810"/>
      <c r="CB28" s="810"/>
      <c r="CC28" s="810"/>
      <c r="CD28" s="810"/>
      <c r="CE28" s="810"/>
      <c r="CF28" s="810"/>
      <c r="CG28" s="811"/>
      <c r="CH28" s="812"/>
      <c r="CI28" s="813"/>
      <c r="CJ28" s="813"/>
      <c r="CK28" s="813"/>
      <c r="CL28" s="814"/>
      <c r="CM28" s="812"/>
      <c r="CN28" s="813"/>
      <c r="CO28" s="813"/>
      <c r="CP28" s="813"/>
      <c r="CQ28" s="814"/>
      <c r="CR28" s="812"/>
      <c r="CS28" s="813"/>
      <c r="CT28" s="813"/>
      <c r="CU28" s="813"/>
      <c r="CV28" s="814"/>
      <c r="CW28" s="812"/>
      <c r="CX28" s="813"/>
      <c r="CY28" s="813"/>
      <c r="CZ28" s="813"/>
      <c r="DA28" s="814"/>
      <c r="DB28" s="812"/>
      <c r="DC28" s="813"/>
      <c r="DD28" s="813"/>
      <c r="DE28" s="813"/>
      <c r="DF28" s="814"/>
      <c r="DG28" s="812"/>
      <c r="DH28" s="813"/>
      <c r="DI28" s="813"/>
      <c r="DJ28" s="813"/>
      <c r="DK28" s="814"/>
      <c r="DL28" s="812"/>
      <c r="DM28" s="813"/>
      <c r="DN28" s="813"/>
      <c r="DO28" s="813"/>
      <c r="DP28" s="814"/>
      <c r="DQ28" s="812"/>
      <c r="DR28" s="813"/>
      <c r="DS28" s="813"/>
      <c r="DT28" s="813"/>
      <c r="DU28" s="814"/>
      <c r="DV28" s="809"/>
      <c r="DW28" s="810"/>
      <c r="DX28" s="810"/>
      <c r="DY28" s="810"/>
      <c r="DZ28" s="815"/>
      <c r="EA28" s="230"/>
    </row>
    <row r="29" spans="1:131" ht="26.25" customHeight="1" x14ac:dyDescent="0.15">
      <c r="A29" s="242">
        <v>2</v>
      </c>
      <c r="B29" s="816" t="s">
        <v>390</v>
      </c>
      <c r="C29" s="817"/>
      <c r="D29" s="817"/>
      <c r="E29" s="817"/>
      <c r="F29" s="817"/>
      <c r="G29" s="817"/>
      <c r="H29" s="817"/>
      <c r="I29" s="817"/>
      <c r="J29" s="817"/>
      <c r="K29" s="817"/>
      <c r="L29" s="817"/>
      <c r="M29" s="817"/>
      <c r="N29" s="817"/>
      <c r="O29" s="817"/>
      <c r="P29" s="818"/>
      <c r="Q29" s="819">
        <v>1345</v>
      </c>
      <c r="R29" s="820"/>
      <c r="S29" s="820"/>
      <c r="T29" s="820"/>
      <c r="U29" s="820"/>
      <c r="V29" s="820">
        <v>1193</v>
      </c>
      <c r="W29" s="820"/>
      <c r="X29" s="820"/>
      <c r="Y29" s="820"/>
      <c r="Z29" s="820"/>
      <c r="AA29" s="820">
        <v>152</v>
      </c>
      <c r="AB29" s="820"/>
      <c r="AC29" s="820"/>
      <c r="AD29" s="820"/>
      <c r="AE29" s="821"/>
      <c r="AF29" s="822">
        <v>152</v>
      </c>
      <c r="AG29" s="823"/>
      <c r="AH29" s="823"/>
      <c r="AI29" s="823"/>
      <c r="AJ29" s="824"/>
      <c r="AK29" s="870">
        <v>172</v>
      </c>
      <c r="AL29" s="866"/>
      <c r="AM29" s="866"/>
      <c r="AN29" s="866"/>
      <c r="AO29" s="866"/>
      <c r="AP29" s="866"/>
      <c r="AQ29" s="866"/>
      <c r="AR29" s="866"/>
      <c r="AS29" s="866"/>
      <c r="AT29" s="866"/>
      <c r="AU29" s="866"/>
      <c r="AV29" s="866"/>
      <c r="AW29" s="866"/>
      <c r="AX29" s="866"/>
      <c r="AY29" s="866"/>
      <c r="AZ29" s="867"/>
      <c r="BA29" s="867"/>
      <c r="BB29" s="867"/>
      <c r="BC29" s="867"/>
      <c r="BD29" s="867"/>
      <c r="BE29" s="868"/>
      <c r="BF29" s="868"/>
      <c r="BG29" s="868"/>
      <c r="BH29" s="868"/>
      <c r="BI29" s="869"/>
      <c r="BJ29" s="232"/>
      <c r="BK29" s="232"/>
      <c r="BL29" s="232"/>
      <c r="BM29" s="232"/>
      <c r="BN29" s="232"/>
      <c r="BO29" s="241"/>
      <c r="BP29" s="241"/>
      <c r="BQ29" s="238">
        <v>23</v>
      </c>
      <c r="BR29" s="239"/>
      <c r="BS29" s="809"/>
      <c r="BT29" s="810"/>
      <c r="BU29" s="810"/>
      <c r="BV29" s="810"/>
      <c r="BW29" s="810"/>
      <c r="BX29" s="810"/>
      <c r="BY29" s="810"/>
      <c r="BZ29" s="810"/>
      <c r="CA29" s="810"/>
      <c r="CB29" s="810"/>
      <c r="CC29" s="810"/>
      <c r="CD29" s="810"/>
      <c r="CE29" s="810"/>
      <c r="CF29" s="810"/>
      <c r="CG29" s="811"/>
      <c r="CH29" s="812"/>
      <c r="CI29" s="813"/>
      <c r="CJ29" s="813"/>
      <c r="CK29" s="813"/>
      <c r="CL29" s="814"/>
      <c r="CM29" s="812"/>
      <c r="CN29" s="813"/>
      <c r="CO29" s="813"/>
      <c r="CP29" s="813"/>
      <c r="CQ29" s="814"/>
      <c r="CR29" s="812"/>
      <c r="CS29" s="813"/>
      <c r="CT29" s="813"/>
      <c r="CU29" s="813"/>
      <c r="CV29" s="814"/>
      <c r="CW29" s="812"/>
      <c r="CX29" s="813"/>
      <c r="CY29" s="813"/>
      <c r="CZ29" s="813"/>
      <c r="DA29" s="814"/>
      <c r="DB29" s="812"/>
      <c r="DC29" s="813"/>
      <c r="DD29" s="813"/>
      <c r="DE29" s="813"/>
      <c r="DF29" s="814"/>
      <c r="DG29" s="812"/>
      <c r="DH29" s="813"/>
      <c r="DI29" s="813"/>
      <c r="DJ29" s="813"/>
      <c r="DK29" s="814"/>
      <c r="DL29" s="812"/>
      <c r="DM29" s="813"/>
      <c r="DN29" s="813"/>
      <c r="DO29" s="813"/>
      <c r="DP29" s="814"/>
      <c r="DQ29" s="812"/>
      <c r="DR29" s="813"/>
      <c r="DS29" s="813"/>
      <c r="DT29" s="813"/>
      <c r="DU29" s="814"/>
      <c r="DV29" s="809"/>
      <c r="DW29" s="810"/>
      <c r="DX29" s="810"/>
      <c r="DY29" s="810"/>
      <c r="DZ29" s="815"/>
      <c r="EA29" s="230"/>
    </row>
    <row r="30" spans="1:131" ht="26.25" customHeight="1" x14ac:dyDescent="0.15">
      <c r="A30" s="242">
        <v>3</v>
      </c>
      <c r="B30" s="816" t="s">
        <v>391</v>
      </c>
      <c r="C30" s="817"/>
      <c r="D30" s="817"/>
      <c r="E30" s="817"/>
      <c r="F30" s="817"/>
      <c r="G30" s="817"/>
      <c r="H30" s="817"/>
      <c r="I30" s="817"/>
      <c r="J30" s="817"/>
      <c r="K30" s="817"/>
      <c r="L30" s="817"/>
      <c r="M30" s="817"/>
      <c r="N30" s="817"/>
      <c r="O30" s="817"/>
      <c r="P30" s="818"/>
      <c r="Q30" s="819">
        <v>182</v>
      </c>
      <c r="R30" s="820"/>
      <c r="S30" s="820"/>
      <c r="T30" s="820"/>
      <c r="U30" s="820"/>
      <c r="V30" s="820">
        <v>178</v>
      </c>
      <c r="W30" s="820"/>
      <c r="X30" s="820"/>
      <c r="Y30" s="820"/>
      <c r="Z30" s="820"/>
      <c r="AA30" s="820">
        <v>4</v>
      </c>
      <c r="AB30" s="820"/>
      <c r="AC30" s="820"/>
      <c r="AD30" s="820"/>
      <c r="AE30" s="821"/>
      <c r="AF30" s="822">
        <v>4</v>
      </c>
      <c r="AG30" s="823"/>
      <c r="AH30" s="823"/>
      <c r="AI30" s="823"/>
      <c r="AJ30" s="824"/>
      <c r="AK30" s="870">
        <v>52</v>
      </c>
      <c r="AL30" s="866"/>
      <c r="AM30" s="866"/>
      <c r="AN30" s="866"/>
      <c r="AO30" s="866"/>
      <c r="AP30" s="866"/>
      <c r="AQ30" s="866"/>
      <c r="AR30" s="866"/>
      <c r="AS30" s="866"/>
      <c r="AT30" s="866"/>
      <c r="AU30" s="866"/>
      <c r="AV30" s="866"/>
      <c r="AW30" s="866"/>
      <c r="AX30" s="866"/>
      <c r="AY30" s="866"/>
      <c r="AZ30" s="867"/>
      <c r="BA30" s="867"/>
      <c r="BB30" s="867"/>
      <c r="BC30" s="867"/>
      <c r="BD30" s="867"/>
      <c r="BE30" s="868"/>
      <c r="BF30" s="868"/>
      <c r="BG30" s="868"/>
      <c r="BH30" s="868"/>
      <c r="BI30" s="869"/>
      <c r="BJ30" s="232"/>
      <c r="BK30" s="232"/>
      <c r="BL30" s="232"/>
      <c r="BM30" s="232"/>
      <c r="BN30" s="232"/>
      <c r="BO30" s="241"/>
      <c r="BP30" s="241"/>
      <c r="BQ30" s="238">
        <v>24</v>
      </c>
      <c r="BR30" s="239"/>
      <c r="BS30" s="809"/>
      <c r="BT30" s="810"/>
      <c r="BU30" s="810"/>
      <c r="BV30" s="810"/>
      <c r="BW30" s="810"/>
      <c r="BX30" s="810"/>
      <c r="BY30" s="810"/>
      <c r="BZ30" s="810"/>
      <c r="CA30" s="810"/>
      <c r="CB30" s="810"/>
      <c r="CC30" s="810"/>
      <c r="CD30" s="810"/>
      <c r="CE30" s="810"/>
      <c r="CF30" s="810"/>
      <c r="CG30" s="811"/>
      <c r="CH30" s="812"/>
      <c r="CI30" s="813"/>
      <c r="CJ30" s="813"/>
      <c r="CK30" s="813"/>
      <c r="CL30" s="814"/>
      <c r="CM30" s="812"/>
      <c r="CN30" s="813"/>
      <c r="CO30" s="813"/>
      <c r="CP30" s="813"/>
      <c r="CQ30" s="814"/>
      <c r="CR30" s="812"/>
      <c r="CS30" s="813"/>
      <c r="CT30" s="813"/>
      <c r="CU30" s="813"/>
      <c r="CV30" s="814"/>
      <c r="CW30" s="812"/>
      <c r="CX30" s="813"/>
      <c r="CY30" s="813"/>
      <c r="CZ30" s="813"/>
      <c r="DA30" s="814"/>
      <c r="DB30" s="812"/>
      <c r="DC30" s="813"/>
      <c r="DD30" s="813"/>
      <c r="DE30" s="813"/>
      <c r="DF30" s="814"/>
      <c r="DG30" s="812"/>
      <c r="DH30" s="813"/>
      <c r="DI30" s="813"/>
      <c r="DJ30" s="813"/>
      <c r="DK30" s="814"/>
      <c r="DL30" s="812"/>
      <c r="DM30" s="813"/>
      <c r="DN30" s="813"/>
      <c r="DO30" s="813"/>
      <c r="DP30" s="814"/>
      <c r="DQ30" s="812"/>
      <c r="DR30" s="813"/>
      <c r="DS30" s="813"/>
      <c r="DT30" s="813"/>
      <c r="DU30" s="814"/>
      <c r="DV30" s="809"/>
      <c r="DW30" s="810"/>
      <c r="DX30" s="810"/>
      <c r="DY30" s="810"/>
      <c r="DZ30" s="815"/>
      <c r="EA30" s="230"/>
    </row>
    <row r="31" spans="1:131" ht="26.25" customHeight="1" x14ac:dyDescent="0.15">
      <c r="A31" s="242">
        <v>4</v>
      </c>
      <c r="B31" s="816" t="s">
        <v>392</v>
      </c>
      <c r="C31" s="817"/>
      <c r="D31" s="817"/>
      <c r="E31" s="817"/>
      <c r="F31" s="817"/>
      <c r="G31" s="817"/>
      <c r="H31" s="817"/>
      <c r="I31" s="817"/>
      <c r="J31" s="817"/>
      <c r="K31" s="817"/>
      <c r="L31" s="817"/>
      <c r="M31" s="817"/>
      <c r="N31" s="817"/>
      <c r="O31" s="817"/>
      <c r="P31" s="818"/>
      <c r="Q31" s="819">
        <v>246</v>
      </c>
      <c r="R31" s="820"/>
      <c r="S31" s="820"/>
      <c r="T31" s="820"/>
      <c r="U31" s="820"/>
      <c r="V31" s="820">
        <v>216</v>
      </c>
      <c r="W31" s="820"/>
      <c r="X31" s="820"/>
      <c r="Y31" s="820"/>
      <c r="Z31" s="820"/>
      <c r="AA31" s="820">
        <v>30</v>
      </c>
      <c r="AB31" s="820"/>
      <c r="AC31" s="820"/>
      <c r="AD31" s="820"/>
      <c r="AE31" s="821"/>
      <c r="AF31" s="822">
        <v>489</v>
      </c>
      <c r="AG31" s="823"/>
      <c r="AH31" s="823"/>
      <c r="AI31" s="823"/>
      <c r="AJ31" s="824"/>
      <c r="AK31" s="870">
        <v>1</v>
      </c>
      <c r="AL31" s="866"/>
      <c r="AM31" s="866"/>
      <c r="AN31" s="866"/>
      <c r="AO31" s="866"/>
      <c r="AP31" s="866">
        <v>1643</v>
      </c>
      <c r="AQ31" s="866"/>
      <c r="AR31" s="866"/>
      <c r="AS31" s="866"/>
      <c r="AT31" s="866"/>
      <c r="AU31" s="866">
        <v>3</v>
      </c>
      <c r="AV31" s="866"/>
      <c r="AW31" s="866"/>
      <c r="AX31" s="866"/>
      <c r="AY31" s="866"/>
      <c r="AZ31" s="867"/>
      <c r="BA31" s="867"/>
      <c r="BB31" s="867"/>
      <c r="BC31" s="867"/>
      <c r="BD31" s="867"/>
      <c r="BE31" s="868" t="s">
        <v>393</v>
      </c>
      <c r="BF31" s="868"/>
      <c r="BG31" s="868"/>
      <c r="BH31" s="868"/>
      <c r="BI31" s="869"/>
      <c r="BJ31" s="232"/>
      <c r="BK31" s="232"/>
      <c r="BL31" s="232"/>
      <c r="BM31" s="232"/>
      <c r="BN31" s="232"/>
      <c r="BO31" s="241"/>
      <c r="BP31" s="241"/>
      <c r="BQ31" s="238">
        <v>25</v>
      </c>
      <c r="BR31" s="239"/>
      <c r="BS31" s="809"/>
      <c r="BT31" s="810"/>
      <c r="BU31" s="810"/>
      <c r="BV31" s="810"/>
      <c r="BW31" s="810"/>
      <c r="BX31" s="810"/>
      <c r="BY31" s="810"/>
      <c r="BZ31" s="810"/>
      <c r="CA31" s="810"/>
      <c r="CB31" s="810"/>
      <c r="CC31" s="810"/>
      <c r="CD31" s="810"/>
      <c r="CE31" s="810"/>
      <c r="CF31" s="810"/>
      <c r="CG31" s="811"/>
      <c r="CH31" s="812"/>
      <c r="CI31" s="813"/>
      <c r="CJ31" s="813"/>
      <c r="CK31" s="813"/>
      <c r="CL31" s="814"/>
      <c r="CM31" s="812"/>
      <c r="CN31" s="813"/>
      <c r="CO31" s="813"/>
      <c r="CP31" s="813"/>
      <c r="CQ31" s="814"/>
      <c r="CR31" s="812"/>
      <c r="CS31" s="813"/>
      <c r="CT31" s="813"/>
      <c r="CU31" s="813"/>
      <c r="CV31" s="814"/>
      <c r="CW31" s="812"/>
      <c r="CX31" s="813"/>
      <c r="CY31" s="813"/>
      <c r="CZ31" s="813"/>
      <c r="DA31" s="814"/>
      <c r="DB31" s="812"/>
      <c r="DC31" s="813"/>
      <c r="DD31" s="813"/>
      <c r="DE31" s="813"/>
      <c r="DF31" s="814"/>
      <c r="DG31" s="812"/>
      <c r="DH31" s="813"/>
      <c r="DI31" s="813"/>
      <c r="DJ31" s="813"/>
      <c r="DK31" s="814"/>
      <c r="DL31" s="812"/>
      <c r="DM31" s="813"/>
      <c r="DN31" s="813"/>
      <c r="DO31" s="813"/>
      <c r="DP31" s="814"/>
      <c r="DQ31" s="812"/>
      <c r="DR31" s="813"/>
      <c r="DS31" s="813"/>
      <c r="DT31" s="813"/>
      <c r="DU31" s="814"/>
      <c r="DV31" s="809"/>
      <c r="DW31" s="810"/>
      <c r="DX31" s="810"/>
      <c r="DY31" s="810"/>
      <c r="DZ31" s="815"/>
      <c r="EA31" s="230"/>
    </row>
    <row r="32" spans="1:131" ht="26.25" customHeight="1" x14ac:dyDescent="0.15">
      <c r="A32" s="242">
        <v>5</v>
      </c>
      <c r="B32" s="816" t="s">
        <v>394</v>
      </c>
      <c r="C32" s="817"/>
      <c r="D32" s="817"/>
      <c r="E32" s="817"/>
      <c r="F32" s="817"/>
      <c r="G32" s="817"/>
      <c r="H32" s="817"/>
      <c r="I32" s="817"/>
      <c r="J32" s="817"/>
      <c r="K32" s="817"/>
      <c r="L32" s="817"/>
      <c r="M32" s="817"/>
      <c r="N32" s="817"/>
      <c r="O32" s="817"/>
      <c r="P32" s="818"/>
      <c r="Q32" s="819">
        <v>437</v>
      </c>
      <c r="R32" s="820"/>
      <c r="S32" s="820"/>
      <c r="T32" s="820"/>
      <c r="U32" s="820"/>
      <c r="V32" s="820">
        <v>420</v>
      </c>
      <c r="W32" s="820"/>
      <c r="X32" s="820"/>
      <c r="Y32" s="820"/>
      <c r="Z32" s="820"/>
      <c r="AA32" s="820">
        <v>17</v>
      </c>
      <c r="AB32" s="820"/>
      <c r="AC32" s="820"/>
      <c r="AD32" s="820"/>
      <c r="AE32" s="821"/>
      <c r="AF32" s="822">
        <v>17</v>
      </c>
      <c r="AG32" s="823"/>
      <c r="AH32" s="823"/>
      <c r="AI32" s="823"/>
      <c r="AJ32" s="824"/>
      <c r="AK32" s="870">
        <v>210</v>
      </c>
      <c r="AL32" s="866"/>
      <c r="AM32" s="866"/>
      <c r="AN32" s="866"/>
      <c r="AO32" s="866"/>
      <c r="AP32" s="866">
        <v>2142</v>
      </c>
      <c r="AQ32" s="866"/>
      <c r="AR32" s="866"/>
      <c r="AS32" s="866"/>
      <c r="AT32" s="866"/>
      <c r="AU32" s="866">
        <v>1769</v>
      </c>
      <c r="AV32" s="866"/>
      <c r="AW32" s="866"/>
      <c r="AX32" s="866"/>
      <c r="AY32" s="866"/>
      <c r="AZ32" s="867"/>
      <c r="BA32" s="867"/>
      <c r="BB32" s="867"/>
      <c r="BC32" s="867"/>
      <c r="BD32" s="867"/>
      <c r="BE32" s="868" t="s">
        <v>395</v>
      </c>
      <c r="BF32" s="868"/>
      <c r="BG32" s="868"/>
      <c r="BH32" s="868"/>
      <c r="BI32" s="869"/>
      <c r="BJ32" s="232"/>
      <c r="BK32" s="232"/>
      <c r="BL32" s="232"/>
      <c r="BM32" s="232"/>
      <c r="BN32" s="232"/>
      <c r="BO32" s="241"/>
      <c r="BP32" s="241"/>
      <c r="BQ32" s="238">
        <v>26</v>
      </c>
      <c r="BR32" s="239"/>
      <c r="BS32" s="809"/>
      <c r="BT32" s="810"/>
      <c r="BU32" s="810"/>
      <c r="BV32" s="810"/>
      <c r="BW32" s="810"/>
      <c r="BX32" s="810"/>
      <c r="BY32" s="810"/>
      <c r="BZ32" s="810"/>
      <c r="CA32" s="810"/>
      <c r="CB32" s="810"/>
      <c r="CC32" s="810"/>
      <c r="CD32" s="810"/>
      <c r="CE32" s="810"/>
      <c r="CF32" s="810"/>
      <c r="CG32" s="811"/>
      <c r="CH32" s="812"/>
      <c r="CI32" s="813"/>
      <c r="CJ32" s="813"/>
      <c r="CK32" s="813"/>
      <c r="CL32" s="814"/>
      <c r="CM32" s="812"/>
      <c r="CN32" s="813"/>
      <c r="CO32" s="813"/>
      <c r="CP32" s="813"/>
      <c r="CQ32" s="814"/>
      <c r="CR32" s="812"/>
      <c r="CS32" s="813"/>
      <c r="CT32" s="813"/>
      <c r="CU32" s="813"/>
      <c r="CV32" s="814"/>
      <c r="CW32" s="812"/>
      <c r="CX32" s="813"/>
      <c r="CY32" s="813"/>
      <c r="CZ32" s="813"/>
      <c r="DA32" s="814"/>
      <c r="DB32" s="812"/>
      <c r="DC32" s="813"/>
      <c r="DD32" s="813"/>
      <c r="DE32" s="813"/>
      <c r="DF32" s="814"/>
      <c r="DG32" s="812"/>
      <c r="DH32" s="813"/>
      <c r="DI32" s="813"/>
      <c r="DJ32" s="813"/>
      <c r="DK32" s="814"/>
      <c r="DL32" s="812"/>
      <c r="DM32" s="813"/>
      <c r="DN32" s="813"/>
      <c r="DO32" s="813"/>
      <c r="DP32" s="814"/>
      <c r="DQ32" s="812"/>
      <c r="DR32" s="813"/>
      <c r="DS32" s="813"/>
      <c r="DT32" s="813"/>
      <c r="DU32" s="814"/>
      <c r="DV32" s="809"/>
      <c r="DW32" s="810"/>
      <c r="DX32" s="810"/>
      <c r="DY32" s="810"/>
      <c r="DZ32" s="815"/>
      <c r="EA32" s="230"/>
    </row>
    <row r="33" spans="1:131" ht="26.25" customHeight="1" x14ac:dyDescent="0.15">
      <c r="A33" s="242">
        <v>6</v>
      </c>
      <c r="B33" s="816" t="s">
        <v>396</v>
      </c>
      <c r="C33" s="817"/>
      <c r="D33" s="817"/>
      <c r="E33" s="817"/>
      <c r="F33" s="817"/>
      <c r="G33" s="817"/>
      <c r="H33" s="817"/>
      <c r="I33" s="817"/>
      <c r="J33" s="817"/>
      <c r="K33" s="817"/>
      <c r="L33" s="817"/>
      <c r="M33" s="817"/>
      <c r="N33" s="817"/>
      <c r="O33" s="817"/>
      <c r="P33" s="818"/>
      <c r="Q33" s="819">
        <v>59</v>
      </c>
      <c r="R33" s="820"/>
      <c r="S33" s="820"/>
      <c r="T33" s="820"/>
      <c r="U33" s="820"/>
      <c r="V33" s="820">
        <v>57</v>
      </c>
      <c r="W33" s="820"/>
      <c r="X33" s="820"/>
      <c r="Y33" s="820"/>
      <c r="Z33" s="820"/>
      <c r="AA33" s="820">
        <v>2</v>
      </c>
      <c r="AB33" s="820"/>
      <c r="AC33" s="820"/>
      <c r="AD33" s="820"/>
      <c r="AE33" s="821"/>
      <c r="AF33" s="822">
        <v>2</v>
      </c>
      <c r="AG33" s="823"/>
      <c r="AH33" s="823"/>
      <c r="AI33" s="823"/>
      <c r="AJ33" s="824"/>
      <c r="AK33" s="870">
        <v>42</v>
      </c>
      <c r="AL33" s="866"/>
      <c r="AM33" s="866"/>
      <c r="AN33" s="866"/>
      <c r="AO33" s="866"/>
      <c r="AP33" s="866">
        <v>275</v>
      </c>
      <c r="AQ33" s="866"/>
      <c r="AR33" s="866"/>
      <c r="AS33" s="866"/>
      <c r="AT33" s="866"/>
      <c r="AU33" s="866">
        <v>275</v>
      </c>
      <c r="AV33" s="866"/>
      <c r="AW33" s="866"/>
      <c r="AX33" s="866"/>
      <c r="AY33" s="866"/>
      <c r="AZ33" s="867"/>
      <c r="BA33" s="867"/>
      <c r="BB33" s="867"/>
      <c r="BC33" s="867"/>
      <c r="BD33" s="867"/>
      <c r="BE33" s="868" t="s">
        <v>395</v>
      </c>
      <c r="BF33" s="868"/>
      <c r="BG33" s="868"/>
      <c r="BH33" s="868"/>
      <c r="BI33" s="869"/>
      <c r="BJ33" s="232"/>
      <c r="BK33" s="232"/>
      <c r="BL33" s="232"/>
      <c r="BM33" s="232"/>
      <c r="BN33" s="232"/>
      <c r="BO33" s="241"/>
      <c r="BP33" s="241"/>
      <c r="BQ33" s="238">
        <v>27</v>
      </c>
      <c r="BR33" s="239"/>
      <c r="BS33" s="809"/>
      <c r="BT33" s="810"/>
      <c r="BU33" s="810"/>
      <c r="BV33" s="810"/>
      <c r="BW33" s="810"/>
      <c r="BX33" s="810"/>
      <c r="BY33" s="810"/>
      <c r="BZ33" s="810"/>
      <c r="CA33" s="810"/>
      <c r="CB33" s="810"/>
      <c r="CC33" s="810"/>
      <c r="CD33" s="810"/>
      <c r="CE33" s="810"/>
      <c r="CF33" s="810"/>
      <c r="CG33" s="811"/>
      <c r="CH33" s="812"/>
      <c r="CI33" s="813"/>
      <c r="CJ33" s="813"/>
      <c r="CK33" s="813"/>
      <c r="CL33" s="814"/>
      <c r="CM33" s="812"/>
      <c r="CN33" s="813"/>
      <c r="CO33" s="813"/>
      <c r="CP33" s="813"/>
      <c r="CQ33" s="814"/>
      <c r="CR33" s="812"/>
      <c r="CS33" s="813"/>
      <c r="CT33" s="813"/>
      <c r="CU33" s="813"/>
      <c r="CV33" s="814"/>
      <c r="CW33" s="812"/>
      <c r="CX33" s="813"/>
      <c r="CY33" s="813"/>
      <c r="CZ33" s="813"/>
      <c r="DA33" s="814"/>
      <c r="DB33" s="812"/>
      <c r="DC33" s="813"/>
      <c r="DD33" s="813"/>
      <c r="DE33" s="813"/>
      <c r="DF33" s="814"/>
      <c r="DG33" s="812"/>
      <c r="DH33" s="813"/>
      <c r="DI33" s="813"/>
      <c r="DJ33" s="813"/>
      <c r="DK33" s="814"/>
      <c r="DL33" s="812"/>
      <c r="DM33" s="813"/>
      <c r="DN33" s="813"/>
      <c r="DO33" s="813"/>
      <c r="DP33" s="814"/>
      <c r="DQ33" s="812"/>
      <c r="DR33" s="813"/>
      <c r="DS33" s="813"/>
      <c r="DT33" s="813"/>
      <c r="DU33" s="814"/>
      <c r="DV33" s="809"/>
      <c r="DW33" s="810"/>
      <c r="DX33" s="810"/>
      <c r="DY33" s="810"/>
      <c r="DZ33" s="815"/>
      <c r="EA33" s="230"/>
    </row>
    <row r="34" spans="1:131" ht="26.25" customHeight="1" x14ac:dyDescent="0.15">
      <c r="A34" s="242">
        <v>7</v>
      </c>
      <c r="B34" s="816"/>
      <c r="C34" s="817"/>
      <c r="D34" s="817"/>
      <c r="E34" s="817"/>
      <c r="F34" s="817"/>
      <c r="G34" s="817"/>
      <c r="H34" s="817"/>
      <c r="I34" s="817"/>
      <c r="J34" s="817"/>
      <c r="K34" s="817"/>
      <c r="L34" s="817"/>
      <c r="M34" s="817"/>
      <c r="N34" s="817"/>
      <c r="O34" s="817"/>
      <c r="P34" s="818"/>
      <c r="Q34" s="819"/>
      <c r="R34" s="820"/>
      <c r="S34" s="820"/>
      <c r="T34" s="820"/>
      <c r="U34" s="820"/>
      <c r="V34" s="820"/>
      <c r="W34" s="820"/>
      <c r="X34" s="820"/>
      <c r="Y34" s="820"/>
      <c r="Z34" s="820"/>
      <c r="AA34" s="820"/>
      <c r="AB34" s="820"/>
      <c r="AC34" s="820"/>
      <c r="AD34" s="820"/>
      <c r="AE34" s="821"/>
      <c r="AF34" s="822"/>
      <c r="AG34" s="823"/>
      <c r="AH34" s="823"/>
      <c r="AI34" s="823"/>
      <c r="AJ34" s="824"/>
      <c r="AK34" s="870"/>
      <c r="AL34" s="866"/>
      <c r="AM34" s="866"/>
      <c r="AN34" s="866"/>
      <c r="AO34" s="866"/>
      <c r="AP34" s="866"/>
      <c r="AQ34" s="866"/>
      <c r="AR34" s="866"/>
      <c r="AS34" s="866"/>
      <c r="AT34" s="866"/>
      <c r="AU34" s="866"/>
      <c r="AV34" s="866"/>
      <c r="AW34" s="866"/>
      <c r="AX34" s="866"/>
      <c r="AY34" s="866"/>
      <c r="AZ34" s="867"/>
      <c r="BA34" s="867"/>
      <c r="BB34" s="867"/>
      <c r="BC34" s="867"/>
      <c r="BD34" s="867"/>
      <c r="BE34" s="868"/>
      <c r="BF34" s="868"/>
      <c r="BG34" s="868"/>
      <c r="BH34" s="868"/>
      <c r="BI34" s="869"/>
      <c r="BJ34" s="232"/>
      <c r="BK34" s="232"/>
      <c r="BL34" s="232"/>
      <c r="BM34" s="232"/>
      <c r="BN34" s="232"/>
      <c r="BO34" s="241"/>
      <c r="BP34" s="241"/>
      <c r="BQ34" s="238">
        <v>28</v>
      </c>
      <c r="BR34" s="239"/>
      <c r="BS34" s="809"/>
      <c r="BT34" s="810"/>
      <c r="BU34" s="810"/>
      <c r="BV34" s="810"/>
      <c r="BW34" s="810"/>
      <c r="BX34" s="810"/>
      <c r="BY34" s="810"/>
      <c r="BZ34" s="810"/>
      <c r="CA34" s="810"/>
      <c r="CB34" s="810"/>
      <c r="CC34" s="810"/>
      <c r="CD34" s="810"/>
      <c r="CE34" s="810"/>
      <c r="CF34" s="810"/>
      <c r="CG34" s="811"/>
      <c r="CH34" s="812"/>
      <c r="CI34" s="813"/>
      <c r="CJ34" s="813"/>
      <c r="CK34" s="813"/>
      <c r="CL34" s="814"/>
      <c r="CM34" s="812"/>
      <c r="CN34" s="813"/>
      <c r="CO34" s="813"/>
      <c r="CP34" s="813"/>
      <c r="CQ34" s="814"/>
      <c r="CR34" s="812"/>
      <c r="CS34" s="813"/>
      <c r="CT34" s="813"/>
      <c r="CU34" s="813"/>
      <c r="CV34" s="814"/>
      <c r="CW34" s="812"/>
      <c r="CX34" s="813"/>
      <c r="CY34" s="813"/>
      <c r="CZ34" s="813"/>
      <c r="DA34" s="814"/>
      <c r="DB34" s="812"/>
      <c r="DC34" s="813"/>
      <c r="DD34" s="813"/>
      <c r="DE34" s="813"/>
      <c r="DF34" s="814"/>
      <c r="DG34" s="812"/>
      <c r="DH34" s="813"/>
      <c r="DI34" s="813"/>
      <c r="DJ34" s="813"/>
      <c r="DK34" s="814"/>
      <c r="DL34" s="812"/>
      <c r="DM34" s="813"/>
      <c r="DN34" s="813"/>
      <c r="DO34" s="813"/>
      <c r="DP34" s="814"/>
      <c r="DQ34" s="812"/>
      <c r="DR34" s="813"/>
      <c r="DS34" s="813"/>
      <c r="DT34" s="813"/>
      <c r="DU34" s="814"/>
      <c r="DV34" s="809"/>
      <c r="DW34" s="810"/>
      <c r="DX34" s="810"/>
      <c r="DY34" s="810"/>
      <c r="DZ34" s="815"/>
      <c r="EA34" s="230"/>
    </row>
    <row r="35" spans="1:131" ht="26.25" customHeight="1" x14ac:dyDescent="0.15">
      <c r="A35" s="242">
        <v>8</v>
      </c>
      <c r="B35" s="816"/>
      <c r="C35" s="817"/>
      <c r="D35" s="817"/>
      <c r="E35" s="817"/>
      <c r="F35" s="817"/>
      <c r="G35" s="817"/>
      <c r="H35" s="817"/>
      <c r="I35" s="817"/>
      <c r="J35" s="817"/>
      <c r="K35" s="817"/>
      <c r="L35" s="817"/>
      <c r="M35" s="817"/>
      <c r="N35" s="817"/>
      <c r="O35" s="817"/>
      <c r="P35" s="818"/>
      <c r="Q35" s="819"/>
      <c r="R35" s="820"/>
      <c r="S35" s="820"/>
      <c r="T35" s="820"/>
      <c r="U35" s="820"/>
      <c r="V35" s="820"/>
      <c r="W35" s="820"/>
      <c r="X35" s="820"/>
      <c r="Y35" s="820"/>
      <c r="Z35" s="820"/>
      <c r="AA35" s="820"/>
      <c r="AB35" s="820"/>
      <c r="AC35" s="820"/>
      <c r="AD35" s="820"/>
      <c r="AE35" s="821"/>
      <c r="AF35" s="822"/>
      <c r="AG35" s="823"/>
      <c r="AH35" s="823"/>
      <c r="AI35" s="823"/>
      <c r="AJ35" s="824"/>
      <c r="AK35" s="870"/>
      <c r="AL35" s="866"/>
      <c r="AM35" s="866"/>
      <c r="AN35" s="866"/>
      <c r="AO35" s="866"/>
      <c r="AP35" s="866"/>
      <c r="AQ35" s="866"/>
      <c r="AR35" s="866"/>
      <c r="AS35" s="866"/>
      <c r="AT35" s="866"/>
      <c r="AU35" s="866"/>
      <c r="AV35" s="866"/>
      <c r="AW35" s="866"/>
      <c r="AX35" s="866"/>
      <c r="AY35" s="866"/>
      <c r="AZ35" s="867"/>
      <c r="BA35" s="867"/>
      <c r="BB35" s="867"/>
      <c r="BC35" s="867"/>
      <c r="BD35" s="867"/>
      <c r="BE35" s="868"/>
      <c r="BF35" s="868"/>
      <c r="BG35" s="868"/>
      <c r="BH35" s="868"/>
      <c r="BI35" s="869"/>
      <c r="BJ35" s="232"/>
      <c r="BK35" s="232"/>
      <c r="BL35" s="232"/>
      <c r="BM35" s="232"/>
      <c r="BN35" s="232"/>
      <c r="BO35" s="241"/>
      <c r="BP35" s="241"/>
      <c r="BQ35" s="238">
        <v>29</v>
      </c>
      <c r="BR35" s="239"/>
      <c r="BS35" s="809"/>
      <c r="BT35" s="810"/>
      <c r="BU35" s="810"/>
      <c r="BV35" s="810"/>
      <c r="BW35" s="810"/>
      <c r="BX35" s="810"/>
      <c r="BY35" s="810"/>
      <c r="BZ35" s="810"/>
      <c r="CA35" s="810"/>
      <c r="CB35" s="810"/>
      <c r="CC35" s="810"/>
      <c r="CD35" s="810"/>
      <c r="CE35" s="810"/>
      <c r="CF35" s="810"/>
      <c r="CG35" s="811"/>
      <c r="CH35" s="812"/>
      <c r="CI35" s="813"/>
      <c r="CJ35" s="813"/>
      <c r="CK35" s="813"/>
      <c r="CL35" s="814"/>
      <c r="CM35" s="812"/>
      <c r="CN35" s="813"/>
      <c r="CO35" s="813"/>
      <c r="CP35" s="813"/>
      <c r="CQ35" s="814"/>
      <c r="CR35" s="812"/>
      <c r="CS35" s="813"/>
      <c r="CT35" s="813"/>
      <c r="CU35" s="813"/>
      <c r="CV35" s="814"/>
      <c r="CW35" s="812"/>
      <c r="CX35" s="813"/>
      <c r="CY35" s="813"/>
      <c r="CZ35" s="813"/>
      <c r="DA35" s="814"/>
      <c r="DB35" s="812"/>
      <c r="DC35" s="813"/>
      <c r="DD35" s="813"/>
      <c r="DE35" s="813"/>
      <c r="DF35" s="814"/>
      <c r="DG35" s="812"/>
      <c r="DH35" s="813"/>
      <c r="DI35" s="813"/>
      <c r="DJ35" s="813"/>
      <c r="DK35" s="814"/>
      <c r="DL35" s="812"/>
      <c r="DM35" s="813"/>
      <c r="DN35" s="813"/>
      <c r="DO35" s="813"/>
      <c r="DP35" s="814"/>
      <c r="DQ35" s="812"/>
      <c r="DR35" s="813"/>
      <c r="DS35" s="813"/>
      <c r="DT35" s="813"/>
      <c r="DU35" s="814"/>
      <c r="DV35" s="809"/>
      <c r="DW35" s="810"/>
      <c r="DX35" s="810"/>
      <c r="DY35" s="810"/>
      <c r="DZ35" s="815"/>
      <c r="EA35" s="230"/>
    </row>
    <row r="36" spans="1:131" ht="26.25" customHeight="1" x14ac:dyDescent="0.15">
      <c r="A36" s="242">
        <v>9</v>
      </c>
      <c r="B36" s="816"/>
      <c r="C36" s="817"/>
      <c r="D36" s="817"/>
      <c r="E36" s="817"/>
      <c r="F36" s="817"/>
      <c r="G36" s="817"/>
      <c r="H36" s="817"/>
      <c r="I36" s="817"/>
      <c r="J36" s="817"/>
      <c r="K36" s="817"/>
      <c r="L36" s="817"/>
      <c r="M36" s="817"/>
      <c r="N36" s="817"/>
      <c r="O36" s="817"/>
      <c r="P36" s="818"/>
      <c r="Q36" s="819"/>
      <c r="R36" s="820"/>
      <c r="S36" s="820"/>
      <c r="T36" s="820"/>
      <c r="U36" s="820"/>
      <c r="V36" s="820"/>
      <c r="W36" s="820"/>
      <c r="X36" s="820"/>
      <c r="Y36" s="820"/>
      <c r="Z36" s="820"/>
      <c r="AA36" s="820"/>
      <c r="AB36" s="820"/>
      <c r="AC36" s="820"/>
      <c r="AD36" s="820"/>
      <c r="AE36" s="821"/>
      <c r="AF36" s="822"/>
      <c r="AG36" s="823"/>
      <c r="AH36" s="823"/>
      <c r="AI36" s="823"/>
      <c r="AJ36" s="824"/>
      <c r="AK36" s="870"/>
      <c r="AL36" s="866"/>
      <c r="AM36" s="866"/>
      <c r="AN36" s="866"/>
      <c r="AO36" s="866"/>
      <c r="AP36" s="866"/>
      <c r="AQ36" s="866"/>
      <c r="AR36" s="866"/>
      <c r="AS36" s="866"/>
      <c r="AT36" s="866"/>
      <c r="AU36" s="866"/>
      <c r="AV36" s="866"/>
      <c r="AW36" s="866"/>
      <c r="AX36" s="866"/>
      <c r="AY36" s="866"/>
      <c r="AZ36" s="867"/>
      <c r="BA36" s="867"/>
      <c r="BB36" s="867"/>
      <c r="BC36" s="867"/>
      <c r="BD36" s="867"/>
      <c r="BE36" s="868"/>
      <c r="BF36" s="868"/>
      <c r="BG36" s="868"/>
      <c r="BH36" s="868"/>
      <c r="BI36" s="869"/>
      <c r="BJ36" s="232"/>
      <c r="BK36" s="232"/>
      <c r="BL36" s="232"/>
      <c r="BM36" s="232"/>
      <c r="BN36" s="232"/>
      <c r="BO36" s="241"/>
      <c r="BP36" s="241"/>
      <c r="BQ36" s="238">
        <v>30</v>
      </c>
      <c r="BR36" s="239"/>
      <c r="BS36" s="809"/>
      <c r="BT36" s="810"/>
      <c r="BU36" s="810"/>
      <c r="BV36" s="810"/>
      <c r="BW36" s="810"/>
      <c r="BX36" s="810"/>
      <c r="BY36" s="810"/>
      <c r="BZ36" s="810"/>
      <c r="CA36" s="810"/>
      <c r="CB36" s="810"/>
      <c r="CC36" s="810"/>
      <c r="CD36" s="810"/>
      <c r="CE36" s="810"/>
      <c r="CF36" s="810"/>
      <c r="CG36" s="811"/>
      <c r="CH36" s="812"/>
      <c r="CI36" s="813"/>
      <c r="CJ36" s="813"/>
      <c r="CK36" s="813"/>
      <c r="CL36" s="814"/>
      <c r="CM36" s="812"/>
      <c r="CN36" s="813"/>
      <c r="CO36" s="813"/>
      <c r="CP36" s="813"/>
      <c r="CQ36" s="814"/>
      <c r="CR36" s="812"/>
      <c r="CS36" s="813"/>
      <c r="CT36" s="813"/>
      <c r="CU36" s="813"/>
      <c r="CV36" s="814"/>
      <c r="CW36" s="812"/>
      <c r="CX36" s="813"/>
      <c r="CY36" s="813"/>
      <c r="CZ36" s="813"/>
      <c r="DA36" s="814"/>
      <c r="DB36" s="812"/>
      <c r="DC36" s="813"/>
      <c r="DD36" s="813"/>
      <c r="DE36" s="813"/>
      <c r="DF36" s="814"/>
      <c r="DG36" s="812"/>
      <c r="DH36" s="813"/>
      <c r="DI36" s="813"/>
      <c r="DJ36" s="813"/>
      <c r="DK36" s="814"/>
      <c r="DL36" s="812"/>
      <c r="DM36" s="813"/>
      <c r="DN36" s="813"/>
      <c r="DO36" s="813"/>
      <c r="DP36" s="814"/>
      <c r="DQ36" s="812"/>
      <c r="DR36" s="813"/>
      <c r="DS36" s="813"/>
      <c r="DT36" s="813"/>
      <c r="DU36" s="814"/>
      <c r="DV36" s="809"/>
      <c r="DW36" s="810"/>
      <c r="DX36" s="810"/>
      <c r="DY36" s="810"/>
      <c r="DZ36" s="815"/>
      <c r="EA36" s="230"/>
    </row>
    <row r="37" spans="1:131" ht="26.25" customHeight="1" x14ac:dyDescent="0.15">
      <c r="A37" s="242">
        <v>10</v>
      </c>
      <c r="B37" s="816"/>
      <c r="C37" s="817"/>
      <c r="D37" s="817"/>
      <c r="E37" s="817"/>
      <c r="F37" s="817"/>
      <c r="G37" s="817"/>
      <c r="H37" s="817"/>
      <c r="I37" s="817"/>
      <c r="J37" s="817"/>
      <c r="K37" s="817"/>
      <c r="L37" s="817"/>
      <c r="M37" s="817"/>
      <c r="N37" s="817"/>
      <c r="O37" s="817"/>
      <c r="P37" s="818"/>
      <c r="Q37" s="819"/>
      <c r="R37" s="820"/>
      <c r="S37" s="820"/>
      <c r="T37" s="820"/>
      <c r="U37" s="820"/>
      <c r="V37" s="820"/>
      <c r="W37" s="820"/>
      <c r="X37" s="820"/>
      <c r="Y37" s="820"/>
      <c r="Z37" s="820"/>
      <c r="AA37" s="820"/>
      <c r="AB37" s="820"/>
      <c r="AC37" s="820"/>
      <c r="AD37" s="820"/>
      <c r="AE37" s="821"/>
      <c r="AF37" s="822"/>
      <c r="AG37" s="823"/>
      <c r="AH37" s="823"/>
      <c r="AI37" s="823"/>
      <c r="AJ37" s="824"/>
      <c r="AK37" s="870"/>
      <c r="AL37" s="866"/>
      <c r="AM37" s="866"/>
      <c r="AN37" s="866"/>
      <c r="AO37" s="866"/>
      <c r="AP37" s="866"/>
      <c r="AQ37" s="866"/>
      <c r="AR37" s="866"/>
      <c r="AS37" s="866"/>
      <c r="AT37" s="866"/>
      <c r="AU37" s="866"/>
      <c r="AV37" s="866"/>
      <c r="AW37" s="866"/>
      <c r="AX37" s="866"/>
      <c r="AY37" s="866"/>
      <c r="AZ37" s="867"/>
      <c r="BA37" s="867"/>
      <c r="BB37" s="867"/>
      <c r="BC37" s="867"/>
      <c r="BD37" s="867"/>
      <c r="BE37" s="868"/>
      <c r="BF37" s="868"/>
      <c r="BG37" s="868"/>
      <c r="BH37" s="868"/>
      <c r="BI37" s="869"/>
      <c r="BJ37" s="232"/>
      <c r="BK37" s="232"/>
      <c r="BL37" s="232"/>
      <c r="BM37" s="232"/>
      <c r="BN37" s="232"/>
      <c r="BO37" s="241"/>
      <c r="BP37" s="241"/>
      <c r="BQ37" s="238">
        <v>31</v>
      </c>
      <c r="BR37" s="239"/>
      <c r="BS37" s="809"/>
      <c r="BT37" s="810"/>
      <c r="BU37" s="810"/>
      <c r="BV37" s="810"/>
      <c r="BW37" s="810"/>
      <c r="BX37" s="810"/>
      <c r="BY37" s="810"/>
      <c r="BZ37" s="810"/>
      <c r="CA37" s="810"/>
      <c r="CB37" s="810"/>
      <c r="CC37" s="810"/>
      <c r="CD37" s="810"/>
      <c r="CE37" s="810"/>
      <c r="CF37" s="810"/>
      <c r="CG37" s="811"/>
      <c r="CH37" s="812"/>
      <c r="CI37" s="813"/>
      <c r="CJ37" s="813"/>
      <c r="CK37" s="813"/>
      <c r="CL37" s="814"/>
      <c r="CM37" s="812"/>
      <c r="CN37" s="813"/>
      <c r="CO37" s="813"/>
      <c r="CP37" s="813"/>
      <c r="CQ37" s="814"/>
      <c r="CR37" s="812"/>
      <c r="CS37" s="813"/>
      <c r="CT37" s="813"/>
      <c r="CU37" s="813"/>
      <c r="CV37" s="814"/>
      <c r="CW37" s="812"/>
      <c r="CX37" s="813"/>
      <c r="CY37" s="813"/>
      <c r="CZ37" s="813"/>
      <c r="DA37" s="814"/>
      <c r="DB37" s="812"/>
      <c r="DC37" s="813"/>
      <c r="DD37" s="813"/>
      <c r="DE37" s="813"/>
      <c r="DF37" s="814"/>
      <c r="DG37" s="812"/>
      <c r="DH37" s="813"/>
      <c r="DI37" s="813"/>
      <c r="DJ37" s="813"/>
      <c r="DK37" s="814"/>
      <c r="DL37" s="812"/>
      <c r="DM37" s="813"/>
      <c r="DN37" s="813"/>
      <c r="DO37" s="813"/>
      <c r="DP37" s="814"/>
      <c r="DQ37" s="812"/>
      <c r="DR37" s="813"/>
      <c r="DS37" s="813"/>
      <c r="DT37" s="813"/>
      <c r="DU37" s="814"/>
      <c r="DV37" s="809"/>
      <c r="DW37" s="810"/>
      <c r="DX37" s="810"/>
      <c r="DY37" s="810"/>
      <c r="DZ37" s="815"/>
      <c r="EA37" s="230"/>
    </row>
    <row r="38" spans="1:131" ht="26.25" customHeight="1" x14ac:dyDescent="0.15">
      <c r="A38" s="242">
        <v>11</v>
      </c>
      <c r="B38" s="816"/>
      <c r="C38" s="817"/>
      <c r="D38" s="817"/>
      <c r="E38" s="817"/>
      <c r="F38" s="817"/>
      <c r="G38" s="817"/>
      <c r="H38" s="817"/>
      <c r="I38" s="817"/>
      <c r="J38" s="817"/>
      <c r="K38" s="817"/>
      <c r="L38" s="817"/>
      <c r="M38" s="817"/>
      <c r="N38" s="817"/>
      <c r="O38" s="817"/>
      <c r="P38" s="818"/>
      <c r="Q38" s="819"/>
      <c r="R38" s="820"/>
      <c r="S38" s="820"/>
      <c r="T38" s="820"/>
      <c r="U38" s="820"/>
      <c r="V38" s="820"/>
      <c r="W38" s="820"/>
      <c r="X38" s="820"/>
      <c r="Y38" s="820"/>
      <c r="Z38" s="820"/>
      <c r="AA38" s="820"/>
      <c r="AB38" s="820"/>
      <c r="AC38" s="820"/>
      <c r="AD38" s="820"/>
      <c r="AE38" s="821"/>
      <c r="AF38" s="822"/>
      <c r="AG38" s="823"/>
      <c r="AH38" s="823"/>
      <c r="AI38" s="823"/>
      <c r="AJ38" s="824"/>
      <c r="AK38" s="870"/>
      <c r="AL38" s="866"/>
      <c r="AM38" s="866"/>
      <c r="AN38" s="866"/>
      <c r="AO38" s="866"/>
      <c r="AP38" s="866"/>
      <c r="AQ38" s="866"/>
      <c r="AR38" s="866"/>
      <c r="AS38" s="866"/>
      <c r="AT38" s="866"/>
      <c r="AU38" s="866"/>
      <c r="AV38" s="866"/>
      <c r="AW38" s="866"/>
      <c r="AX38" s="866"/>
      <c r="AY38" s="866"/>
      <c r="AZ38" s="867"/>
      <c r="BA38" s="867"/>
      <c r="BB38" s="867"/>
      <c r="BC38" s="867"/>
      <c r="BD38" s="867"/>
      <c r="BE38" s="868"/>
      <c r="BF38" s="868"/>
      <c r="BG38" s="868"/>
      <c r="BH38" s="868"/>
      <c r="BI38" s="869"/>
      <c r="BJ38" s="232"/>
      <c r="BK38" s="232"/>
      <c r="BL38" s="232"/>
      <c r="BM38" s="232"/>
      <c r="BN38" s="232"/>
      <c r="BO38" s="241"/>
      <c r="BP38" s="241"/>
      <c r="BQ38" s="238">
        <v>32</v>
      </c>
      <c r="BR38" s="239"/>
      <c r="BS38" s="809"/>
      <c r="BT38" s="810"/>
      <c r="BU38" s="810"/>
      <c r="BV38" s="810"/>
      <c r="BW38" s="810"/>
      <c r="BX38" s="810"/>
      <c r="BY38" s="810"/>
      <c r="BZ38" s="810"/>
      <c r="CA38" s="810"/>
      <c r="CB38" s="810"/>
      <c r="CC38" s="810"/>
      <c r="CD38" s="810"/>
      <c r="CE38" s="810"/>
      <c r="CF38" s="810"/>
      <c r="CG38" s="811"/>
      <c r="CH38" s="812"/>
      <c r="CI38" s="813"/>
      <c r="CJ38" s="813"/>
      <c r="CK38" s="813"/>
      <c r="CL38" s="814"/>
      <c r="CM38" s="812"/>
      <c r="CN38" s="813"/>
      <c r="CO38" s="813"/>
      <c r="CP38" s="813"/>
      <c r="CQ38" s="814"/>
      <c r="CR38" s="812"/>
      <c r="CS38" s="813"/>
      <c r="CT38" s="813"/>
      <c r="CU38" s="813"/>
      <c r="CV38" s="814"/>
      <c r="CW38" s="812"/>
      <c r="CX38" s="813"/>
      <c r="CY38" s="813"/>
      <c r="CZ38" s="813"/>
      <c r="DA38" s="814"/>
      <c r="DB38" s="812"/>
      <c r="DC38" s="813"/>
      <c r="DD38" s="813"/>
      <c r="DE38" s="813"/>
      <c r="DF38" s="814"/>
      <c r="DG38" s="812"/>
      <c r="DH38" s="813"/>
      <c r="DI38" s="813"/>
      <c r="DJ38" s="813"/>
      <c r="DK38" s="814"/>
      <c r="DL38" s="812"/>
      <c r="DM38" s="813"/>
      <c r="DN38" s="813"/>
      <c r="DO38" s="813"/>
      <c r="DP38" s="814"/>
      <c r="DQ38" s="812"/>
      <c r="DR38" s="813"/>
      <c r="DS38" s="813"/>
      <c r="DT38" s="813"/>
      <c r="DU38" s="814"/>
      <c r="DV38" s="809"/>
      <c r="DW38" s="810"/>
      <c r="DX38" s="810"/>
      <c r="DY38" s="810"/>
      <c r="DZ38" s="815"/>
      <c r="EA38" s="230"/>
    </row>
    <row r="39" spans="1:131" ht="26.25" customHeight="1" x14ac:dyDescent="0.15">
      <c r="A39" s="242">
        <v>12</v>
      </c>
      <c r="B39" s="816"/>
      <c r="C39" s="817"/>
      <c r="D39" s="817"/>
      <c r="E39" s="817"/>
      <c r="F39" s="817"/>
      <c r="G39" s="817"/>
      <c r="H39" s="817"/>
      <c r="I39" s="817"/>
      <c r="J39" s="817"/>
      <c r="K39" s="817"/>
      <c r="L39" s="817"/>
      <c r="M39" s="817"/>
      <c r="N39" s="817"/>
      <c r="O39" s="817"/>
      <c r="P39" s="818"/>
      <c r="Q39" s="819"/>
      <c r="R39" s="820"/>
      <c r="S39" s="820"/>
      <c r="T39" s="820"/>
      <c r="U39" s="820"/>
      <c r="V39" s="820"/>
      <c r="W39" s="820"/>
      <c r="X39" s="820"/>
      <c r="Y39" s="820"/>
      <c r="Z39" s="820"/>
      <c r="AA39" s="820"/>
      <c r="AB39" s="820"/>
      <c r="AC39" s="820"/>
      <c r="AD39" s="820"/>
      <c r="AE39" s="821"/>
      <c r="AF39" s="822"/>
      <c r="AG39" s="823"/>
      <c r="AH39" s="823"/>
      <c r="AI39" s="823"/>
      <c r="AJ39" s="824"/>
      <c r="AK39" s="870"/>
      <c r="AL39" s="866"/>
      <c r="AM39" s="866"/>
      <c r="AN39" s="866"/>
      <c r="AO39" s="866"/>
      <c r="AP39" s="866"/>
      <c r="AQ39" s="866"/>
      <c r="AR39" s="866"/>
      <c r="AS39" s="866"/>
      <c r="AT39" s="866"/>
      <c r="AU39" s="866"/>
      <c r="AV39" s="866"/>
      <c r="AW39" s="866"/>
      <c r="AX39" s="866"/>
      <c r="AY39" s="866"/>
      <c r="AZ39" s="867"/>
      <c r="BA39" s="867"/>
      <c r="BB39" s="867"/>
      <c r="BC39" s="867"/>
      <c r="BD39" s="867"/>
      <c r="BE39" s="868"/>
      <c r="BF39" s="868"/>
      <c r="BG39" s="868"/>
      <c r="BH39" s="868"/>
      <c r="BI39" s="869"/>
      <c r="BJ39" s="232"/>
      <c r="BK39" s="232"/>
      <c r="BL39" s="232"/>
      <c r="BM39" s="232"/>
      <c r="BN39" s="232"/>
      <c r="BO39" s="241"/>
      <c r="BP39" s="241"/>
      <c r="BQ39" s="238">
        <v>33</v>
      </c>
      <c r="BR39" s="239"/>
      <c r="BS39" s="809"/>
      <c r="BT39" s="810"/>
      <c r="BU39" s="810"/>
      <c r="BV39" s="810"/>
      <c r="BW39" s="810"/>
      <c r="BX39" s="810"/>
      <c r="BY39" s="810"/>
      <c r="BZ39" s="810"/>
      <c r="CA39" s="810"/>
      <c r="CB39" s="810"/>
      <c r="CC39" s="810"/>
      <c r="CD39" s="810"/>
      <c r="CE39" s="810"/>
      <c r="CF39" s="810"/>
      <c r="CG39" s="811"/>
      <c r="CH39" s="812"/>
      <c r="CI39" s="813"/>
      <c r="CJ39" s="813"/>
      <c r="CK39" s="813"/>
      <c r="CL39" s="814"/>
      <c r="CM39" s="812"/>
      <c r="CN39" s="813"/>
      <c r="CO39" s="813"/>
      <c r="CP39" s="813"/>
      <c r="CQ39" s="814"/>
      <c r="CR39" s="812"/>
      <c r="CS39" s="813"/>
      <c r="CT39" s="813"/>
      <c r="CU39" s="813"/>
      <c r="CV39" s="814"/>
      <c r="CW39" s="812"/>
      <c r="CX39" s="813"/>
      <c r="CY39" s="813"/>
      <c r="CZ39" s="813"/>
      <c r="DA39" s="814"/>
      <c r="DB39" s="812"/>
      <c r="DC39" s="813"/>
      <c r="DD39" s="813"/>
      <c r="DE39" s="813"/>
      <c r="DF39" s="814"/>
      <c r="DG39" s="812"/>
      <c r="DH39" s="813"/>
      <c r="DI39" s="813"/>
      <c r="DJ39" s="813"/>
      <c r="DK39" s="814"/>
      <c r="DL39" s="812"/>
      <c r="DM39" s="813"/>
      <c r="DN39" s="813"/>
      <c r="DO39" s="813"/>
      <c r="DP39" s="814"/>
      <c r="DQ39" s="812"/>
      <c r="DR39" s="813"/>
      <c r="DS39" s="813"/>
      <c r="DT39" s="813"/>
      <c r="DU39" s="814"/>
      <c r="DV39" s="809"/>
      <c r="DW39" s="810"/>
      <c r="DX39" s="810"/>
      <c r="DY39" s="810"/>
      <c r="DZ39" s="815"/>
      <c r="EA39" s="230"/>
    </row>
    <row r="40" spans="1:131" ht="26.25" customHeight="1" x14ac:dyDescent="0.15">
      <c r="A40" s="238">
        <v>13</v>
      </c>
      <c r="B40" s="816"/>
      <c r="C40" s="817"/>
      <c r="D40" s="817"/>
      <c r="E40" s="817"/>
      <c r="F40" s="817"/>
      <c r="G40" s="817"/>
      <c r="H40" s="817"/>
      <c r="I40" s="817"/>
      <c r="J40" s="817"/>
      <c r="K40" s="817"/>
      <c r="L40" s="817"/>
      <c r="M40" s="817"/>
      <c r="N40" s="817"/>
      <c r="O40" s="817"/>
      <c r="P40" s="818"/>
      <c r="Q40" s="819"/>
      <c r="R40" s="820"/>
      <c r="S40" s="820"/>
      <c r="T40" s="820"/>
      <c r="U40" s="820"/>
      <c r="V40" s="820"/>
      <c r="W40" s="820"/>
      <c r="X40" s="820"/>
      <c r="Y40" s="820"/>
      <c r="Z40" s="820"/>
      <c r="AA40" s="820"/>
      <c r="AB40" s="820"/>
      <c r="AC40" s="820"/>
      <c r="AD40" s="820"/>
      <c r="AE40" s="821"/>
      <c r="AF40" s="822"/>
      <c r="AG40" s="823"/>
      <c r="AH40" s="823"/>
      <c r="AI40" s="823"/>
      <c r="AJ40" s="824"/>
      <c r="AK40" s="870"/>
      <c r="AL40" s="866"/>
      <c r="AM40" s="866"/>
      <c r="AN40" s="866"/>
      <c r="AO40" s="866"/>
      <c r="AP40" s="866"/>
      <c r="AQ40" s="866"/>
      <c r="AR40" s="866"/>
      <c r="AS40" s="866"/>
      <c r="AT40" s="866"/>
      <c r="AU40" s="866"/>
      <c r="AV40" s="866"/>
      <c r="AW40" s="866"/>
      <c r="AX40" s="866"/>
      <c r="AY40" s="866"/>
      <c r="AZ40" s="867"/>
      <c r="BA40" s="867"/>
      <c r="BB40" s="867"/>
      <c r="BC40" s="867"/>
      <c r="BD40" s="867"/>
      <c r="BE40" s="868"/>
      <c r="BF40" s="868"/>
      <c r="BG40" s="868"/>
      <c r="BH40" s="868"/>
      <c r="BI40" s="869"/>
      <c r="BJ40" s="232"/>
      <c r="BK40" s="232"/>
      <c r="BL40" s="232"/>
      <c r="BM40" s="232"/>
      <c r="BN40" s="232"/>
      <c r="BO40" s="241"/>
      <c r="BP40" s="241"/>
      <c r="BQ40" s="238">
        <v>34</v>
      </c>
      <c r="BR40" s="239"/>
      <c r="BS40" s="809"/>
      <c r="BT40" s="810"/>
      <c r="BU40" s="810"/>
      <c r="BV40" s="810"/>
      <c r="BW40" s="810"/>
      <c r="BX40" s="810"/>
      <c r="BY40" s="810"/>
      <c r="BZ40" s="810"/>
      <c r="CA40" s="810"/>
      <c r="CB40" s="810"/>
      <c r="CC40" s="810"/>
      <c r="CD40" s="810"/>
      <c r="CE40" s="810"/>
      <c r="CF40" s="810"/>
      <c r="CG40" s="811"/>
      <c r="CH40" s="812"/>
      <c r="CI40" s="813"/>
      <c r="CJ40" s="813"/>
      <c r="CK40" s="813"/>
      <c r="CL40" s="814"/>
      <c r="CM40" s="812"/>
      <c r="CN40" s="813"/>
      <c r="CO40" s="813"/>
      <c r="CP40" s="813"/>
      <c r="CQ40" s="814"/>
      <c r="CR40" s="812"/>
      <c r="CS40" s="813"/>
      <c r="CT40" s="813"/>
      <c r="CU40" s="813"/>
      <c r="CV40" s="814"/>
      <c r="CW40" s="812"/>
      <c r="CX40" s="813"/>
      <c r="CY40" s="813"/>
      <c r="CZ40" s="813"/>
      <c r="DA40" s="814"/>
      <c r="DB40" s="812"/>
      <c r="DC40" s="813"/>
      <c r="DD40" s="813"/>
      <c r="DE40" s="813"/>
      <c r="DF40" s="814"/>
      <c r="DG40" s="812"/>
      <c r="DH40" s="813"/>
      <c r="DI40" s="813"/>
      <c r="DJ40" s="813"/>
      <c r="DK40" s="814"/>
      <c r="DL40" s="812"/>
      <c r="DM40" s="813"/>
      <c r="DN40" s="813"/>
      <c r="DO40" s="813"/>
      <c r="DP40" s="814"/>
      <c r="DQ40" s="812"/>
      <c r="DR40" s="813"/>
      <c r="DS40" s="813"/>
      <c r="DT40" s="813"/>
      <c r="DU40" s="814"/>
      <c r="DV40" s="809"/>
      <c r="DW40" s="810"/>
      <c r="DX40" s="810"/>
      <c r="DY40" s="810"/>
      <c r="DZ40" s="815"/>
      <c r="EA40" s="230"/>
    </row>
    <row r="41" spans="1:131" ht="26.25" customHeight="1" x14ac:dyDescent="0.15">
      <c r="A41" s="238">
        <v>14</v>
      </c>
      <c r="B41" s="816"/>
      <c r="C41" s="817"/>
      <c r="D41" s="817"/>
      <c r="E41" s="817"/>
      <c r="F41" s="817"/>
      <c r="G41" s="817"/>
      <c r="H41" s="817"/>
      <c r="I41" s="817"/>
      <c r="J41" s="817"/>
      <c r="K41" s="817"/>
      <c r="L41" s="817"/>
      <c r="M41" s="817"/>
      <c r="N41" s="817"/>
      <c r="O41" s="817"/>
      <c r="P41" s="818"/>
      <c r="Q41" s="819"/>
      <c r="R41" s="820"/>
      <c r="S41" s="820"/>
      <c r="T41" s="820"/>
      <c r="U41" s="820"/>
      <c r="V41" s="820"/>
      <c r="W41" s="820"/>
      <c r="X41" s="820"/>
      <c r="Y41" s="820"/>
      <c r="Z41" s="820"/>
      <c r="AA41" s="820"/>
      <c r="AB41" s="820"/>
      <c r="AC41" s="820"/>
      <c r="AD41" s="820"/>
      <c r="AE41" s="821"/>
      <c r="AF41" s="822"/>
      <c r="AG41" s="823"/>
      <c r="AH41" s="823"/>
      <c r="AI41" s="823"/>
      <c r="AJ41" s="824"/>
      <c r="AK41" s="870"/>
      <c r="AL41" s="866"/>
      <c r="AM41" s="866"/>
      <c r="AN41" s="866"/>
      <c r="AO41" s="866"/>
      <c r="AP41" s="866"/>
      <c r="AQ41" s="866"/>
      <c r="AR41" s="866"/>
      <c r="AS41" s="866"/>
      <c r="AT41" s="866"/>
      <c r="AU41" s="866"/>
      <c r="AV41" s="866"/>
      <c r="AW41" s="866"/>
      <c r="AX41" s="866"/>
      <c r="AY41" s="866"/>
      <c r="AZ41" s="867"/>
      <c r="BA41" s="867"/>
      <c r="BB41" s="867"/>
      <c r="BC41" s="867"/>
      <c r="BD41" s="867"/>
      <c r="BE41" s="868"/>
      <c r="BF41" s="868"/>
      <c r="BG41" s="868"/>
      <c r="BH41" s="868"/>
      <c r="BI41" s="869"/>
      <c r="BJ41" s="232"/>
      <c r="BK41" s="232"/>
      <c r="BL41" s="232"/>
      <c r="BM41" s="232"/>
      <c r="BN41" s="232"/>
      <c r="BO41" s="241"/>
      <c r="BP41" s="241"/>
      <c r="BQ41" s="238">
        <v>35</v>
      </c>
      <c r="BR41" s="239"/>
      <c r="BS41" s="809"/>
      <c r="BT41" s="810"/>
      <c r="BU41" s="810"/>
      <c r="BV41" s="810"/>
      <c r="BW41" s="810"/>
      <c r="BX41" s="810"/>
      <c r="BY41" s="810"/>
      <c r="BZ41" s="810"/>
      <c r="CA41" s="810"/>
      <c r="CB41" s="810"/>
      <c r="CC41" s="810"/>
      <c r="CD41" s="810"/>
      <c r="CE41" s="810"/>
      <c r="CF41" s="810"/>
      <c r="CG41" s="811"/>
      <c r="CH41" s="812"/>
      <c r="CI41" s="813"/>
      <c r="CJ41" s="813"/>
      <c r="CK41" s="813"/>
      <c r="CL41" s="814"/>
      <c r="CM41" s="812"/>
      <c r="CN41" s="813"/>
      <c r="CO41" s="813"/>
      <c r="CP41" s="813"/>
      <c r="CQ41" s="814"/>
      <c r="CR41" s="812"/>
      <c r="CS41" s="813"/>
      <c r="CT41" s="813"/>
      <c r="CU41" s="813"/>
      <c r="CV41" s="814"/>
      <c r="CW41" s="812"/>
      <c r="CX41" s="813"/>
      <c r="CY41" s="813"/>
      <c r="CZ41" s="813"/>
      <c r="DA41" s="814"/>
      <c r="DB41" s="812"/>
      <c r="DC41" s="813"/>
      <c r="DD41" s="813"/>
      <c r="DE41" s="813"/>
      <c r="DF41" s="814"/>
      <c r="DG41" s="812"/>
      <c r="DH41" s="813"/>
      <c r="DI41" s="813"/>
      <c r="DJ41" s="813"/>
      <c r="DK41" s="814"/>
      <c r="DL41" s="812"/>
      <c r="DM41" s="813"/>
      <c r="DN41" s="813"/>
      <c r="DO41" s="813"/>
      <c r="DP41" s="814"/>
      <c r="DQ41" s="812"/>
      <c r="DR41" s="813"/>
      <c r="DS41" s="813"/>
      <c r="DT41" s="813"/>
      <c r="DU41" s="814"/>
      <c r="DV41" s="809"/>
      <c r="DW41" s="810"/>
      <c r="DX41" s="810"/>
      <c r="DY41" s="810"/>
      <c r="DZ41" s="815"/>
      <c r="EA41" s="230"/>
    </row>
    <row r="42" spans="1:131" ht="26.25" customHeight="1" x14ac:dyDescent="0.15">
      <c r="A42" s="238">
        <v>15</v>
      </c>
      <c r="B42" s="816"/>
      <c r="C42" s="817"/>
      <c r="D42" s="817"/>
      <c r="E42" s="817"/>
      <c r="F42" s="817"/>
      <c r="G42" s="817"/>
      <c r="H42" s="817"/>
      <c r="I42" s="817"/>
      <c r="J42" s="817"/>
      <c r="K42" s="817"/>
      <c r="L42" s="817"/>
      <c r="M42" s="817"/>
      <c r="N42" s="817"/>
      <c r="O42" s="817"/>
      <c r="P42" s="818"/>
      <c r="Q42" s="819"/>
      <c r="R42" s="820"/>
      <c r="S42" s="820"/>
      <c r="T42" s="820"/>
      <c r="U42" s="820"/>
      <c r="V42" s="820"/>
      <c r="W42" s="820"/>
      <c r="X42" s="820"/>
      <c r="Y42" s="820"/>
      <c r="Z42" s="820"/>
      <c r="AA42" s="820"/>
      <c r="AB42" s="820"/>
      <c r="AC42" s="820"/>
      <c r="AD42" s="820"/>
      <c r="AE42" s="821"/>
      <c r="AF42" s="822"/>
      <c r="AG42" s="823"/>
      <c r="AH42" s="823"/>
      <c r="AI42" s="823"/>
      <c r="AJ42" s="824"/>
      <c r="AK42" s="870"/>
      <c r="AL42" s="866"/>
      <c r="AM42" s="866"/>
      <c r="AN42" s="866"/>
      <c r="AO42" s="866"/>
      <c r="AP42" s="866"/>
      <c r="AQ42" s="866"/>
      <c r="AR42" s="866"/>
      <c r="AS42" s="866"/>
      <c r="AT42" s="866"/>
      <c r="AU42" s="866"/>
      <c r="AV42" s="866"/>
      <c r="AW42" s="866"/>
      <c r="AX42" s="866"/>
      <c r="AY42" s="866"/>
      <c r="AZ42" s="867"/>
      <c r="BA42" s="867"/>
      <c r="BB42" s="867"/>
      <c r="BC42" s="867"/>
      <c r="BD42" s="867"/>
      <c r="BE42" s="868"/>
      <c r="BF42" s="868"/>
      <c r="BG42" s="868"/>
      <c r="BH42" s="868"/>
      <c r="BI42" s="869"/>
      <c r="BJ42" s="232"/>
      <c r="BK42" s="232"/>
      <c r="BL42" s="232"/>
      <c r="BM42" s="232"/>
      <c r="BN42" s="232"/>
      <c r="BO42" s="241"/>
      <c r="BP42" s="241"/>
      <c r="BQ42" s="238">
        <v>36</v>
      </c>
      <c r="BR42" s="239"/>
      <c r="BS42" s="809"/>
      <c r="BT42" s="810"/>
      <c r="BU42" s="810"/>
      <c r="BV42" s="810"/>
      <c r="BW42" s="810"/>
      <c r="BX42" s="810"/>
      <c r="BY42" s="810"/>
      <c r="BZ42" s="810"/>
      <c r="CA42" s="810"/>
      <c r="CB42" s="810"/>
      <c r="CC42" s="810"/>
      <c r="CD42" s="810"/>
      <c r="CE42" s="810"/>
      <c r="CF42" s="810"/>
      <c r="CG42" s="811"/>
      <c r="CH42" s="812"/>
      <c r="CI42" s="813"/>
      <c r="CJ42" s="813"/>
      <c r="CK42" s="813"/>
      <c r="CL42" s="814"/>
      <c r="CM42" s="812"/>
      <c r="CN42" s="813"/>
      <c r="CO42" s="813"/>
      <c r="CP42" s="813"/>
      <c r="CQ42" s="814"/>
      <c r="CR42" s="812"/>
      <c r="CS42" s="813"/>
      <c r="CT42" s="813"/>
      <c r="CU42" s="813"/>
      <c r="CV42" s="814"/>
      <c r="CW42" s="812"/>
      <c r="CX42" s="813"/>
      <c r="CY42" s="813"/>
      <c r="CZ42" s="813"/>
      <c r="DA42" s="814"/>
      <c r="DB42" s="812"/>
      <c r="DC42" s="813"/>
      <c r="DD42" s="813"/>
      <c r="DE42" s="813"/>
      <c r="DF42" s="814"/>
      <c r="DG42" s="812"/>
      <c r="DH42" s="813"/>
      <c r="DI42" s="813"/>
      <c r="DJ42" s="813"/>
      <c r="DK42" s="814"/>
      <c r="DL42" s="812"/>
      <c r="DM42" s="813"/>
      <c r="DN42" s="813"/>
      <c r="DO42" s="813"/>
      <c r="DP42" s="814"/>
      <c r="DQ42" s="812"/>
      <c r="DR42" s="813"/>
      <c r="DS42" s="813"/>
      <c r="DT42" s="813"/>
      <c r="DU42" s="814"/>
      <c r="DV42" s="809"/>
      <c r="DW42" s="810"/>
      <c r="DX42" s="810"/>
      <c r="DY42" s="810"/>
      <c r="DZ42" s="815"/>
      <c r="EA42" s="230"/>
    </row>
    <row r="43" spans="1:131" ht="26.25" customHeight="1" x14ac:dyDescent="0.15">
      <c r="A43" s="238">
        <v>16</v>
      </c>
      <c r="B43" s="816"/>
      <c r="C43" s="817"/>
      <c r="D43" s="817"/>
      <c r="E43" s="817"/>
      <c r="F43" s="817"/>
      <c r="G43" s="817"/>
      <c r="H43" s="817"/>
      <c r="I43" s="817"/>
      <c r="J43" s="817"/>
      <c r="K43" s="817"/>
      <c r="L43" s="817"/>
      <c r="M43" s="817"/>
      <c r="N43" s="817"/>
      <c r="O43" s="817"/>
      <c r="P43" s="818"/>
      <c r="Q43" s="819"/>
      <c r="R43" s="820"/>
      <c r="S43" s="820"/>
      <c r="T43" s="820"/>
      <c r="U43" s="820"/>
      <c r="V43" s="820"/>
      <c r="W43" s="820"/>
      <c r="X43" s="820"/>
      <c r="Y43" s="820"/>
      <c r="Z43" s="820"/>
      <c r="AA43" s="820"/>
      <c r="AB43" s="820"/>
      <c r="AC43" s="820"/>
      <c r="AD43" s="820"/>
      <c r="AE43" s="821"/>
      <c r="AF43" s="822"/>
      <c r="AG43" s="823"/>
      <c r="AH43" s="823"/>
      <c r="AI43" s="823"/>
      <c r="AJ43" s="824"/>
      <c r="AK43" s="870"/>
      <c r="AL43" s="866"/>
      <c r="AM43" s="866"/>
      <c r="AN43" s="866"/>
      <c r="AO43" s="866"/>
      <c r="AP43" s="866"/>
      <c r="AQ43" s="866"/>
      <c r="AR43" s="866"/>
      <c r="AS43" s="866"/>
      <c r="AT43" s="866"/>
      <c r="AU43" s="866"/>
      <c r="AV43" s="866"/>
      <c r="AW43" s="866"/>
      <c r="AX43" s="866"/>
      <c r="AY43" s="866"/>
      <c r="AZ43" s="867"/>
      <c r="BA43" s="867"/>
      <c r="BB43" s="867"/>
      <c r="BC43" s="867"/>
      <c r="BD43" s="867"/>
      <c r="BE43" s="868"/>
      <c r="BF43" s="868"/>
      <c r="BG43" s="868"/>
      <c r="BH43" s="868"/>
      <c r="BI43" s="869"/>
      <c r="BJ43" s="232"/>
      <c r="BK43" s="232"/>
      <c r="BL43" s="232"/>
      <c r="BM43" s="232"/>
      <c r="BN43" s="232"/>
      <c r="BO43" s="241"/>
      <c r="BP43" s="241"/>
      <c r="BQ43" s="238">
        <v>37</v>
      </c>
      <c r="BR43" s="239"/>
      <c r="BS43" s="809"/>
      <c r="BT43" s="810"/>
      <c r="BU43" s="810"/>
      <c r="BV43" s="810"/>
      <c r="BW43" s="810"/>
      <c r="BX43" s="810"/>
      <c r="BY43" s="810"/>
      <c r="BZ43" s="810"/>
      <c r="CA43" s="810"/>
      <c r="CB43" s="810"/>
      <c r="CC43" s="810"/>
      <c r="CD43" s="810"/>
      <c r="CE43" s="810"/>
      <c r="CF43" s="810"/>
      <c r="CG43" s="811"/>
      <c r="CH43" s="812"/>
      <c r="CI43" s="813"/>
      <c r="CJ43" s="813"/>
      <c r="CK43" s="813"/>
      <c r="CL43" s="814"/>
      <c r="CM43" s="812"/>
      <c r="CN43" s="813"/>
      <c r="CO43" s="813"/>
      <c r="CP43" s="813"/>
      <c r="CQ43" s="814"/>
      <c r="CR43" s="812"/>
      <c r="CS43" s="813"/>
      <c r="CT43" s="813"/>
      <c r="CU43" s="813"/>
      <c r="CV43" s="814"/>
      <c r="CW43" s="812"/>
      <c r="CX43" s="813"/>
      <c r="CY43" s="813"/>
      <c r="CZ43" s="813"/>
      <c r="DA43" s="814"/>
      <c r="DB43" s="812"/>
      <c r="DC43" s="813"/>
      <c r="DD43" s="813"/>
      <c r="DE43" s="813"/>
      <c r="DF43" s="814"/>
      <c r="DG43" s="812"/>
      <c r="DH43" s="813"/>
      <c r="DI43" s="813"/>
      <c r="DJ43" s="813"/>
      <c r="DK43" s="814"/>
      <c r="DL43" s="812"/>
      <c r="DM43" s="813"/>
      <c r="DN43" s="813"/>
      <c r="DO43" s="813"/>
      <c r="DP43" s="814"/>
      <c r="DQ43" s="812"/>
      <c r="DR43" s="813"/>
      <c r="DS43" s="813"/>
      <c r="DT43" s="813"/>
      <c r="DU43" s="814"/>
      <c r="DV43" s="809"/>
      <c r="DW43" s="810"/>
      <c r="DX43" s="810"/>
      <c r="DY43" s="810"/>
      <c r="DZ43" s="815"/>
      <c r="EA43" s="230"/>
    </row>
    <row r="44" spans="1:131" ht="26.25" customHeight="1" x14ac:dyDescent="0.15">
      <c r="A44" s="238">
        <v>17</v>
      </c>
      <c r="B44" s="816"/>
      <c r="C44" s="817"/>
      <c r="D44" s="817"/>
      <c r="E44" s="817"/>
      <c r="F44" s="817"/>
      <c r="G44" s="817"/>
      <c r="H44" s="817"/>
      <c r="I44" s="817"/>
      <c r="J44" s="817"/>
      <c r="K44" s="817"/>
      <c r="L44" s="817"/>
      <c r="M44" s="817"/>
      <c r="N44" s="817"/>
      <c r="O44" s="817"/>
      <c r="P44" s="818"/>
      <c r="Q44" s="819"/>
      <c r="R44" s="820"/>
      <c r="S44" s="820"/>
      <c r="T44" s="820"/>
      <c r="U44" s="820"/>
      <c r="V44" s="820"/>
      <c r="W44" s="820"/>
      <c r="X44" s="820"/>
      <c r="Y44" s="820"/>
      <c r="Z44" s="820"/>
      <c r="AA44" s="820"/>
      <c r="AB44" s="820"/>
      <c r="AC44" s="820"/>
      <c r="AD44" s="820"/>
      <c r="AE44" s="821"/>
      <c r="AF44" s="822"/>
      <c r="AG44" s="823"/>
      <c r="AH44" s="823"/>
      <c r="AI44" s="823"/>
      <c r="AJ44" s="824"/>
      <c r="AK44" s="870"/>
      <c r="AL44" s="866"/>
      <c r="AM44" s="866"/>
      <c r="AN44" s="866"/>
      <c r="AO44" s="866"/>
      <c r="AP44" s="866"/>
      <c r="AQ44" s="866"/>
      <c r="AR44" s="866"/>
      <c r="AS44" s="866"/>
      <c r="AT44" s="866"/>
      <c r="AU44" s="866"/>
      <c r="AV44" s="866"/>
      <c r="AW44" s="866"/>
      <c r="AX44" s="866"/>
      <c r="AY44" s="866"/>
      <c r="AZ44" s="867"/>
      <c r="BA44" s="867"/>
      <c r="BB44" s="867"/>
      <c r="BC44" s="867"/>
      <c r="BD44" s="867"/>
      <c r="BE44" s="868"/>
      <c r="BF44" s="868"/>
      <c r="BG44" s="868"/>
      <c r="BH44" s="868"/>
      <c r="BI44" s="869"/>
      <c r="BJ44" s="232"/>
      <c r="BK44" s="232"/>
      <c r="BL44" s="232"/>
      <c r="BM44" s="232"/>
      <c r="BN44" s="232"/>
      <c r="BO44" s="241"/>
      <c r="BP44" s="241"/>
      <c r="BQ44" s="238">
        <v>38</v>
      </c>
      <c r="BR44" s="239"/>
      <c r="BS44" s="809"/>
      <c r="BT44" s="810"/>
      <c r="BU44" s="810"/>
      <c r="BV44" s="810"/>
      <c r="BW44" s="810"/>
      <c r="BX44" s="810"/>
      <c r="BY44" s="810"/>
      <c r="BZ44" s="810"/>
      <c r="CA44" s="810"/>
      <c r="CB44" s="810"/>
      <c r="CC44" s="810"/>
      <c r="CD44" s="810"/>
      <c r="CE44" s="810"/>
      <c r="CF44" s="810"/>
      <c r="CG44" s="811"/>
      <c r="CH44" s="812"/>
      <c r="CI44" s="813"/>
      <c r="CJ44" s="813"/>
      <c r="CK44" s="813"/>
      <c r="CL44" s="814"/>
      <c r="CM44" s="812"/>
      <c r="CN44" s="813"/>
      <c r="CO44" s="813"/>
      <c r="CP44" s="813"/>
      <c r="CQ44" s="814"/>
      <c r="CR44" s="812"/>
      <c r="CS44" s="813"/>
      <c r="CT44" s="813"/>
      <c r="CU44" s="813"/>
      <c r="CV44" s="814"/>
      <c r="CW44" s="812"/>
      <c r="CX44" s="813"/>
      <c r="CY44" s="813"/>
      <c r="CZ44" s="813"/>
      <c r="DA44" s="814"/>
      <c r="DB44" s="812"/>
      <c r="DC44" s="813"/>
      <c r="DD44" s="813"/>
      <c r="DE44" s="813"/>
      <c r="DF44" s="814"/>
      <c r="DG44" s="812"/>
      <c r="DH44" s="813"/>
      <c r="DI44" s="813"/>
      <c r="DJ44" s="813"/>
      <c r="DK44" s="814"/>
      <c r="DL44" s="812"/>
      <c r="DM44" s="813"/>
      <c r="DN44" s="813"/>
      <c r="DO44" s="813"/>
      <c r="DP44" s="814"/>
      <c r="DQ44" s="812"/>
      <c r="DR44" s="813"/>
      <c r="DS44" s="813"/>
      <c r="DT44" s="813"/>
      <c r="DU44" s="814"/>
      <c r="DV44" s="809"/>
      <c r="DW44" s="810"/>
      <c r="DX44" s="810"/>
      <c r="DY44" s="810"/>
      <c r="DZ44" s="815"/>
      <c r="EA44" s="230"/>
    </row>
    <row r="45" spans="1:131" ht="26.25" customHeight="1" x14ac:dyDescent="0.15">
      <c r="A45" s="238">
        <v>18</v>
      </c>
      <c r="B45" s="816"/>
      <c r="C45" s="817"/>
      <c r="D45" s="817"/>
      <c r="E45" s="817"/>
      <c r="F45" s="817"/>
      <c r="G45" s="817"/>
      <c r="H45" s="817"/>
      <c r="I45" s="817"/>
      <c r="J45" s="817"/>
      <c r="K45" s="817"/>
      <c r="L45" s="817"/>
      <c r="M45" s="817"/>
      <c r="N45" s="817"/>
      <c r="O45" s="817"/>
      <c r="P45" s="818"/>
      <c r="Q45" s="819"/>
      <c r="R45" s="820"/>
      <c r="S45" s="820"/>
      <c r="T45" s="820"/>
      <c r="U45" s="820"/>
      <c r="V45" s="820"/>
      <c r="W45" s="820"/>
      <c r="X45" s="820"/>
      <c r="Y45" s="820"/>
      <c r="Z45" s="820"/>
      <c r="AA45" s="820"/>
      <c r="AB45" s="820"/>
      <c r="AC45" s="820"/>
      <c r="AD45" s="820"/>
      <c r="AE45" s="821"/>
      <c r="AF45" s="822"/>
      <c r="AG45" s="823"/>
      <c r="AH45" s="823"/>
      <c r="AI45" s="823"/>
      <c r="AJ45" s="824"/>
      <c r="AK45" s="870"/>
      <c r="AL45" s="866"/>
      <c r="AM45" s="866"/>
      <c r="AN45" s="866"/>
      <c r="AO45" s="866"/>
      <c r="AP45" s="866"/>
      <c r="AQ45" s="866"/>
      <c r="AR45" s="866"/>
      <c r="AS45" s="866"/>
      <c r="AT45" s="866"/>
      <c r="AU45" s="866"/>
      <c r="AV45" s="866"/>
      <c r="AW45" s="866"/>
      <c r="AX45" s="866"/>
      <c r="AY45" s="866"/>
      <c r="AZ45" s="867"/>
      <c r="BA45" s="867"/>
      <c r="BB45" s="867"/>
      <c r="BC45" s="867"/>
      <c r="BD45" s="867"/>
      <c r="BE45" s="868"/>
      <c r="BF45" s="868"/>
      <c r="BG45" s="868"/>
      <c r="BH45" s="868"/>
      <c r="BI45" s="869"/>
      <c r="BJ45" s="232"/>
      <c r="BK45" s="232"/>
      <c r="BL45" s="232"/>
      <c r="BM45" s="232"/>
      <c r="BN45" s="232"/>
      <c r="BO45" s="241"/>
      <c r="BP45" s="241"/>
      <c r="BQ45" s="238">
        <v>39</v>
      </c>
      <c r="BR45" s="239"/>
      <c r="BS45" s="809"/>
      <c r="BT45" s="810"/>
      <c r="BU45" s="810"/>
      <c r="BV45" s="810"/>
      <c r="BW45" s="810"/>
      <c r="BX45" s="810"/>
      <c r="BY45" s="810"/>
      <c r="BZ45" s="810"/>
      <c r="CA45" s="810"/>
      <c r="CB45" s="810"/>
      <c r="CC45" s="810"/>
      <c r="CD45" s="810"/>
      <c r="CE45" s="810"/>
      <c r="CF45" s="810"/>
      <c r="CG45" s="811"/>
      <c r="CH45" s="812"/>
      <c r="CI45" s="813"/>
      <c r="CJ45" s="813"/>
      <c r="CK45" s="813"/>
      <c r="CL45" s="814"/>
      <c r="CM45" s="812"/>
      <c r="CN45" s="813"/>
      <c r="CO45" s="813"/>
      <c r="CP45" s="813"/>
      <c r="CQ45" s="814"/>
      <c r="CR45" s="812"/>
      <c r="CS45" s="813"/>
      <c r="CT45" s="813"/>
      <c r="CU45" s="813"/>
      <c r="CV45" s="814"/>
      <c r="CW45" s="812"/>
      <c r="CX45" s="813"/>
      <c r="CY45" s="813"/>
      <c r="CZ45" s="813"/>
      <c r="DA45" s="814"/>
      <c r="DB45" s="812"/>
      <c r="DC45" s="813"/>
      <c r="DD45" s="813"/>
      <c r="DE45" s="813"/>
      <c r="DF45" s="814"/>
      <c r="DG45" s="812"/>
      <c r="DH45" s="813"/>
      <c r="DI45" s="813"/>
      <c r="DJ45" s="813"/>
      <c r="DK45" s="814"/>
      <c r="DL45" s="812"/>
      <c r="DM45" s="813"/>
      <c r="DN45" s="813"/>
      <c r="DO45" s="813"/>
      <c r="DP45" s="814"/>
      <c r="DQ45" s="812"/>
      <c r="DR45" s="813"/>
      <c r="DS45" s="813"/>
      <c r="DT45" s="813"/>
      <c r="DU45" s="814"/>
      <c r="DV45" s="809"/>
      <c r="DW45" s="810"/>
      <c r="DX45" s="810"/>
      <c r="DY45" s="810"/>
      <c r="DZ45" s="815"/>
      <c r="EA45" s="230"/>
    </row>
    <row r="46" spans="1:131" ht="26.25" customHeight="1" x14ac:dyDescent="0.15">
      <c r="A46" s="238">
        <v>19</v>
      </c>
      <c r="B46" s="816"/>
      <c r="C46" s="817"/>
      <c r="D46" s="817"/>
      <c r="E46" s="817"/>
      <c r="F46" s="817"/>
      <c r="G46" s="817"/>
      <c r="H46" s="817"/>
      <c r="I46" s="817"/>
      <c r="J46" s="817"/>
      <c r="K46" s="817"/>
      <c r="L46" s="817"/>
      <c r="M46" s="817"/>
      <c r="N46" s="817"/>
      <c r="O46" s="817"/>
      <c r="P46" s="818"/>
      <c r="Q46" s="819"/>
      <c r="R46" s="820"/>
      <c r="S46" s="820"/>
      <c r="T46" s="820"/>
      <c r="U46" s="820"/>
      <c r="V46" s="820"/>
      <c r="W46" s="820"/>
      <c r="X46" s="820"/>
      <c r="Y46" s="820"/>
      <c r="Z46" s="820"/>
      <c r="AA46" s="820"/>
      <c r="AB46" s="820"/>
      <c r="AC46" s="820"/>
      <c r="AD46" s="820"/>
      <c r="AE46" s="821"/>
      <c r="AF46" s="822"/>
      <c r="AG46" s="823"/>
      <c r="AH46" s="823"/>
      <c r="AI46" s="823"/>
      <c r="AJ46" s="824"/>
      <c r="AK46" s="870"/>
      <c r="AL46" s="866"/>
      <c r="AM46" s="866"/>
      <c r="AN46" s="866"/>
      <c r="AO46" s="866"/>
      <c r="AP46" s="866"/>
      <c r="AQ46" s="866"/>
      <c r="AR46" s="866"/>
      <c r="AS46" s="866"/>
      <c r="AT46" s="866"/>
      <c r="AU46" s="866"/>
      <c r="AV46" s="866"/>
      <c r="AW46" s="866"/>
      <c r="AX46" s="866"/>
      <c r="AY46" s="866"/>
      <c r="AZ46" s="867"/>
      <c r="BA46" s="867"/>
      <c r="BB46" s="867"/>
      <c r="BC46" s="867"/>
      <c r="BD46" s="867"/>
      <c r="BE46" s="868"/>
      <c r="BF46" s="868"/>
      <c r="BG46" s="868"/>
      <c r="BH46" s="868"/>
      <c r="BI46" s="869"/>
      <c r="BJ46" s="232"/>
      <c r="BK46" s="232"/>
      <c r="BL46" s="232"/>
      <c r="BM46" s="232"/>
      <c r="BN46" s="232"/>
      <c r="BO46" s="241"/>
      <c r="BP46" s="241"/>
      <c r="BQ46" s="238">
        <v>40</v>
      </c>
      <c r="BR46" s="239"/>
      <c r="BS46" s="809"/>
      <c r="BT46" s="810"/>
      <c r="BU46" s="810"/>
      <c r="BV46" s="810"/>
      <c r="BW46" s="810"/>
      <c r="BX46" s="810"/>
      <c r="BY46" s="810"/>
      <c r="BZ46" s="810"/>
      <c r="CA46" s="810"/>
      <c r="CB46" s="810"/>
      <c r="CC46" s="810"/>
      <c r="CD46" s="810"/>
      <c r="CE46" s="810"/>
      <c r="CF46" s="810"/>
      <c r="CG46" s="811"/>
      <c r="CH46" s="812"/>
      <c r="CI46" s="813"/>
      <c r="CJ46" s="813"/>
      <c r="CK46" s="813"/>
      <c r="CL46" s="814"/>
      <c r="CM46" s="812"/>
      <c r="CN46" s="813"/>
      <c r="CO46" s="813"/>
      <c r="CP46" s="813"/>
      <c r="CQ46" s="814"/>
      <c r="CR46" s="812"/>
      <c r="CS46" s="813"/>
      <c r="CT46" s="813"/>
      <c r="CU46" s="813"/>
      <c r="CV46" s="814"/>
      <c r="CW46" s="812"/>
      <c r="CX46" s="813"/>
      <c r="CY46" s="813"/>
      <c r="CZ46" s="813"/>
      <c r="DA46" s="814"/>
      <c r="DB46" s="812"/>
      <c r="DC46" s="813"/>
      <c r="DD46" s="813"/>
      <c r="DE46" s="813"/>
      <c r="DF46" s="814"/>
      <c r="DG46" s="812"/>
      <c r="DH46" s="813"/>
      <c r="DI46" s="813"/>
      <c r="DJ46" s="813"/>
      <c r="DK46" s="814"/>
      <c r="DL46" s="812"/>
      <c r="DM46" s="813"/>
      <c r="DN46" s="813"/>
      <c r="DO46" s="813"/>
      <c r="DP46" s="814"/>
      <c r="DQ46" s="812"/>
      <c r="DR46" s="813"/>
      <c r="DS46" s="813"/>
      <c r="DT46" s="813"/>
      <c r="DU46" s="814"/>
      <c r="DV46" s="809"/>
      <c r="DW46" s="810"/>
      <c r="DX46" s="810"/>
      <c r="DY46" s="810"/>
      <c r="DZ46" s="815"/>
      <c r="EA46" s="230"/>
    </row>
    <row r="47" spans="1:131" ht="26.25" customHeight="1" x14ac:dyDescent="0.15">
      <c r="A47" s="238">
        <v>20</v>
      </c>
      <c r="B47" s="816"/>
      <c r="C47" s="817"/>
      <c r="D47" s="817"/>
      <c r="E47" s="817"/>
      <c r="F47" s="817"/>
      <c r="G47" s="817"/>
      <c r="H47" s="817"/>
      <c r="I47" s="817"/>
      <c r="J47" s="817"/>
      <c r="K47" s="817"/>
      <c r="L47" s="817"/>
      <c r="M47" s="817"/>
      <c r="N47" s="817"/>
      <c r="O47" s="817"/>
      <c r="P47" s="818"/>
      <c r="Q47" s="819"/>
      <c r="R47" s="820"/>
      <c r="S47" s="820"/>
      <c r="T47" s="820"/>
      <c r="U47" s="820"/>
      <c r="V47" s="820"/>
      <c r="W47" s="820"/>
      <c r="X47" s="820"/>
      <c r="Y47" s="820"/>
      <c r="Z47" s="820"/>
      <c r="AA47" s="820"/>
      <c r="AB47" s="820"/>
      <c r="AC47" s="820"/>
      <c r="AD47" s="820"/>
      <c r="AE47" s="821"/>
      <c r="AF47" s="822"/>
      <c r="AG47" s="823"/>
      <c r="AH47" s="823"/>
      <c r="AI47" s="823"/>
      <c r="AJ47" s="824"/>
      <c r="AK47" s="870"/>
      <c r="AL47" s="866"/>
      <c r="AM47" s="866"/>
      <c r="AN47" s="866"/>
      <c r="AO47" s="866"/>
      <c r="AP47" s="866"/>
      <c r="AQ47" s="866"/>
      <c r="AR47" s="866"/>
      <c r="AS47" s="866"/>
      <c r="AT47" s="866"/>
      <c r="AU47" s="866"/>
      <c r="AV47" s="866"/>
      <c r="AW47" s="866"/>
      <c r="AX47" s="866"/>
      <c r="AY47" s="866"/>
      <c r="AZ47" s="867"/>
      <c r="BA47" s="867"/>
      <c r="BB47" s="867"/>
      <c r="BC47" s="867"/>
      <c r="BD47" s="867"/>
      <c r="BE47" s="868"/>
      <c r="BF47" s="868"/>
      <c r="BG47" s="868"/>
      <c r="BH47" s="868"/>
      <c r="BI47" s="869"/>
      <c r="BJ47" s="232"/>
      <c r="BK47" s="232"/>
      <c r="BL47" s="232"/>
      <c r="BM47" s="232"/>
      <c r="BN47" s="232"/>
      <c r="BO47" s="241"/>
      <c r="BP47" s="241"/>
      <c r="BQ47" s="238">
        <v>41</v>
      </c>
      <c r="BR47" s="239"/>
      <c r="BS47" s="809"/>
      <c r="BT47" s="810"/>
      <c r="BU47" s="810"/>
      <c r="BV47" s="810"/>
      <c r="BW47" s="810"/>
      <c r="BX47" s="810"/>
      <c r="BY47" s="810"/>
      <c r="BZ47" s="810"/>
      <c r="CA47" s="810"/>
      <c r="CB47" s="810"/>
      <c r="CC47" s="810"/>
      <c r="CD47" s="810"/>
      <c r="CE47" s="810"/>
      <c r="CF47" s="810"/>
      <c r="CG47" s="811"/>
      <c r="CH47" s="812"/>
      <c r="CI47" s="813"/>
      <c r="CJ47" s="813"/>
      <c r="CK47" s="813"/>
      <c r="CL47" s="814"/>
      <c r="CM47" s="812"/>
      <c r="CN47" s="813"/>
      <c r="CO47" s="813"/>
      <c r="CP47" s="813"/>
      <c r="CQ47" s="814"/>
      <c r="CR47" s="812"/>
      <c r="CS47" s="813"/>
      <c r="CT47" s="813"/>
      <c r="CU47" s="813"/>
      <c r="CV47" s="814"/>
      <c r="CW47" s="812"/>
      <c r="CX47" s="813"/>
      <c r="CY47" s="813"/>
      <c r="CZ47" s="813"/>
      <c r="DA47" s="814"/>
      <c r="DB47" s="812"/>
      <c r="DC47" s="813"/>
      <c r="DD47" s="813"/>
      <c r="DE47" s="813"/>
      <c r="DF47" s="814"/>
      <c r="DG47" s="812"/>
      <c r="DH47" s="813"/>
      <c r="DI47" s="813"/>
      <c r="DJ47" s="813"/>
      <c r="DK47" s="814"/>
      <c r="DL47" s="812"/>
      <c r="DM47" s="813"/>
      <c r="DN47" s="813"/>
      <c r="DO47" s="813"/>
      <c r="DP47" s="814"/>
      <c r="DQ47" s="812"/>
      <c r="DR47" s="813"/>
      <c r="DS47" s="813"/>
      <c r="DT47" s="813"/>
      <c r="DU47" s="814"/>
      <c r="DV47" s="809"/>
      <c r="DW47" s="810"/>
      <c r="DX47" s="810"/>
      <c r="DY47" s="810"/>
      <c r="DZ47" s="815"/>
      <c r="EA47" s="230"/>
    </row>
    <row r="48" spans="1:131" ht="26.25" customHeight="1" x14ac:dyDescent="0.15">
      <c r="A48" s="238">
        <v>21</v>
      </c>
      <c r="B48" s="816"/>
      <c r="C48" s="817"/>
      <c r="D48" s="817"/>
      <c r="E48" s="817"/>
      <c r="F48" s="817"/>
      <c r="G48" s="817"/>
      <c r="H48" s="817"/>
      <c r="I48" s="817"/>
      <c r="J48" s="817"/>
      <c r="K48" s="817"/>
      <c r="L48" s="817"/>
      <c r="M48" s="817"/>
      <c r="N48" s="817"/>
      <c r="O48" s="817"/>
      <c r="P48" s="818"/>
      <c r="Q48" s="819"/>
      <c r="R48" s="820"/>
      <c r="S48" s="820"/>
      <c r="T48" s="820"/>
      <c r="U48" s="820"/>
      <c r="V48" s="820"/>
      <c r="W48" s="820"/>
      <c r="X48" s="820"/>
      <c r="Y48" s="820"/>
      <c r="Z48" s="820"/>
      <c r="AA48" s="820"/>
      <c r="AB48" s="820"/>
      <c r="AC48" s="820"/>
      <c r="AD48" s="820"/>
      <c r="AE48" s="821"/>
      <c r="AF48" s="822"/>
      <c r="AG48" s="823"/>
      <c r="AH48" s="823"/>
      <c r="AI48" s="823"/>
      <c r="AJ48" s="824"/>
      <c r="AK48" s="870"/>
      <c r="AL48" s="866"/>
      <c r="AM48" s="866"/>
      <c r="AN48" s="866"/>
      <c r="AO48" s="866"/>
      <c r="AP48" s="866"/>
      <c r="AQ48" s="866"/>
      <c r="AR48" s="866"/>
      <c r="AS48" s="866"/>
      <c r="AT48" s="866"/>
      <c r="AU48" s="866"/>
      <c r="AV48" s="866"/>
      <c r="AW48" s="866"/>
      <c r="AX48" s="866"/>
      <c r="AY48" s="866"/>
      <c r="AZ48" s="867"/>
      <c r="BA48" s="867"/>
      <c r="BB48" s="867"/>
      <c r="BC48" s="867"/>
      <c r="BD48" s="867"/>
      <c r="BE48" s="868"/>
      <c r="BF48" s="868"/>
      <c r="BG48" s="868"/>
      <c r="BH48" s="868"/>
      <c r="BI48" s="869"/>
      <c r="BJ48" s="232"/>
      <c r="BK48" s="232"/>
      <c r="BL48" s="232"/>
      <c r="BM48" s="232"/>
      <c r="BN48" s="232"/>
      <c r="BO48" s="241"/>
      <c r="BP48" s="241"/>
      <c r="BQ48" s="238">
        <v>42</v>
      </c>
      <c r="BR48" s="239"/>
      <c r="BS48" s="809"/>
      <c r="BT48" s="810"/>
      <c r="BU48" s="810"/>
      <c r="BV48" s="810"/>
      <c r="BW48" s="810"/>
      <c r="BX48" s="810"/>
      <c r="BY48" s="810"/>
      <c r="BZ48" s="810"/>
      <c r="CA48" s="810"/>
      <c r="CB48" s="810"/>
      <c r="CC48" s="810"/>
      <c r="CD48" s="810"/>
      <c r="CE48" s="810"/>
      <c r="CF48" s="810"/>
      <c r="CG48" s="811"/>
      <c r="CH48" s="812"/>
      <c r="CI48" s="813"/>
      <c r="CJ48" s="813"/>
      <c r="CK48" s="813"/>
      <c r="CL48" s="814"/>
      <c r="CM48" s="812"/>
      <c r="CN48" s="813"/>
      <c r="CO48" s="813"/>
      <c r="CP48" s="813"/>
      <c r="CQ48" s="814"/>
      <c r="CR48" s="812"/>
      <c r="CS48" s="813"/>
      <c r="CT48" s="813"/>
      <c r="CU48" s="813"/>
      <c r="CV48" s="814"/>
      <c r="CW48" s="812"/>
      <c r="CX48" s="813"/>
      <c r="CY48" s="813"/>
      <c r="CZ48" s="813"/>
      <c r="DA48" s="814"/>
      <c r="DB48" s="812"/>
      <c r="DC48" s="813"/>
      <c r="DD48" s="813"/>
      <c r="DE48" s="813"/>
      <c r="DF48" s="814"/>
      <c r="DG48" s="812"/>
      <c r="DH48" s="813"/>
      <c r="DI48" s="813"/>
      <c r="DJ48" s="813"/>
      <c r="DK48" s="814"/>
      <c r="DL48" s="812"/>
      <c r="DM48" s="813"/>
      <c r="DN48" s="813"/>
      <c r="DO48" s="813"/>
      <c r="DP48" s="814"/>
      <c r="DQ48" s="812"/>
      <c r="DR48" s="813"/>
      <c r="DS48" s="813"/>
      <c r="DT48" s="813"/>
      <c r="DU48" s="814"/>
      <c r="DV48" s="809"/>
      <c r="DW48" s="810"/>
      <c r="DX48" s="810"/>
      <c r="DY48" s="810"/>
      <c r="DZ48" s="815"/>
      <c r="EA48" s="230"/>
    </row>
    <row r="49" spans="1:131" ht="26.25" customHeight="1" x14ac:dyDescent="0.15">
      <c r="A49" s="238">
        <v>22</v>
      </c>
      <c r="B49" s="816"/>
      <c r="C49" s="817"/>
      <c r="D49" s="817"/>
      <c r="E49" s="817"/>
      <c r="F49" s="817"/>
      <c r="G49" s="817"/>
      <c r="H49" s="817"/>
      <c r="I49" s="817"/>
      <c r="J49" s="817"/>
      <c r="K49" s="817"/>
      <c r="L49" s="817"/>
      <c r="M49" s="817"/>
      <c r="N49" s="817"/>
      <c r="O49" s="817"/>
      <c r="P49" s="818"/>
      <c r="Q49" s="819"/>
      <c r="R49" s="820"/>
      <c r="S49" s="820"/>
      <c r="T49" s="820"/>
      <c r="U49" s="820"/>
      <c r="V49" s="820"/>
      <c r="W49" s="820"/>
      <c r="X49" s="820"/>
      <c r="Y49" s="820"/>
      <c r="Z49" s="820"/>
      <c r="AA49" s="820"/>
      <c r="AB49" s="820"/>
      <c r="AC49" s="820"/>
      <c r="AD49" s="820"/>
      <c r="AE49" s="821"/>
      <c r="AF49" s="822"/>
      <c r="AG49" s="823"/>
      <c r="AH49" s="823"/>
      <c r="AI49" s="823"/>
      <c r="AJ49" s="824"/>
      <c r="AK49" s="870"/>
      <c r="AL49" s="866"/>
      <c r="AM49" s="866"/>
      <c r="AN49" s="866"/>
      <c r="AO49" s="866"/>
      <c r="AP49" s="866"/>
      <c r="AQ49" s="866"/>
      <c r="AR49" s="866"/>
      <c r="AS49" s="866"/>
      <c r="AT49" s="866"/>
      <c r="AU49" s="866"/>
      <c r="AV49" s="866"/>
      <c r="AW49" s="866"/>
      <c r="AX49" s="866"/>
      <c r="AY49" s="866"/>
      <c r="AZ49" s="867"/>
      <c r="BA49" s="867"/>
      <c r="BB49" s="867"/>
      <c r="BC49" s="867"/>
      <c r="BD49" s="867"/>
      <c r="BE49" s="868"/>
      <c r="BF49" s="868"/>
      <c r="BG49" s="868"/>
      <c r="BH49" s="868"/>
      <c r="BI49" s="869"/>
      <c r="BJ49" s="232"/>
      <c r="BK49" s="232"/>
      <c r="BL49" s="232"/>
      <c r="BM49" s="232"/>
      <c r="BN49" s="232"/>
      <c r="BO49" s="241"/>
      <c r="BP49" s="241"/>
      <c r="BQ49" s="238">
        <v>43</v>
      </c>
      <c r="BR49" s="239"/>
      <c r="BS49" s="809"/>
      <c r="BT49" s="810"/>
      <c r="BU49" s="810"/>
      <c r="BV49" s="810"/>
      <c r="BW49" s="810"/>
      <c r="BX49" s="810"/>
      <c r="BY49" s="810"/>
      <c r="BZ49" s="810"/>
      <c r="CA49" s="810"/>
      <c r="CB49" s="810"/>
      <c r="CC49" s="810"/>
      <c r="CD49" s="810"/>
      <c r="CE49" s="810"/>
      <c r="CF49" s="810"/>
      <c r="CG49" s="811"/>
      <c r="CH49" s="812"/>
      <c r="CI49" s="813"/>
      <c r="CJ49" s="813"/>
      <c r="CK49" s="813"/>
      <c r="CL49" s="814"/>
      <c r="CM49" s="812"/>
      <c r="CN49" s="813"/>
      <c r="CO49" s="813"/>
      <c r="CP49" s="813"/>
      <c r="CQ49" s="814"/>
      <c r="CR49" s="812"/>
      <c r="CS49" s="813"/>
      <c r="CT49" s="813"/>
      <c r="CU49" s="813"/>
      <c r="CV49" s="814"/>
      <c r="CW49" s="812"/>
      <c r="CX49" s="813"/>
      <c r="CY49" s="813"/>
      <c r="CZ49" s="813"/>
      <c r="DA49" s="814"/>
      <c r="DB49" s="812"/>
      <c r="DC49" s="813"/>
      <c r="DD49" s="813"/>
      <c r="DE49" s="813"/>
      <c r="DF49" s="814"/>
      <c r="DG49" s="812"/>
      <c r="DH49" s="813"/>
      <c r="DI49" s="813"/>
      <c r="DJ49" s="813"/>
      <c r="DK49" s="814"/>
      <c r="DL49" s="812"/>
      <c r="DM49" s="813"/>
      <c r="DN49" s="813"/>
      <c r="DO49" s="813"/>
      <c r="DP49" s="814"/>
      <c r="DQ49" s="812"/>
      <c r="DR49" s="813"/>
      <c r="DS49" s="813"/>
      <c r="DT49" s="813"/>
      <c r="DU49" s="814"/>
      <c r="DV49" s="809"/>
      <c r="DW49" s="810"/>
      <c r="DX49" s="810"/>
      <c r="DY49" s="810"/>
      <c r="DZ49" s="815"/>
      <c r="EA49" s="230"/>
    </row>
    <row r="50" spans="1:131" ht="26.25" customHeight="1" x14ac:dyDescent="0.15">
      <c r="A50" s="238">
        <v>23</v>
      </c>
      <c r="B50" s="816"/>
      <c r="C50" s="817"/>
      <c r="D50" s="817"/>
      <c r="E50" s="817"/>
      <c r="F50" s="817"/>
      <c r="G50" s="817"/>
      <c r="H50" s="817"/>
      <c r="I50" s="817"/>
      <c r="J50" s="817"/>
      <c r="K50" s="817"/>
      <c r="L50" s="817"/>
      <c r="M50" s="817"/>
      <c r="N50" s="817"/>
      <c r="O50" s="817"/>
      <c r="P50" s="818"/>
      <c r="Q50" s="871"/>
      <c r="R50" s="872"/>
      <c r="S50" s="872"/>
      <c r="T50" s="872"/>
      <c r="U50" s="872"/>
      <c r="V50" s="872"/>
      <c r="W50" s="872"/>
      <c r="X50" s="872"/>
      <c r="Y50" s="872"/>
      <c r="Z50" s="872"/>
      <c r="AA50" s="872"/>
      <c r="AB50" s="872"/>
      <c r="AC50" s="872"/>
      <c r="AD50" s="872"/>
      <c r="AE50" s="873"/>
      <c r="AF50" s="822"/>
      <c r="AG50" s="823"/>
      <c r="AH50" s="823"/>
      <c r="AI50" s="823"/>
      <c r="AJ50" s="824"/>
      <c r="AK50" s="875"/>
      <c r="AL50" s="872"/>
      <c r="AM50" s="872"/>
      <c r="AN50" s="872"/>
      <c r="AO50" s="872"/>
      <c r="AP50" s="872"/>
      <c r="AQ50" s="872"/>
      <c r="AR50" s="872"/>
      <c r="AS50" s="872"/>
      <c r="AT50" s="872"/>
      <c r="AU50" s="872"/>
      <c r="AV50" s="872"/>
      <c r="AW50" s="872"/>
      <c r="AX50" s="872"/>
      <c r="AY50" s="872"/>
      <c r="AZ50" s="874"/>
      <c r="BA50" s="874"/>
      <c r="BB50" s="874"/>
      <c r="BC50" s="874"/>
      <c r="BD50" s="874"/>
      <c r="BE50" s="868"/>
      <c r="BF50" s="868"/>
      <c r="BG50" s="868"/>
      <c r="BH50" s="868"/>
      <c r="BI50" s="869"/>
      <c r="BJ50" s="232"/>
      <c r="BK50" s="232"/>
      <c r="BL50" s="232"/>
      <c r="BM50" s="232"/>
      <c r="BN50" s="232"/>
      <c r="BO50" s="241"/>
      <c r="BP50" s="241"/>
      <c r="BQ50" s="238">
        <v>44</v>
      </c>
      <c r="BR50" s="239"/>
      <c r="BS50" s="809"/>
      <c r="BT50" s="810"/>
      <c r="BU50" s="810"/>
      <c r="BV50" s="810"/>
      <c r="BW50" s="810"/>
      <c r="BX50" s="810"/>
      <c r="BY50" s="810"/>
      <c r="BZ50" s="810"/>
      <c r="CA50" s="810"/>
      <c r="CB50" s="810"/>
      <c r="CC50" s="810"/>
      <c r="CD50" s="810"/>
      <c r="CE50" s="810"/>
      <c r="CF50" s="810"/>
      <c r="CG50" s="811"/>
      <c r="CH50" s="812"/>
      <c r="CI50" s="813"/>
      <c r="CJ50" s="813"/>
      <c r="CK50" s="813"/>
      <c r="CL50" s="814"/>
      <c r="CM50" s="812"/>
      <c r="CN50" s="813"/>
      <c r="CO50" s="813"/>
      <c r="CP50" s="813"/>
      <c r="CQ50" s="814"/>
      <c r="CR50" s="812"/>
      <c r="CS50" s="813"/>
      <c r="CT50" s="813"/>
      <c r="CU50" s="813"/>
      <c r="CV50" s="814"/>
      <c r="CW50" s="812"/>
      <c r="CX50" s="813"/>
      <c r="CY50" s="813"/>
      <c r="CZ50" s="813"/>
      <c r="DA50" s="814"/>
      <c r="DB50" s="812"/>
      <c r="DC50" s="813"/>
      <c r="DD50" s="813"/>
      <c r="DE50" s="813"/>
      <c r="DF50" s="814"/>
      <c r="DG50" s="812"/>
      <c r="DH50" s="813"/>
      <c r="DI50" s="813"/>
      <c r="DJ50" s="813"/>
      <c r="DK50" s="814"/>
      <c r="DL50" s="812"/>
      <c r="DM50" s="813"/>
      <c r="DN50" s="813"/>
      <c r="DO50" s="813"/>
      <c r="DP50" s="814"/>
      <c r="DQ50" s="812"/>
      <c r="DR50" s="813"/>
      <c r="DS50" s="813"/>
      <c r="DT50" s="813"/>
      <c r="DU50" s="814"/>
      <c r="DV50" s="809"/>
      <c r="DW50" s="810"/>
      <c r="DX50" s="810"/>
      <c r="DY50" s="810"/>
      <c r="DZ50" s="815"/>
      <c r="EA50" s="230"/>
    </row>
    <row r="51" spans="1:131" ht="26.25" customHeight="1" x14ac:dyDescent="0.15">
      <c r="A51" s="238">
        <v>24</v>
      </c>
      <c r="B51" s="816"/>
      <c r="C51" s="817"/>
      <c r="D51" s="817"/>
      <c r="E51" s="817"/>
      <c r="F51" s="817"/>
      <c r="G51" s="817"/>
      <c r="H51" s="817"/>
      <c r="I51" s="817"/>
      <c r="J51" s="817"/>
      <c r="K51" s="817"/>
      <c r="L51" s="817"/>
      <c r="M51" s="817"/>
      <c r="N51" s="817"/>
      <c r="O51" s="817"/>
      <c r="P51" s="818"/>
      <c r="Q51" s="871"/>
      <c r="R51" s="872"/>
      <c r="S51" s="872"/>
      <c r="T51" s="872"/>
      <c r="U51" s="872"/>
      <c r="V51" s="872"/>
      <c r="W51" s="872"/>
      <c r="X51" s="872"/>
      <c r="Y51" s="872"/>
      <c r="Z51" s="872"/>
      <c r="AA51" s="872"/>
      <c r="AB51" s="872"/>
      <c r="AC51" s="872"/>
      <c r="AD51" s="872"/>
      <c r="AE51" s="873"/>
      <c r="AF51" s="822"/>
      <c r="AG51" s="823"/>
      <c r="AH51" s="823"/>
      <c r="AI51" s="823"/>
      <c r="AJ51" s="824"/>
      <c r="AK51" s="875"/>
      <c r="AL51" s="872"/>
      <c r="AM51" s="872"/>
      <c r="AN51" s="872"/>
      <c r="AO51" s="872"/>
      <c r="AP51" s="872"/>
      <c r="AQ51" s="872"/>
      <c r="AR51" s="872"/>
      <c r="AS51" s="872"/>
      <c r="AT51" s="872"/>
      <c r="AU51" s="872"/>
      <c r="AV51" s="872"/>
      <c r="AW51" s="872"/>
      <c r="AX51" s="872"/>
      <c r="AY51" s="872"/>
      <c r="AZ51" s="874"/>
      <c r="BA51" s="874"/>
      <c r="BB51" s="874"/>
      <c r="BC51" s="874"/>
      <c r="BD51" s="874"/>
      <c r="BE51" s="868"/>
      <c r="BF51" s="868"/>
      <c r="BG51" s="868"/>
      <c r="BH51" s="868"/>
      <c r="BI51" s="869"/>
      <c r="BJ51" s="232"/>
      <c r="BK51" s="232"/>
      <c r="BL51" s="232"/>
      <c r="BM51" s="232"/>
      <c r="BN51" s="232"/>
      <c r="BO51" s="241"/>
      <c r="BP51" s="241"/>
      <c r="BQ51" s="238">
        <v>45</v>
      </c>
      <c r="BR51" s="239"/>
      <c r="BS51" s="809"/>
      <c r="BT51" s="810"/>
      <c r="BU51" s="810"/>
      <c r="BV51" s="810"/>
      <c r="BW51" s="810"/>
      <c r="BX51" s="810"/>
      <c r="BY51" s="810"/>
      <c r="BZ51" s="810"/>
      <c r="CA51" s="810"/>
      <c r="CB51" s="810"/>
      <c r="CC51" s="810"/>
      <c r="CD51" s="810"/>
      <c r="CE51" s="810"/>
      <c r="CF51" s="810"/>
      <c r="CG51" s="811"/>
      <c r="CH51" s="812"/>
      <c r="CI51" s="813"/>
      <c r="CJ51" s="813"/>
      <c r="CK51" s="813"/>
      <c r="CL51" s="814"/>
      <c r="CM51" s="812"/>
      <c r="CN51" s="813"/>
      <c r="CO51" s="813"/>
      <c r="CP51" s="813"/>
      <c r="CQ51" s="814"/>
      <c r="CR51" s="812"/>
      <c r="CS51" s="813"/>
      <c r="CT51" s="813"/>
      <c r="CU51" s="813"/>
      <c r="CV51" s="814"/>
      <c r="CW51" s="812"/>
      <c r="CX51" s="813"/>
      <c r="CY51" s="813"/>
      <c r="CZ51" s="813"/>
      <c r="DA51" s="814"/>
      <c r="DB51" s="812"/>
      <c r="DC51" s="813"/>
      <c r="DD51" s="813"/>
      <c r="DE51" s="813"/>
      <c r="DF51" s="814"/>
      <c r="DG51" s="812"/>
      <c r="DH51" s="813"/>
      <c r="DI51" s="813"/>
      <c r="DJ51" s="813"/>
      <c r="DK51" s="814"/>
      <c r="DL51" s="812"/>
      <c r="DM51" s="813"/>
      <c r="DN51" s="813"/>
      <c r="DO51" s="813"/>
      <c r="DP51" s="814"/>
      <c r="DQ51" s="812"/>
      <c r="DR51" s="813"/>
      <c r="DS51" s="813"/>
      <c r="DT51" s="813"/>
      <c r="DU51" s="814"/>
      <c r="DV51" s="809"/>
      <c r="DW51" s="810"/>
      <c r="DX51" s="810"/>
      <c r="DY51" s="810"/>
      <c r="DZ51" s="815"/>
      <c r="EA51" s="230"/>
    </row>
    <row r="52" spans="1:131" ht="26.25" customHeight="1" x14ac:dyDescent="0.15">
      <c r="A52" s="238">
        <v>25</v>
      </c>
      <c r="B52" s="816"/>
      <c r="C52" s="817"/>
      <c r="D52" s="817"/>
      <c r="E52" s="817"/>
      <c r="F52" s="817"/>
      <c r="G52" s="817"/>
      <c r="H52" s="817"/>
      <c r="I52" s="817"/>
      <c r="J52" s="817"/>
      <c r="K52" s="817"/>
      <c r="L52" s="817"/>
      <c r="M52" s="817"/>
      <c r="N52" s="817"/>
      <c r="O52" s="817"/>
      <c r="P52" s="818"/>
      <c r="Q52" s="871"/>
      <c r="R52" s="872"/>
      <c r="S52" s="872"/>
      <c r="T52" s="872"/>
      <c r="U52" s="872"/>
      <c r="V52" s="872"/>
      <c r="W52" s="872"/>
      <c r="X52" s="872"/>
      <c r="Y52" s="872"/>
      <c r="Z52" s="872"/>
      <c r="AA52" s="872"/>
      <c r="AB52" s="872"/>
      <c r="AC52" s="872"/>
      <c r="AD52" s="872"/>
      <c r="AE52" s="873"/>
      <c r="AF52" s="822"/>
      <c r="AG52" s="823"/>
      <c r="AH52" s="823"/>
      <c r="AI52" s="823"/>
      <c r="AJ52" s="824"/>
      <c r="AK52" s="875"/>
      <c r="AL52" s="872"/>
      <c r="AM52" s="872"/>
      <c r="AN52" s="872"/>
      <c r="AO52" s="872"/>
      <c r="AP52" s="872"/>
      <c r="AQ52" s="872"/>
      <c r="AR52" s="872"/>
      <c r="AS52" s="872"/>
      <c r="AT52" s="872"/>
      <c r="AU52" s="872"/>
      <c r="AV52" s="872"/>
      <c r="AW52" s="872"/>
      <c r="AX52" s="872"/>
      <c r="AY52" s="872"/>
      <c r="AZ52" s="874"/>
      <c r="BA52" s="874"/>
      <c r="BB52" s="874"/>
      <c r="BC52" s="874"/>
      <c r="BD52" s="874"/>
      <c r="BE52" s="868"/>
      <c r="BF52" s="868"/>
      <c r="BG52" s="868"/>
      <c r="BH52" s="868"/>
      <c r="BI52" s="869"/>
      <c r="BJ52" s="232"/>
      <c r="BK52" s="232"/>
      <c r="BL52" s="232"/>
      <c r="BM52" s="232"/>
      <c r="BN52" s="232"/>
      <c r="BO52" s="241"/>
      <c r="BP52" s="241"/>
      <c r="BQ52" s="238">
        <v>46</v>
      </c>
      <c r="BR52" s="239"/>
      <c r="BS52" s="809"/>
      <c r="BT52" s="810"/>
      <c r="BU52" s="810"/>
      <c r="BV52" s="810"/>
      <c r="BW52" s="810"/>
      <c r="BX52" s="810"/>
      <c r="BY52" s="810"/>
      <c r="BZ52" s="810"/>
      <c r="CA52" s="810"/>
      <c r="CB52" s="810"/>
      <c r="CC52" s="810"/>
      <c r="CD52" s="810"/>
      <c r="CE52" s="810"/>
      <c r="CF52" s="810"/>
      <c r="CG52" s="811"/>
      <c r="CH52" s="812"/>
      <c r="CI52" s="813"/>
      <c r="CJ52" s="813"/>
      <c r="CK52" s="813"/>
      <c r="CL52" s="814"/>
      <c r="CM52" s="812"/>
      <c r="CN52" s="813"/>
      <c r="CO52" s="813"/>
      <c r="CP52" s="813"/>
      <c r="CQ52" s="814"/>
      <c r="CR52" s="812"/>
      <c r="CS52" s="813"/>
      <c r="CT52" s="813"/>
      <c r="CU52" s="813"/>
      <c r="CV52" s="814"/>
      <c r="CW52" s="812"/>
      <c r="CX52" s="813"/>
      <c r="CY52" s="813"/>
      <c r="CZ52" s="813"/>
      <c r="DA52" s="814"/>
      <c r="DB52" s="812"/>
      <c r="DC52" s="813"/>
      <c r="DD52" s="813"/>
      <c r="DE52" s="813"/>
      <c r="DF52" s="814"/>
      <c r="DG52" s="812"/>
      <c r="DH52" s="813"/>
      <c r="DI52" s="813"/>
      <c r="DJ52" s="813"/>
      <c r="DK52" s="814"/>
      <c r="DL52" s="812"/>
      <c r="DM52" s="813"/>
      <c r="DN52" s="813"/>
      <c r="DO52" s="813"/>
      <c r="DP52" s="814"/>
      <c r="DQ52" s="812"/>
      <c r="DR52" s="813"/>
      <c r="DS52" s="813"/>
      <c r="DT52" s="813"/>
      <c r="DU52" s="814"/>
      <c r="DV52" s="809"/>
      <c r="DW52" s="810"/>
      <c r="DX52" s="810"/>
      <c r="DY52" s="810"/>
      <c r="DZ52" s="815"/>
      <c r="EA52" s="230"/>
    </row>
    <row r="53" spans="1:131" ht="26.25" customHeight="1" x14ac:dyDescent="0.15">
      <c r="A53" s="238">
        <v>26</v>
      </c>
      <c r="B53" s="816"/>
      <c r="C53" s="817"/>
      <c r="D53" s="817"/>
      <c r="E53" s="817"/>
      <c r="F53" s="817"/>
      <c r="G53" s="817"/>
      <c r="H53" s="817"/>
      <c r="I53" s="817"/>
      <c r="J53" s="817"/>
      <c r="K53" s="817"/>
      <c r="L53" s="817"/>
      <c r="M53" s="817"/>
      <c r="N53" s="817"/>
      <c r="O53" s="817"/>
      <c r="P53" s="818"/>
      <c r="Q53" s="871"/>
      <c r="R53" s="872"/>
      <c r="S53" s="872"/>
      <c r="T53" s="872"/>
      <c r="U53" s="872"/>
      <c r="V53" s="872"/>
      <c r="W53" s="872"/>
      <c r="X53" s="872"/>
      <c r="Y53" s="872"/>
      <c r="Z53" s="872"/>
      <c r="AA53" s="872"/>
      <c r="AB53" s="872"/>
      <c r="AC53" s="872"/>
      <c r="AD53" s="872"/>
      <c r="AE53" s="873"/>
      <c r="AF53" s="822"/>
      <c r="AG53" s="823"/>
      <c r="AH53" s="823"/>
      <c r="AI53" s="823"/>
      <c r="AJ53" s="824"/>
      <c r="AK53" s="875"/>
      <c r="AL53" s="872"/>
      <c r="AM53" s="872"/>
      <c r="AN53" s="872"/>
      <c r="AO53" s="872"/>
      <c r="AP53" s="872"/>
      <c r="AQ53" s="872"/>
      <c r="AR53" s="872"/>
      <c r="AS53" s="872"/>
      <c r="AT53" s="872"/>
      <c r="AU53" s="872"/>
      <c r="AV53" s="872"/>
      <c r="AW53" s="872"/>
      <c r="AX53" s="872"/>
      <c r="AY53" s="872"/>
      <c r="AZ53" s="874"/>
      <c r="BA53" s="874"/>
      <c r="BB53" s="874"/>
      <c r="BC53" s="874"/>
      <c r="BD53" s="874"/>
      <c r="BE53" s="868"/>
      <c r="BF53" s="868"/>
      <c r="BG53" s="868"/>
      <c r="BH53" s="868"/>
      <c r="BI53" s="869"/>
      <c r="BJ53" s="232"/>
      <c r="BK53" s="232"/>
      <c r="BL53" s="232"/>
      <c r="BM53" s="232"/>
      <c r="BN53" s="232"/>
      <c r="BO53" s="241"/>
      <c r="BP53" s="241"/>
      <c r="BQ53" s="238">
        <v>47</v>
      </c>
      <c r="BR53" s="239"/>
      <c r="BS53" s="809"/>
      <c r="BT53" s="810"/>
      <c r="BU53" s="810"/>
      <c r="BV53" s="810"/>
      <c r="BW53" s="810"/>
      <c r="BX53" s="810"/>
      <c r="BY53" s="810"/>
      <c r="BZ53" s="810"/>
      <c r="CA53" s="810"/>
      <c r="CB53" s="810"/>
      <c r="CC53" s="810"/>
      <c r="CD53" s="810"/>
      <c r="CE53" s="810"/>
      <c r="CF53" s="810"/>
      <c r="CG53" s="811"/>
      <c r="CH53" s="812"/>
      <c r="CI53" s="813"/>
      <c r="CJ53" s="813"/>
      <c r="CK53" s="813"/>
      <c r="CL53" s="814"/>
      <c r="CM53" s="812"/>
      <c r="CN53" s="813"/>
      <c r="CO53" s="813"/>
      <c r="CP53" s="813"/>
      <c r="CQ53" s="814"/>
      <c r="CR53" s="812"/>
      <c r="CS53" s="813"/>
      <c r="CT53" s="813"/>
      <c r="CU53" s="813"/>
      <c r="CV53" s="814"/>
      <c r="CW53" s="812"/>
      <c r="CX53" s="813"/>
      <c r="CY53" s="813"/>
      <c r="CZ53" s="813"/>
      <c r="DA53" s="814"/>
      <c r="DB53" s="812"/>
      <c r="DC53" s="813"/>
      <c r="DD53" s="813"/>
      <c r="DE53" s="813"/>
      <c r="DF53" s="814"/>
      <c r="DG53" s="812"/>
      <c r="DH53" s="813"/>
      <c r="DI53" s="813"/>
      <c r="DJ53" s="813"/>
      <c r="DK53" s="814"/>
      <c r="DL53" s="812"/>
      <c r="DM53" s="813"/>
      <c r="DN53" s="813"/>
      <c r="DO53" s="813"/>
      <c r="DP53" s="814"/>
      <c r="DQ53" s="812"/>
      <c r="DR53" s="813"/>
      <c r="DS53" s="813"/>
      <c r="DT53" s="813"/>
      <c r="DU53" s="814"/>
      <c r="DV53" s="809"/>
      <c r="DW53" s="810"/>
      <c r="DX53" s="810"/>
      <c r="DY53" s="810"/>
      <c r="DZ53" s="815"/>
      <c r="EA53" s="230"/>
    </row>
    <row r="54" spans="1:131" ht="26.25" customHeight="1" x14ac:dyDescent="0.15">
      <c r="A54" s="238">
        <v>27</v>
      </c>
      <c r="B54" s="816"/>
      <c r="C54" s="817"/>
      <c r="D54" s="817"/>
      <c r="E54" s="817"/>
      <c r="F54" s="817"/>
      <c r="G54" s="817"/>
      <c r="H54" s="817"/>
      <c r="I54" s="817"/>
      <c r="J54" s="817"/>
      <c r="K54" s="817"/>
      <c r="L54" s="817"/>
      <c r="M54" s="817"/>
      <c r="N54" s="817"/>
      <c r="O54" s="817"/>
      <c r="P54" s="818"/>
      <c r="Q54" s="871"/>
      <c r="R54" s="872"/>
      <c r="S54" s="872"/>
      <c r="T54" s="872"/>
      <c r="U54" s="872"/>
      <c r="V54" s="872"/>
      <c r="W54" s="872"/>
      <c r="X54" s="872"/>
      <c r="Y54" s="872"/>
      <c r="Z54" s="872"/>
      <c r="AA54" s="872"/>
      <c r="AB54" s="872"/>
      <c r="AC54" s="872"/>
      <c r="AD54" s="872"/>
      <c r="AE54" s="873"/>
      <c r="AF54" s="822"/>
      <c r="AG54" s="823"/>
      <c r="AH54" s="823"/>
      <c r="AI54" s="823"/>
      <c r="AJ54" s="824"/>
      <c r="AK54" s="875"/>
      <c r="AL54" s="872"/>
      <c r="AM54" s="872"/>
      <c r="AN54" s="872"/>
      <c r="AO54" s="872"/>
      <c r="AP54" s="872"/>
      <c r="AQ54" s="872"/>
      <c r="AR54" s="872"/>
      <c r="AS54" s="872"/>
      <c r="AT54" s="872"/>
      <c r="AU54" s="872"/>
      <c r="AV54" s="872"/>
      <c r="AW54" s="872"/>
      <c r="AX54" s="872"/>
      <c r="AY54" s="872"/>
      <c r="AZ54" s="874"/>
      <c r="BA54" s="874"/>
      <c r="BB54" s="874"/>
      <c r="BC54" s="874"/>
      <c r="BD54" s="874"/>
      <c r="BE54" s="868"/>
      <c r="BF54" s="868"/>
      <c r="BG54" s="868"/>
      <c r="BH54" s="868"/>
      <c r="BI54" s="869"/>
      <c r="BJ54" s="232"/>
      <c r="BK54" s="232"/>
      <c r="BL54" s="232"/>
      <c r="BM54" s="232"/>
      <c r="BN54" s="232"/>
      <c r="BO54" s="241"/>
      <c r="BP54" s="241"/>
      <c r="BQ54" s="238">
        <v>48</v>
      </c>
      <c r="BR54" s="239"/>
      <c r="BS54" s="809"/>
      <c r="BT54" s="810"/>
      <c r="BU54" s="810"/>
      <c r="BV54" s="810"/>
      <c r="BW54" s="810"/>
      <c r="BX54" s="810"/>
      <c r="BY54" s="810"/>
      <c r="BZ54" s="810"/>
      <c r="CA54" s="810"/>
      <c r="CB54" s="810"/>
      <c r="CC54" s="810"/>
      <c r="CD54" s="810"/>
      <c r="CE54" s="810"/>
      <c r="CF54" s="810"/>
      <c r="CG54" s="811"/>
      <c r="CH54" s="812"/>
      <c r="CI54" s="813"/>
      <c r="CJ54" s="813"/>
      <c r="CK54" s="813"/>
      <c r="CL54" s="814"/>
      <c r="CM54" s="812"/>
      <c r="CN54" s="813"/>
      <c r="CO54" s="813"/>
      <c r="CP54" s="813"/>
      <c r="CQ54" s="814"/>
      <c r="CR54" s="812"/>
      <c r="CS54" s="813"/>
      <c r="CT54" s="813"/>
      <c r="CU54" s="813"/>
      <c r="CV54" s="814"/>
      <c r="CW54" s="812"/>
      <c r="CX54" s="813"/>
      <c r="CY54" s="813"/>
      <c r="CZ54" s="813"/>
      <c r="DA54" s="814"/>
      <c r="DB54" s="812"/>
      <c r="DC54" s="813"/>
      <c r="DD54" s="813"/>
      <c r="DE54" s="813"/>
      <c r="DF54" s="814"/>
      <c r="DG54" s="812"/>
      <c r="DH54" s="813"/>
      <c r="DI54" s="813"/>
      <c r="DJ54" s="813"/>
      <c r="DK54" s="814"/>
      <c r="DL54" s="812"/>
      <c r="DM54" s="813"/>
      <c r="DN54" s="813"/>
      <c r="DO54" s="813"/>
      <c r="DP54" s="814"/>
      <c r="DQ54" s="812"/>
      <c r="DR54" s="813"/>
      <c r="DS54" s="813"/>
      <c r="DT54" s="813"/>
      <c r="DU54" s="814"/>
      <c r="DV54" s="809"/>
      <c r="DW54" s="810"/>
      <c r="DX54" s="810"/>
      <c r="DY54" s="810"/>
      <c r="DZ54" s="815"/>
      <c r="EA54" s="230"/>
    </row>
    <row r="55" spans="1:131" ht="26.25" customHeight="1" x14ac:dyDescent="0.15">
      <c r="A55" s="238">
        <v>28</v>
      </c>
      <c r="B55" s="816"/>
      <c r="C55" s="817"/>
      <c r="D55" s="817"/>
      <c r="E55" s="817"/>
      <c r="F55" s="817"/>
      <c r="G55" s="817"/>
      <c r="H55" s="817"/>
      <c r="I55" s="817"/>
      <c r="J55" s="817"/>
      <c r="K55" s="817"/>
      <c r="L55" s="817"/>
      <c r="M55" s="817"/>
      <c r="N55" s="817"/>
      <c r="O55" s="817"/>
      <c r="P55" s="818"/>
      <c r="Q55" s="871"/>
      <c r="R55" s="872"/>
      <c r="S55" s="872"/>
      <c r="T55" s="872"/>
      <c r="U55" s="872"/>
      <c r="V55" s="872"/>
      <c r="W55" s="872"/>
      <c r="X55" s="872"/>
      <c r="Y55" s="872"/>
      <c r="Z55" s="872"/>
      <c r="AA55" s="872"/>
      <c r="AB55" s="872"/>
      <c r="AC55" s="872"/>
      <c r="AD55" s="872"/>
      <c r="AE55" s="873"/>
      <c r="AF55" s="822"/>
      <c r="AG55" s="823"/>
      <c r="AH55" s="823"/>
      <c r="AI55" s="823"/>
      <c r="AJ55" s="824"/>
      <c r="AK55" s="875"/>
      <c r="AL55" s="872"/>
      <c r="AM55" s="872"/>
      <c r="AN55" s="872"/>
      <c r="AO55" s="872"/>
      <c r="AP55" s="872"/>
      <c r="AQ55" s="872"/>
      <c r="AR55" s="872"/>
      <c r="AS55" s="872"/>
      <c r="AT55" s="872"/>
      <c r="AU55" s="872"/>
      <c r="AV55" s="872"/>
      <c r="AW55" s="872"/>
      <c r="AX55" s="872"/>
      <c r="AY55" s="872"/>
      <c r="AZ55" s="874"/>
      <c r="BA55" s="874"/>
      <c r="BB55" s="874"/>
      <c r="BC55" s="874"/>
      <c r="BD55" s="874"/>
      <c r="BE55" s="868"/>
      <c r="BF55" s="868"/>
      <c r="BG55" s="868"/>
      <c r="BH55" s="868"/>
      <c r="BI55" s="869"/>
      <c r="BJ55" s="232"/>
      <c r="BK55" s="232"/>
      <c r="BL55" s="232"/>
      <c r="BM55" s="232"/>
      <c r="BN55" s="232"/>
      <c r="BO55" s="241"/>
      <c r="BP55" s="241"/>
      <c r="BQ55" s="238">
        <v>49</v>
      </c>
      <c r="BR55" s="239"/>
      <c r="BS55" s="809"/>
      <c r="BT55" s="810"/>
      <c r="BU55" s="810"/>
      <c r="BV55" s="810"/>
      <c r="BW55" s="810"/>
      <c r="BX55" s="810"/>
      <c r="BY55" s="810"/>
      <c r="BZ55" s="810"/>
      <c r="CA55" s="810"/>
      <c r="CB55" s="810"/>
      <c r="CC55" s="810"/>
      <c r="CD55" s="810"/>
      <c r="CE55" s="810"/>
      <c r="CF55" s="810"/>
      <c r="CG55" s="811"/>
      <c r="CH55" s="812"/>
      <c r="CI55" s="813"/>
      <c r="CJ55" s="813"/>
      <c r="CK55" s="813"/>
      <c r="CL55" s="814"/>
      <c r="CM55" s="812"/>
      <c r="CN55" s="813"/>
      <c r="CO55" s="813"/>
      <c r="CP55" s="813"/>
      <c r="CQ55" s="814"/>
      <c r="CR55" s="812"/>
      <c r="CS55" s="813"/>
      <c r="CT55" s="813"/>
      <c r="CU55" s="813"/>
      <c r="CV55" s="814"/>
      <c r="CW55" s="812"/>
      <c r="CX55" s="813"/>
      <c r="CY55" s="813"/>
      <c r="CZ55" s="813"/>
      <c r="DA55" s="814"/>
      <c r="DB55" s="812"/>
      <c r="DC55" s="813"/>
      <c r="DD55" s="813"/>
      <c r="DE55" s="813"/>
      <c r="DF55" s="814"/>
      <c r="DG55" s="812"/>
      <c r="DH55" s="813"/>
      <c r="DI55" s="813"/>
      <c r="DJ55" s="813"/>
      <c r="DK55" s="814"/>
      <c r="DL55" s="812"/>
      <c r="DM55" s="813"/>
      <c r="DN55" s="813"/>
      <c r="DO55" s="813"/>
      <c r="DP55" s="814"/>
      <c r="DQ55" s="812"/>
      <c r="DR55" s="813"/>
      <c r="DS55" s="813"/>
      <c r="DT55" s="813"/>
      <c r="DU55" s="814"/>
      <c r="DV55" s="809"/>
      <c r="DW55" s="810"/>
      <c r="DX55" s="810"/>
      <c r="DY55" s="810"/>
      <c r="DZ55" s="815"/>
      <c r="EA55" s="230"/>
    </row>
    <row r="56" spans="1:131" ht="26.25" customHeight="1" x14ac:dyDescent="0.15">
      <c r="A56" s="238">
        <v>29</v>
      </c>
      <c r="B56" s="816"/>
      <c r="C56" s="817"/>
      <c r="D56" s="817"/>
      <c r="E56" s="817"/>
      <c r="F56" s="817"/>
      <c r="G56" s="817"/>
      <c r="H56" s="817"/>
      <c r="I56" s="817"/>
      <c r="J56" s="817"/>
      <c r="K56" s="817"/>
      <c r="L56" s="817"/>
      <c r="M56" s="817"/>
      <c r="N56" s="817"/>
      <c r="O56" s="817"/>
      <c r="P56" s="818"/>
      <c r="Q56" s="871"/>
      <c r="R56" s="872"/>
      <c r="S56" s="872"/>
      <c r="T56" s="872"/>
      <c r="U56" s="872"/>
      <c r="V56" s="872"/>
      <c r="W56" s="872"/>
      <c r="X56" s="872"/>
      <c r="Y56" s="872"/>
      <c r="Z56" s="872"/>
      <c r="AA56" s="872"/>
      <c r="AB56" s="872"/>
      <c r="AC56" s="872"/>
      <c r="AD56" s="872"/>
      <c r="AE56" s="873"/>
      <c r="AF56" s="822"/>
      <c r="AG56" s="823"/>
      <c r="AH56" s="823"/>
      <c r="AI56" s="823"/>
      <c r="AJ56" s="824"/>
      <c r="AK56" s="875"/>
      <c r="AL56" s="872"/>
      <c r="AM56" s="872"/>
      <c r="AN56" s="872"/>
      <c r="AO56" s="872"/>
      <c r="AP56" s="872"/>
      <c r="AQ56" s="872"/>
      <c r="AR56" s="872"/>
      <c r="AS56" s="872"/>
      <c r="AT56" s="872"/>
      <c r="AU56" s="872"/>
      <c r="AV56" s="872"/>
      <c r="AW56" s="872"/>
      <c r="AX56" s="872"/>
      <c r="AY56" s="872"/>
      <c r="AZ56" s="874"/>
      <c r="BA56" s="874"/>
      <c r="BB56" s="874"/>
      <c r="BC56" s="874"/>
      <c r="BD56" s="874"/>
      <c r="BE56" s="868"/>
      <c r="BF56" s="868"/>
      <c r="BG56" s="868"/>
      <c r="BH56" s="868"/>
      <c r="BI56" s="869"/>
      <c r="BJ56" s="232"/>
      <c r="BK56" s="232"/>
      <c r="BL56" s="232"/>
      <c r="BM56" s="232"/>
      <c r="BN56" s="232"/>
      <c r="BO56" s="241"/>
      <c r="BP56" s="241"/>
      <c r="BQ56" s="238">
        <v>50</v>
      </c>
      <c r="BR56" s="239"/>
      <c r="BS56" s="809"/>
      <c r="BT56" s="810"/>
      <c r="BU56" s="810"/>
      <c r="BV56" s="810"/>
      <c r="BW56" s="810"/>
      <c r="BX56" s="810"/>
      <c r="BY56" s="810"/>
      <c r="BZ56" s="810"/>
      <c r="CA56" s="810"/>
      <c r="CB56" s="810"/>
      <c r="CC56" s="810"/>
      <c r="CD56" s="810"/>
      <c r="CE56" s="810"/>
      <c r="CF56" s="810"/>
      <c r="CG56" s="811"/>
      <c r="CH56" s="812"/>
      <c r="CI56" s="813"/>
      <c r="CJ56" s="813"/>
      <c r="CK56" s="813"/>
      <c r="CL56" s="814"/>
      <c r="CM56" s="812"/>
      <c r="CN56" s="813"/>
      <c r="CO56" s="813"/>
      <c r="CP56" s="813"/>
      <c r="CQ56" s="814"/>
      <c r="CR56" s="812"/>
      <c r="CS56" s="813"/>
      <c r="CT56" s="813"/>
      <c r="CU56" s="813"/>
      <c r="CV56" s="814"/>
      <c r="CW56" s="812"/>
      <c r="CX56" s="813"/>
      <c r="CY56" s="813"/>
      <c r="CZ56" s="813"/>
      <c r="DA56" s="814"/>
      <c r="DB56" s="812"/>
      <c r="DC56" s="813"/>
      <c r="DD56" s="813"/>
      <c r="DE56" s="813"/>
      <c r="DF56" s="814"/>
      <c r="DG56" s="812"/>
      <c r="DH56" s="813"/>
      <c r="DI56" s="813"/>
      <c r="DJ56" s="813"/>
      <c r="DK56" s="814"/>
      <c r="DL56" s="812"/>
      <c r="DM56" s="813"/>
      <c r="DN56" s="813"/>
      <c r="DO56" s="813"/>
      <c r="DP56" s="814"/>
      <c r="DQ56" s="812"/>
      <c r="DR56" s="813"/>
      <c r="DS56" s="813"/>
      <c r="DT56" s="813"/>
      <c r="DU56" s="814"/>
      <c r="DV56" s="809"/>
      <c r="DW56" s="810"/>
      <c r="DX56" s="810"/>
      <c r="DY56" s="810"/>
      <c r="DZ56" s="815"/>
      <c r="EA56" s="230"/>
    </row>
    <row r="57" spans="1:131" ht="26.25" customHeight="1" x14ac:dyDescent="0.15">
      <c r="A57" s="238">
        <v>30</v>
      </c>
      <c r="B57" s="816"/>
      <c r="C57" s="817"/>
      <c r="D57" s="817"/>
      <c r="E57" s="817"/>
      <c r="F57" s="817"/>
      <c r="G57" s="817"/>
      <c r="H57" s="817"/>
      <c r="I57" s="817"/>
      <c r="J57" s="817"/>
      <c r="K57" s="817"/>
      <c r="L57" s="817"/>
      <c r="M57" s="817"/>
      <c r="N57" s="817"/>
      <c r="O57" s="817"/>
      <c r="P57" s="818"/>
      <c r="Q57" s="871"/>
      <c r="R57" s="872"/>
      <c r="S57" s="872"/>
      <c r="T57" s="872"/>
      <c r="U57" s="872"/>
      <c r="V57" s="872"/>
      <c r="W57" s="872"/>
      <c r="X57" s="872"/>
      <c r="Y57" s="872"/>
      <c r="Z57" s="872"/>
      <c r="AA57" s="872"/>
      <c r="AB57" s="872"/>
      <c r="AC57" s="872"/>
      <c r="AD57" s="872"/>
      <c r="AE57" s="873"/>
      <c r="AF57" s="822"/>
      <c r="AG57" s="823"/>
      <c r="AH57" s="823"/>
      <c r="AI57" s="823"/>
      <c r="AJ57" s="824"/>
      <c r="AK57" s="875"/>
      <c r="AL57" s="872"/>
      <c r="AM57" s="872"/>
      <c r="AN57" s="872"/>
      <c r="AO57" s="872"/>
      <c r="AP57" s="872"/>
      <c r="AQ57" s="872"/>
      <c r="AR57" s="872"/>
      <c r="AS57" s="872"/>
      <c r="AT57" s="872"/>
      <c r="AU57" s="872"/>
      <c r="AV57" s="872"/>
      <c r="AW57" s="872"/>
      <c r="AX57" s="872"/>
      <c r="AY57" s="872"/>
      <c r="AZ57" s="874"/>
      <c r="BA57" s="874"/>
      <c r="BB57" s="874"/>
      <c r="BC57" s="874"/>
      <c r="BD57" s="874"/>
      <c r="BE57" s="868"/>
      <c r="BF57" s="868"/>
      <c r="BG57" s="868"/>
      <c r="BH57" s="868"/>
      <c r="BI57" s="869"/>
      <c r="BJ57" s="232"/>
      <c r="BK57" s="232"/>
      <c r="BL57" s="232"/>
      <c r="BM57" s="232"/>
      <c r="BN57" s="232"/>
      <c r="BO57" s="241"/>
      <c r="BP57" s="241"/>
      <c r="BQ57" s="238">
        <v>51</v>
      </c>
      <c r="BR57" s="239"/>
      <c r="BS57" s="809"/>
      <c r="BT57" s="810"/>
      <c r="BU57" s="810"/>
      <c r="BV57" s="810"/>
      <c r="BW57" s="810"/>
      <c r="BX57" s="810"/>
      <c r="BY57" s="810"/>
      <c r="BZ57" s="810"/>
      <c r="CA57" s="810"/>
      <c r="CB57" s="810"/>
      <c r="CC57" s="810"/>
      <c r="CD57" s="810"/>
      <c r="CE57" s="810"/>
      <c r="CF57" s="810"/>
      <c r="CG57" s="811"/>
      <c r="CH57" s="812"/>
      <c r="CI57" s="813"/>
      <c r="CJ57" s="813"/>
      <c r="CK57" s="813"/>
      <c r="CL57" s="814"/>
      <c r="CM57" s="812"/>
      <c r="CN57" s="813"/>
      <c r="CO57" s="813"/>
      <c r="CP57" s="813"/>
      <c r="CQ57" s="814"/>
      <c r="CR57" s="812"/>
      <c r="CS57" s="813"/>
      <c r="CT57" s="813"/>
      <c r="CU57" s="813"/>
      <c r="CV57" s="814"/>
      <c r="CW57" s="812"/>
      <c r="CX57" s="813"/>
      <c r="CY57" s="813"/>
      <c r="CZ57" s="813"/>
      <c r="DA57" s="814"/>
      <c r="DB57" s="812"/>
      <c r="DC57" s="813"/>
      <c r="DD57" s="813"/>
      <c r="DE57" s="813"/>
      <c r="DF57" s="814"/>
      <c r="DG57" s="812"/>
      <c r="DH57" s="813"/>
      <c r="DI57" s="813"/>
      <c r="DJ57" s="813"/>
      <c r="DK57" s="814"/>
      <c r="DL57" s="812"/>
      <c r="DM57" s="813"/>
      <c r="DN57" s="813"/>
      <c r="DO57" s="813"/>
      <c r="DP57" s="814"/>
      <c r="DQ57" s="812"/>
      <c r="DR57" s="813"/>
      <c r="DS57" s="813"/>
      <c r="DT57" s="813"/>
      <c r="DU57" s="814"/>
      <c r="DV57" s="809"/>
      <c r="DW57" s="810"/>
      <c r="DX57" s="810"/>
      <c r="DY57" s="810"/>
      <c r="DZ57" s="815"/>
      <c r="EA57" s="230"/>
    </row>
    <row r="58" spans="1:131" ht="26.25" customHeight="1" x14ac:dyDescent="0.15">
      <c r="A58" s="238">
        <v>31</v>
      </c>
      <c r="B58" s="816"/>
      <c r="C58" s="817"/>
      <c r="D58" s="817"/>
      <c r="E58" s="817"/>
      <c r="F58" s="817"/>
      <c r="G58" s="817"/>
      <c r="H58" s="817"/>
      <c r="I58" s="817"/>
      <c r="J58" s="817"/>
      <c r="K58" s="817"/>
      <c r="L58" s="817"/>
      <c r="M58" s="817"/>
      <c r="N58" s="817"/>
      <c r="O58" s="817"/>
      <c r="P58" s="818"/>
      <c r="Q58" s="871"/>
      <c r="R58" s="872"/>
      <c r="S58" s="872"/>
      <c r="T58" s="872"/>
      <c r="U58" s="872"/>
      <c r="V58" s="872"/>
      <c r="W58" s="872"/>
      <c r="X58" s="872"/>
      <c r="Y58" s="872"/>
      <c r="Z58" s="872"/>
      <c r="AA58" s="872"/>
      <c r="AB58" s="872"/>
      <c r="AC58" s="872"/>
      <c r="AD58" s="872"/>
      <c r="AE58" s="873"/>
      <c r="AF58" s="822"/>
      <c r="AG58" s="823"/>
      <c r="AH58" s="823"/>
      <c r="AI58" s="823"/>
      <c r="AJ58" s="824"/>
      <c r="AK58" s="875"/>
      <c r="AL58" s="872"/>
      <c r="AM58" s="872"/>
      <c r="AN58" s="872"/>
      <c r="AO58" s="872"/>
      <c r="AP58" s="872"/>
      <c r="AQ58" s="872"/>
      <c r="AR58" s="872"/>
      <c r="AS58" s="872"/>
      <c r="AT58" s="872"/>
      <c r="AU58" s="872"/>
      <c r="AV58" s="872"/>
      <c r="AW58" s="872"/>
      <c r="AX58" s="872"/>
      <c r="AY58" s="872"/>
      <c r="AZ58" s="874"/>
      <c r="BA58" s="874"/>
      <c r="BB58" s="874"/>
      <c r="BC58" s="874"/>
      <c r="BD58" s="874"/>
      <c r="BE58" s="868"/>
      <c r="BF58" s="868"/>
      <c r="BG58" s="868"/>
      <c r="BH58" s="868"/>
      <c r="BI58" s="869"/>
      <c r="BJ58" s="232"/>
      <c r="BK58" s="232"/>
      <c r="BL58" s="232"/>
      <c r="BM58" s="232"/>
      <c r="BN58" s="232"/>
      <c r="BO58" s="241"/>
      <c r="BP58" s="241"/>
      <c r="BQ58" s="238">
        <v>52</v>
      </c>
      <c r="BR58" s="239"/>
      <c r="BS58" s="809"/>
      <c r="BT58" s="810"/>
      <c r="BU58" s="810"/>
      <c r="BV58" s="810"/>
      <c r="BW58" s="810"/>
      <c r="BX58" s="810"/>
      <c r="BY58" s="810"/>
      <c r="BZ58" s="810"/>
      <c r="CA58" s="810"/>
      <c r="CB58" s="810"/>
      <c r="CC58" s="810"/>
      <c r="CD58" s="810"/>
      <c r="CE58" s="810"/>
      <c r="CF58" s="810"/>
      <c r="CG58" s="811"/>
      <c r="CH58" s="812"/>
      <c r="CI58" s="813"/>
      <c r="CJ58" s="813"/>
      <c r="CK58" s="813"/>
      <c r="CL58" s="814"/>
      <c r="CM58" s="812"/>
      <c r="CN58" s="813"/>
      <c r="CO58" s="813"/>
      <c r="CP58" s="813"/>
      <c r="CQ58" s="814"/>
      <c r="CR58" s="812"/>
      <c r="CS58" s="813"/>
      <c r="CT58" s="813"/>
      <c r="CU58" s="813"/>
      <c r="CV58" s="814"/>
      <c r="CW58" s="812"/>
      <c r="CX58" s="813"/>
      <c r="CY58" s="813"/>
      <c r="CZ58" s="813"/>
      <c r="DA58" s="814"/>
      <c r="DB58" s="812"/>
      <c r="DC58" s="813"/>
      <c r="DD58" s="813"/>
      <c r="DE58" s="813"/>
      <c r="DF58" s="814"/>
      <c r="DG58" s="812"/>
      <c r="DH58" s="813"/>
      <c r="DI58" s="813"/>
      <c r="DJ58" s="813"/>
      <c r="DK58" s="814"/>
      <c r="DL58" s="812"/>
      <c r="DM58" s="813"/>
      <c r="DN58" s="813"/>
      <c r="DO58" s="813"/>
      <c r="DP58" s="814"/>
      <c r="DQ58" s="812"/>
      <c r="DR58" s="813"/>
      <c r="DS58" s="813"/>
      <c r="DT58" s="813"/>
      <c r="DU58" s="814"/>
      <c r="DV58" s="809"/>
      <c r="DW58" s="810"/>
      <c r="DX58" s="810"/>
      <c r="DY58" s="810"/>
      <c r="DZ58" s="815"/>
      <c r="EA58" s="230"/>
    </row>
    <row r="59" spans="1:131" ht="26.25" customHeight="1" x14ac:dyDescent="0.15">
      <c r="A59" s="238">
        <v>32</v>
      </c>
      <c r="B59" s="816"/>
      <c r="C59" s="817"/>
      <c r="D59" s="817"/>
      <c r="E59" s="817"/>
      <c r="F59" s="817"/>
      <c r="G59" s="817"/>
      <c r="H59" s="817"/>
      <c r="I59" s="817"/>
      <c r="J59" s="817"/>
      <c r="K59" s="817"/>
      <c r="L59" s="817"/>
      <c r="M59" s="817"/>
      <c r="N59" s="817"/>
      <c r="O59" s="817"/>
      <c r="P59" s="818"/>
      <c r="Q59" s="871"/>
      <c r="R59" s="872"/>
      <c r="S59" s="872"/>
      <c r="T59" s="872"/>
      <c r="U59" s="872"/>
      <c r="V59" s="872"/>
      <c r="W59" s="872"/>
      <c r="X59" s="872"/>
      <c r="Y59" s="872"/>
      <c r="Z59" s="872"/>
      <c r="AA59" s="872"/>
      <c r="AB59" s="872"/>
      <c r="AC59" s="872"/>
      <c r="AD59" s="872"/>
      <c r="AE59" s="873"/>
      <c r="AF59" s="822"/>
      <c r="AG59" s="823"/>
      <c r="AH59" s="823"/>
      <c r="AI59" s="823"/>
      <c r="AJ59" s="824"/>
      <c r="AK59" s="875"/>
      <c r="AL59" s="872"/>
      <c r="AM59" s="872"/>
      <c r="AN59" s="872"/>
      <c r="AO59" s="872"/>
      <c r="AP59" s="872"/>
      <c r="AQ59" s="872"/>
      <c r="AR59" s="872"/>
      <c r="AS59" s="872"/>
      <c r="AT59" s="872"/>
      <c r="AU59" s="872"/>
      <c r="AV59" s="872"/>
      <c r="AW59" s="872"/>
      <c r="AX59" s="872"/>
      <c r="AY59" s="872"/>
      <c r="AZ59" s="874"/>
      <c r="BA59" s="874"/>
      <c r="BB59" s="874"/>
      <c r="BC59" s="874"/>
      <c r="BD59" s="874"/>
      <c r="BE59" s="868"/>
      <c r="BF59" s="868"/>
      <c r="BG59" s="868"/>
      <c r="BH59" s="868"/>
      <c r="BI59" s="869"/>
      <c r="BJ59" s="232"/>
      <c r="BK59" s="232"/>
      <c r="BL59" s="232"/>
      <c r="BM59" s="232"/>
      <c r="BN59" s="232"/>
      <c r="BO59" s="241"/>
      <c r="BP59" s="241"/>
      <c r="BQ59" s="238">
        <v>53</v>
      </c>
      <c r="BR59" s="239"/>
      <c r="BS59" s="809"/>
      <c r="BT59" s="810"/>
      <c r="BU59" s="810"/>
      <c r="BV59" s="810"/>
      <c r="BW59" s="810"/>
      <c r="BX59" s="810"/>
      <c r="BY59" s="810"/>
      <c r="BZ59" s="810"/>
      <c r="CA59" s="810"/>
      <c r="CB59" s="810"/>
      <c r="CC59" s="810"/>
      <c r="CD59" s="810"/>
      <c r="CE59" s="810"/>
      <c r="CF59" s="810"/>
      <c r="CG59" s="811"/>
      <c r="CH59" s="812"/>
      <c r="CI59" s="813"/>
      <c r="CJ59" s="813"/>
      <c r="CK59" s="813"/>
      <c r="CL59" s="814"/>
      <c r="CM59" s="812"/>
      <c r="CN59" s="813"/>
      <c r="CO59" s="813"/>
      <c r="CP59" s="813"/>
      <c r="CQ59" s="814"/>
      <c r="CR59" s="812"/>
      <c r="CS59" s="813"/>
      <c r="CT59" s="813"/>
      <c r="CU59" s="813"/>
      <c r="CV59" s="814"/>
      <c r="CW59" s="812"/>
      <c r="CX59" s="813"/>
      <c r="CY59" s="813"/>
      <c r="CZ59" s="813"/>
      <c r="DA59" s="814"/>
      <c r="DB59" s="812"/>
      <c r="DC59" s="813"/>
      <c r="DD59" s="813"/>
      <c r="DE59" s="813"/>
      <c r="DF59" s="814"/>
      <c r="DG59" s="812"/>
      <c r="DH59" s="813"/>
      <c r="DI59" s="813"/>
      <c r="DJ59" s="813"/>
      <c r="DK59" s="814"/>
      <c r="DL59" s="812"/>
      <c r="DM59" s="813"/>
      <c r="DN59" s="813"/>
      <c r="DO59" s="813"/>
      <c r="DP59" s="814"/>
      <c r="DQ59" s="812"/>
      <c r="DR59" s="813"/>
      <c r="DS59" s="813"/>
      <c r="DT59" s="813"/>
      <c r="DU59" s="814"/>
      <c r="DV59" s="809"/>
      <c r="DW59" s="810"/>
      <c r="DX59" s="810"/>
      <c r="DY59" s="810"/>
      <c r="DZ59" s="815"/>
      <c r="EA59" s="230"/>
    </row>
    <row r="60" spans="1:131" ht="26.25" customHeight="1" x14ac:dyDescent="0.15">
      <c r="A60" s="238">
        <v>33</v>
      </c>
      <c r="B60" s="816"/>
      <c r="C60" s="817"/>
      <c r="D60" s="817"/>
      <c r="E60" s="817"/>
      <c r="F60" s="817"/>
      <c r="G60" s="817"/>
      <c r="H60" s="817"/>
      <c r="I60" s="817"/>
      <c r="J60" s="817"/>
      <c r="K60" s="817"/>
      <c r="L60" s="817"/>
      <c r="M60" s="817"/>
      <c r="N60" s="817"/>
      <c r="O60" s="817"/>
      <c r="P60" s="818"/>
      <c r="Q60" s="871"/>
      <c r="R60" s="872"/>
      <c r="S60" s="872"/>
      <c r="T60" s="872"/>
      <c r="U60" s="872"/>
      <c r="V60" s="872"/>
      <c r="W60" s="872"/>
      <c r="X60" s="872"/>
      <c r="Y60" s="872"/>
      <c r="Z60" s="872"/>
      <c r="AA60" s="872"/>
      <c r="AB60" s="872"/>
      <c r="AC60" s="872"/>
      <c r="AD60" s="872"/>
      <c r="AE60" s="873"/>
      <c r="AF60" s="822"/>
      <c r="AG60" s="823"/>
      <c r="AH60" s="823"/>
      <c r="AI60" s="823"/>
      <c r="AJ60" s="824"/>
      <c r="AK60" s="875"/>
      <c r="AL60" s="872"/>
      <c r="AM60" s="872"/>
      <c r="AN60" s="872"/>
      <c r="AO60" s="872"/>
      <c r="AP60" s="872"/>
      <c r="AQ60" s="872"/>
      <c r="AR60" s="872"/>
      <c r="AS60" s="872"/>
      <c r="AT60" s="872"/>
      <c r="AU60" s="872"/>
      <c r="AV60" s="872"/>
      <c r="AW60" s="872"/>
      <c r="AX60" s="872"/>
      <c r="AY60" s="872"/>
      <c r="AZ60" s="874"/>
      <c r="BA60" s="874"/>
      <c r="BB60" s="874"/>
      <c r="BC60" s="874"/>
      <c r="BD60" s="874"/>
      <c r="BE60" s="868"/>
      <c r="BF60" s="868"/>
      <c r="BG60" s="868"/>
      <c r="BH60" s="868"/>
      <c r="BI60" s="869"/>
      <c r="BJ60" s="232"/>
      <c r="BK60" s="232"/>
      <c r="BL60" s="232"/>
      <c r="BM60" s="232"/>
      <c r="BN60" s="232"/>
      <c r="BO60" s="241"/>
      <c r="BP60" s="241"/>
      <c r="BQ60" s="238">
        <v>54</v>
      </c>
      <c r="BR60" s="239"/>
      <c r="BS60" s="809"/>
      <c r="BT60" s="810"/>
      <c r="BU60" s="810"/>
      <c r="BV60" s="810"/>
      <c r="BW60" s="810"/>
      <c r="BX60" s="810"/>
      <c r="BY60" s="810"/>
      <c r="BZ60" s="810"/>
      <c r="CA60" s="810"/>
      <c r="CB60" s="810"/>
      <c r="CC60" s="810"/>
      <c r="CD60" s="810"/>
      <c r="CE60" s="810"/>
      <c r="CF60" s="810"/>
      <c r="CG60" s="811"/>
      <c r="CH60" s="812"/>
      <c r="CI60" s="813"/>
      <c r="CJ60" s="813"/>
      <c r="CK60" s="813"/>
      <c r="CL60" s="814"/>
      <c r="CM60" s="812"/>
      <c r="CN60" s="813"/>
      <c r="CO60" s="813"/>
      <c r="CP60" s="813"/>
      <c r="CQ60" s="814"/>
      <c r="CR60" s="812"/>
      <c r="CS60" s="813"/>
      <c r="CT60" s="813"/>
      <c r="CU60" s="813"/>
      <c r="CV60" s="814"/>
      <c r="CW60" s="812"/>
      <c r="CX60" s="813"/>
      <c r="CY60" s="813"/>
      <c r="CZ60" s="813"/>
      <c r="DA60" s="814"/>
      <c r="DB60" s="812"/>
      <c r="DC60" s="813"/>
      <c r="DD60" s="813"/>
      <c r="DE60" s="813"/>
      <c r="DF60" s="814"/>
      <c r="DG60" s="812"/>
      <c r="DH60" s="813"/>
      <c r="DI60" s="813"/>
      <c r="DJ60" s="813"/>
      <c r="DK60" s="814"/>
      <c r="DL60" s="812"/>
      <c r="DM60" s="813"/>
      <c r="DN60" s="813"/>
      <c r="DO60" s="813"/>
      <c r="DP60" s="814"/>
      <c r="DQ60" s="812"/>
      <c r="DR60" s="813"/>
      <c r="DS60" s="813"/>
      <c r="DT60" s="813"/>
      <c r="DU60" s="814"/>
      <c r="DV60" s="809"/>
      <c r="DW60" s="810"/>
      <c r="DX60" s="810"/>
      <c r="DY60" s="810"/>
      <c r="DZ60" s="815"/>
      <c r="EA60" s="230"/>
    </row>
    <row r="61" spans="1:131" ht="26.25" customHeight="1" thickBot="1" x14ac:dyDescent="0.2">
      <c r="A61" s="238">
        <v>34</v>
      </c>
      <c r="B61" s="816"/>
      <c r="C61" s="817"/>
      <c r="D61" s="817"/>
      <c r="E61" s="817"/>
      <c r="F61" s="817"/>
      <c r="G61" s="817"/>
      <c r="H61" s="817"/>
      <c r="I61" s="817"/>
      <c r="J61" s="817"/>
      <c r="K61" s="817"/>
      <c r="L61" s="817"/>
      <c r="M61" s="817"/>
      <c r="N61" s="817"/>
      <c r="O61" s="817"/>
      <c r="P61" s="818"/>
      <c r="Q61" s="871"/>
      <c r="R61" s="872"/>
      <c r="S61" s="872"/>
      <c r="T61" s="872"/>
      <c r="U61" s="872"/>
      <c r="V61" s="872"/>
      <c r="W61" s="872"/>
      <c r="X61" s="872"/>
      <c r="Y61" s="872"/>
      <c r="Z61" s="872"/>
      <c r="AA61" s="872"/>
      <c r="AB61" s="872"/>
      <c r="AC61" s="872"/>
      <c r="AD61" s="872"/>
      <c r="AE61" s="873"/>
      <c r="AF61" s="822"/>
      <c r="AG61" s="823"/>
      <c r="AH61" s="823"/>
      <c r="AI61" s="823"/>
      <c r="AJ61" s="824"/>
      <c r="AK61" s="875"/>
      <c r="AL61" s="872"/>
      <c r="AM61" s="872"/>
      <c r="AN61" s="872"/>
      <c r="AO61" s="872"/>
      <c r="AP61" s="872"/>
      <c r="AQ61" s="872"/>
      <c r="AR61" s="872"/>
      <c r="AS61" s="872"/>
      <c r="AT61" s="872"/>
      <c r="AU61" s="872"/>
      <c r="AV61" s="872"/>
      <c r="AW61" s="872"/>
      <c r="AX61" s="872"/>
      <c r="AY61" s="872"/>
      <c r="AZ61" s="874"/>
      <c r="BA61" s="874"/>
      <c r="BB61" s="874"/>
      <c r="BC61" s="874"/>
      <c r="BD61" s="874"/>
      <c r="BE61" s="868"/>
      <c r="BF61" s="868"/>
      <c r="BG61" s="868"/>
      <c r="BH61" s="868"/>
      <c r="BI61" s="869"/>
      <c r="BJ61" s="232"/>
      <c r="BK61" s="232"/>
      <c r="BL61" s="232"/>
      <c r="BM61" s="232"/>
      <c r="BN61" s="232"/>
      <c r="BO61" s="241"/>
      <c r="BP61" s="241"/>
      <c r="BQ61" s="238">
        <v>55</v>
      </c>
      <c r="BR61" s="239"/>
      <c r="BS61" s="809"/>
      <c r="BT61" s="810"/>
      <c r="BU61" s="810"/>
      <c r="BV61" s="810"/>
      <c r="BW61" s="810"/>
      <c r="BX61" s="810"/>
      <c r="BY61" s="810"/>
      <c r="BZ61" s="810"/>
      <c r="CA61" s="810"/>
      <c r="CB61" s="810"/>
      <c r="CC61" s="810"/>
      <c r="CD61" s="810"/>
      <c r="CE61" s="810"/>
      <c r="CF61" s="810"/>
      <c r="CG61" s="811"/>
      <c r="CH61" s="812"/>
      <c r="CI61" s="813"/>
      <c r="CJ61" s="813"/>
      <c r="CK61" s="813"/>
      <c r="CL61" s="814"/>
      <c r="CM61" s="812"/>
      <c r="CN61" s="813"/>
      <c r="CO61" s="813"/>
      <c r="CP61" s="813"/>
      <c r="CQ61" s="814"/>
      <c r="CR61" s="812"/>
      <c r="CS61" s="813"/>
      <c r="CT61" s="813"/>
      <c r="CU61" s="813"/>
      <c r="CV61" s="814"/>
      <c r="CW61" s="812"/>
      <c r="CX61" s="813"/>
      <c r="CY61" s="813"/>
      <c r="CZ61" s="813"/>
      <c r="DA61" s="814"/>
      <c r="DB61" s="812"/>
      <c r="DC61" s="813"/>
      <c r="DD61" s="813"/>
      <c r="DE61" s="813"/>
      <c r="DF61" s="814"/>
      <c r="DG61" s="812"/>
      <c r="DH61" s="813"/>
      <c r="DI61" s="813"/>
      <c r="DJ61" s="813"/>
      <c r="DK61" s="814"/>
      <c r="DL61" s="812"/>
      <c r="DM61" s="813"/>
      <c r="DN61" s="813"/>
      <c r="DO61" s="813"/>
      <c r="DP61" s="814"/>
      <c r="DQ61" s="812"/>
      <c r="DR61" s="813"/>
      <c r="DS61" s="813"/>
      <c r="DT61" s="813"/>
      <c r="DU61" s="814"/>
      <c r="DV61" s="809"/>
      <c r="DW61" s="810"/>
      <c r="DX61" s="810"/>
      <c r="DY61" s="810"/>
      <c r="DZ61" s="815"/>
      <c r="EA61" s="230"/>
    </row>
    <row r="62" spans="1:131" ht="26.25" customHeight="1" x14ac:dyDescent="0.15">
      <c r="A62" s="238">
        <v>35</v>
      </c>
      <c r="B62" s="816"/>
      <c r="C62" s="817"/>
      <c r="D62" s="817"/>
      <c r="E62" s="817"/>
      <c r="F62" s="817"/>
      <c r="G62" s="817"/>
      <c r="H62" s="817"/>
      <c r="I62" s="817"/>
      <c r="J62" s="817"/>
      <c r="K62" s="817"/>
      <c r="L62" s="817"/>
      <c r="M62" s="817"/>
      <c r="N62" s="817"/>
      <c r="O62" s="817"/>
      <c r="P62" s="818"/>
      <c r="Q62" s="871"/>
      <c r="R62" s="872"/>
      <c r="S62" s="872"/>
      <c r="T62" s="872"/>
      <c r="U62" s="872"/>
      <c r="V62" s="872"/>
      <c r="W62" s="872"/>
      <c r="X62" s="872"/>
      <c r="Y62" s="872"/>
      <c r="Z62" s="872"/>
      <c r="AA62" s="872"/>
      <c r="AB62" s="872"/>
      <c r="AC62" s="872"/>
      <c r="AD62" s="872"/>
      <c r="AE62" s="873"/>
      <c r="AF62" s="822"/>
      <c r="AG62" s="823"/>
      <c r="AH62" s="823"/>
      <c r="AI62" s="823"/>
      <c r="AJ62" s="824"/>
      <c r="AK62" s="875"/>
      <c r="AL62" s="872"/>
      <c r="AM62" s="872"/>
      <c r="AN62" s="872"/>
      <c r="AO62" s="872"/>
      <c r="AP62" s="872"/>
      <c r="AQ62" s="872"/>
      <c r="AR62" s="872"/>
      <c r="AS62" s="872"/>
      <c r="AT62" s="872"/>
      <c r="AU62" s="872"/>
      <c r="AV62" s="872"/>
      <c r="AW62" s="872"/>
      <c r="AX62" s="872"/>
      <c r="AY62" s="872"/>
      <c r="AZ62" s="874"/>
      <c r="BA62" s="874"/>
      <c r="BB62" s="874"/>
      <c r="BC62" s="874"/>
      <c r="BD62" s="874"/>
      <c r="BE62" s="868"/>
      <c r="BF62" s="868"/>
      <c r="BG62" s="868"/>
      <c r="BH62" s="868"/>
      <c r="BI62" s="869"/>
      <c r="BJ62" s="883" t="s">
        <v>397</v>
      </c>
      <c r="BK62" s="842"/>
      <c r="BL62" s="842"/>
      <c r="BM62" s="842"/>
      <c r="BN62" s="843"/>
      <c r="BO62" s="241"/>
      <c r="BP62" s="241"/>
      <c r="BQ62" s="238">
        <v>56</v>
      </c>
      <c r="BR62" s="239"/>
      <c r="BS62" s="809"/>
      <c r="BT62" s="810"/>
      <c r="BU62" s="810"/>
      <c r="BV62" s="810"/>
      <c r="BW62" s="810"/>
      <c r="BX62" s="810"/>
      <c r="BY62" s="810"/>
      <c r="BZ62" s="810"/>
      <c r="CA62" s="810"/>
      <c r="CB62" s="810"/>
      <c r="CC62" s="810"/>
      <c r="CD62" s="810"/>
      <c r="CE62" s="810"/>
      <c r="CF62" s="810"/>
      <c r="CG62" s="811"/>
      <c r="CH62" s="812"/>
      <c r="CI62" s="813"/>
      <c r="CJ62" s="813"/>
      <c r="CK62" s="813"/>
      <c r="CL62" s="814"/>
      <c r="CM62" s="812"/>
      <c r="CN62" s="813"/>
      <c r="CO62" s="813"/>
      <c r="CP62" s="813"/>
      <c r="CQ62" s="814"/>
      <c r="CR62" s="812"/>
      <c r="CS62" s="813"/>
      <c r="CT62" s="813"/>
      <c r="CU62" s="813"/>
      <c r="CV62" s="814"/>
      <c r="CW62" s="812"/>
      <c r="CX62" s="813"/>
      <c r="CY62" s="813"/>
      <c r="CZ62" s="813"/>
      <c r="DA62" s="814"/>
      <c r="DB62" s="812"/>
      <c r="DC62" s="813"/>
      <c r="DD62" s="813"/>
      <c r="DE62" s="813"/>
      <c r="DF62" s="814"/>
      <c r="DG62" s="812"/>
      <c r="DH62" s="813"/>
      <c r="DI62" s="813"/>
      <c r="DJ62" s="813"/>
      <c r="DK62" s="814"/>
      <c r="DL62" s="812"/>
      <c r="DM62" s="813"/>
      <c r="DN62" s="813"/>
      <c r="DO62" s="813"/>
      <c r="DP62" s="814"/>
      <c r="DQ62" s="812"/>
      <c r="DR62" s="813"/>
      <c r="DS62" s="813"/>
      <c r="DT62" s="813"/>
      <c r="DU62" s="814"/>
      <c r="DV62" s="809"/>
      <c r="DW62" s="810"/>
      <c r="DX62" s="810"/>
      <c r="DY62" s="810"/>
      <c r="DZ62" s="815"/>
      <c r="EA62" s="230"/>
    </row>
    <row r="63" spans="1:131" ht="26.25" customHeight="1" thickBot="1" x14ac:dyDescent="0.2">
      <c r="A63" s="240" t="s">
        <v>377</v>
      </c>
      <c r="B63" s="825" t="s">
        <v>398</v>
      </c>
      <c r="C63" s="826"/>
      <c r="D63" s="826"/>
      <c r="E63" s="826"/>
      <c r="F63" s="826"/>
      <c r="G63" s="826"/>
      <c r="H63" s="826"/>
      <c r="I63" s="826"/>
      <c r="J63" s="826"/>
      <c r="K63" s="826"/>
      <c r="L63" s="826"/>
      <c r="M63" s="826"/>
      <c r="N63" s="826"/>
      <c r="O63" s="826"/>
      <c r="P63" s="827"/>
      <c r="Q63" s="876"/>
      <c r="R63" s="877"/>
      <c r="S63" s="877"/>
      <c r="T63" s="877"/>
      <c r="U63" s="877"/>
      <c r="V63" s="877"/>
      <c r="W63" s="877"/>
      <c r="X63" s="877"/>
      <c r="Y63" s="877"/>
      <c r="Z63" s="877"/>
      <c r="AA63" s="877"/>
      <c r="AB63" s="877"/>
      <c r="AC63" s="877"/>
      <c r="AD63" s="877"/>
      <c r="AE63" s="878"/>
      <c r="AF63" s="879">
        <v>721</v>
      </c>
      <c r="AG63" s="880"/>
      <c r="AH63" s="880"/>
      <c r="AI63" s="880"/>
      <c r="AJ63" s="881"/>
      <c r="AK63" s="882"/>
      <c r="AL63" s="877"/>
      <c r="AM63" s="877"/>
      <c r="AN63" s="877"/>
      <c r="AO63" s="877"/>
      <c r="AP63" s="880">
        <v>4060</v>
      </c>
      <c r="AQ63" s="880"/>
      <c r="AR63" s="880"/>
      <c r="AS63" s="880"/>
      <c r="AT63" s="880"/>
      <c r="AU63" s="880">
        <v>2047</v>
      </c>
      <c r="AV63" s="880"/>
      <c r="AW63" s="880"/>
      <c r="AX63" s="880"/>
      <c r="AY63" s="880"/>
      <c r="AZ63" s="884"/>
      <c r="BA63" s="884"/>
      <c r="BB63" s="884"/>
      <c r="BC63" s="884"/>
      <c r="BD63" s="884"/>
      <c r="BE63" s="885"/>
      <c r="BF63" s="885"/>
      <c r="BG63" s="885"/>
      <c r="BH63" s="885"/>
      <c r="BI63" s="886"/>
      <c r="BJ63" s="887" t="s">
        <v>121</v>
      </c>
      <c r="BK63" s="888"/>
      <c r="BL63" s="888"/>
      <c r="BM63" s="888"/>
      <c r="BN63" s="889"/>
      <c r="BO63" s="241"/>
      <c r="BP63" s="241"/>
      <c r="BQ63" s="238">
        <v>57</v>
      </c>
      <c r="BR63" s="239"/>
      <c r="BS63" s="809"/>
      <c r="BT63" s="810"/>
      <c r="BU63" s="810"/>
      <c r="BV63" s="810"/>
      <c r="BW63" s="810"/>
      <c r="BX63" s="810"/>
      <c r="BY63" s="810"/>
      <c r="BZ63" s="810"/>
      <c r="CA63" s="810"/>
      <c r="CB63" s="810"/>
      <c r="CC63" s="810"/>
      <c r="CD63" s="810"/>
      <c r="CE63" s="810"/>
      <c r="CF63" s="810"/>
      <c r="CG63" s="811"/>
      <c r="CH63" s="812"/>
      <c r="CI63" s="813"/>
      <c r="CJ63" s="813"/>
      <c r="CK63" s="813"/>
      <c r="CL63" s="814"/>
      <c r="CM63" s="812"/>
      <c r="CN63" s="813"/>
      <c r="CO63" s="813"/>
      <c r="CP63" s="813"/>
      <c r="CQ63" s="814"/>
      <c r="CR63" s="812"/>
      <c r="CS63" s="813"/>
      <c r="CT63" s="813"/>
      <c r="CU63" s="813"/>
      <c r="CV63" s="814"/>
      <c r="CW63" s="812"/>
      <c r="CX63" s="813"/>
      <c r="CY63" s="813"/>
      <c r="CZ63" s="813"/>
      <c r="DA63" s="814"/>
      <c r="DB63" s="812"/>
      <c r="DC63" s="813"/>
      <c r="DD63" s="813"/>
      <c r="DE63" s="813"/>
      <c r="DF63" s="814"/>
      <c r="DG63" s="812"/>
      <c r="DH63" s="813"/>
      <c r="DI63" s="813"/>
      <c r="DJ63" s="813"/>
      <c r="DK63" s="814"/>
      <c r="DL63" s="812"/>
      <c r="DM63" s="813"/>
      <c r="DN63" s="813"/>
      <c r="DO63" s="813"/>
      <c r="DP63" s="814"/>
      <c r="DQ63" s="812"/>
      <c r="DR63" s="813"/>
      <c r="DS63" s="813"/>
      <c r="DT63" s="813"/>
      <c r="DU63" s="814"/>
      <c r="DV63" s="809"/>
      <c r="DW63" s="810"/>
      <c r="DX63" s="810"/>
      <c r="DY63" s="810"/>
      <c r="DZ63" s="815"/>
      <c r="EA63" s="230"/>
    </row>
    <row r="64" spans="1:131" ht="26.25" customHeight="1" x14ac:dyDescent="0.15">
      <c r="A64" s="241"/>
      <c r="B64" s="241"/>
      <c r="C64" s="241"/>
      <c r="D64" s="241"/>
      <c r="E64" s="241"/>
      <c r="F64" s="241"/>
      <c r="G64" s="241"/>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1"/>
      <c r="AY64" s="241"/>
      <c r="AZ64" s="241"/>
      <c r="BA64" s="241"/>
      <c r="BB64" s="241"/>
      <c r="BC64" s="241"/>
      <c r="BD64" s="241"/>
      <c r="BE64" s="241"/>
      <c r="BF64" s="241"/>
      <c r="BG64" s="241"/>
      <c r="BH64" s="241"/>
      <c r="BI64" s="241"/>
      <c r="BJ64" s="241"/>
      <c r="BK64" s="241"/>
      <c r="BL64" s="241"/>
      <c r="BM64" s="241"/>
      <c r="BN64" s="241"/>
      <c r="BO64" s="241"/>
      <c r="BP64" s="241"/>
      <c r="BQ64" s="238">
        <v>58</v>
      </c>
      <c r="BR64" s="239"/>
      <c r="BS64" s="809"/>
      <c r="BT64" s="810"/>
      <c r="BU64" s="810"/>
      <c r="BV64" s="810"/>
      <c r="BW64" s="810"/>
      <c r="BX64" s="810"/>
      <c r="BY64" s="810"/>
      <c r="BZ64" s="810"/>
      <c r="CA64" s="810"/>
      <c r="CB64" s="810"/>
      <c r="CC64" s="810"/>
      <c r="CD64" s="810"/>
      <c r="CE64" s="810"/>
      <c r="CF64" s="810"/>
      <c r="CG64" s="811"/>
      <c r="CH64" s="812"/>
      <c r="CI64" s="813"/>
      <c r="CJ64" s="813"/>
      <c r="CK64" s="813"/>
      <c r="CL64" s="814"/>
      <c r="CM64" s="812"/>
      <c r="CN64" s="813"/>
      <c r="CO64" s="813"/>
      <c r="CP64" s="813"/>
      <c r="CQ64" s="814"/>
      <c r="CR64" s="812"/>
      <c r="CS64" s="813"/>
      <c r="CT64" s="813"/>
      <c r="CU64" s="813"/>
      <c r="CV64" s="814"/>
      <c r="CW64" s="812"/>
      <c r="CX64" s="813"/>
      <c r="CY64" s="813"/>
      <c r="CZ64" s="813"/>
      <c r="DA64" s="814"/>
      <c r="DB64" s="812"/>
      <c r="DC64" s="813"/>
      <c r="DD64" s="813"/>
      <c r="DE64" s="813"/>
      <c r="DF64" s="814"/>
      <c r="DG64" s="812"/>
      <c r="DH64" s="813"/>
      <c r="DI64" s="813"/>
      <c r="DJ64" s="813"/>
      <c r="DK64" s="814"/>
      <c r="DL64" s="812"/>
      <c r="DM64" s="813"/>
      <c r="DN64" s="813"/>
      <c r="DO64" s="813"/>
      <c r="DP64" s="814"/>
      <c r="DQ64" s="812"/>
      <c r="DR64" s="813"/>
      <c r="DS64" s="813"/>
      <c r="DT64" s="813"/>
      <c r="DU64" s="814"/>
      <c r="DV64" s="809"/>
      <c r="DW64" s="810"/>
      <c r="DX64" s="810"/>
      <c r="DY64" s="810"/>
      <c r="DZ64" s="815"/>
      <c r="EA64" s="230"/>
    </row>
    <row r="65" spans="1:131" ht="26.25" customHeight="1" thickBot="1" x14ac:dyDescent="0.2">
      <c r="A65" s="232" t="s">
        <v>399</v>
      </c>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41"/>
      <c r="BF65" s="241"/>
      <c r="BG65" s="241"/>
      <c r="BH65" s="241"/>
      <c r="BI65" s="241"/>
      <c r="BJ65" s="241"/>
      <c r="BK65" s="241"/>
      <c r="BL65" s="241"/>
      <c r="BM65" s="241"/>
      <c r="BN65" s="241"/>
      <c r="BO65" s="241"/>
      <c r="BP65" s="241"/>
      <c r="BQ65" s="238">
        <v>59</v>
      </c>
      <c r="BR65" s="239"/>
      <c r="BS65" s="809"/>
      <c r="BT65" s="810"/>
      <c r="BU65" s="810"/>
      <c r="BV65" s="810"/>
      <c r="BW65" s="810"/>
      <c r="BX65" s="810"/>
      <c r="BY65" s="810"/>
      <c r="BZ65" s="810"/>
      <c r="CA65" s="810"/>
      <c r="CB65" s="810"/>
      <c r="CC65" s="810"/>
      <c r="CD65" s="810"/>
      <c r="CE65" s="810"/>
      <c r="CF65" s="810"/>
      <c r="CG65" s="811"/>
      <c r="CH65" s="812"/>
      <c r="CI65" s="813"/>
      <c r="CJ65" s="813"/>
      <c r="CK65" s="813"/>
      <c r="CL65" s="814"/>
      <c r="CM65" s="812"/>
      <c r="CN65" s="813"/>
      <c r="CO65" s="813"/>
      <c r="CP65" s="813"/>
      <c r="CQ65" s="814"/>
      <c r="CR65" s="812"/>
      <c r="CS65" s="813"/>
      <c r="CT65" s="813"/>
      <c r="CU65" s="813"/>
      <c r="CV65" s="814"/>
      <c r="CW65" s="812"/>
      <c r="CX65" s="813"/>
      <c r="CY65" s="813"/>
      <c r="CZ65" s="813"/>
      <c r="DA65" s="814"/>
      <c r="DB65" s="812"/>
      <c r="DC65" s="813"/>
      <c r="DD65" s="813"/>
      <c r="DE65" s="813"/>
      <c r="DF65" s="814"/>
      <c r="DG65" s="812"/>
      <c r="DH65" s="813"/>
      <c r="DI65" s="813"/>
      <c r="DJ65" s="813"/>
      <c r="DK65" s="814"/>
      <c r="DL65" s="812"/>
      <c r="DM65" s="813"/>
      <c r="DN65" s="813"/>
      <c r="DO65" s="813"/>
      <c r="DP65" s="814"/>
      <c r="DQ65" s="812"/>
      <c r="DR65" s="813"/>
      <c r="DS65" s="813"/>
      <c r="DT65" s="813"/>
      <c r="DU65" s="814"/>
      <c r="DV65" s="809"/>
      <c r="DW65" s="810"/>
      <c r="DX65" s="810"/>
      <c r="DY65" s="810"/>
      <c r="DZ65" s="815"/>
      <c r="EA65" s="230"/>
    </row>
    <row r="66" spans="1:131" ht="26.25" customHeight="1" x14ac:dyDescent="0.15">
      <c r="A66" s="763" t="s">
        <v>400</v>
      </c>
      <c r="B66" s="764"/>
      <c r="C66" s="764"/>
      <c r="D66" s="764"/>
      <c r="E66" s="764"/>
      <c r="F66" s="764"/>
      <c r="G66" s="764"/>
      <c r="H66" s="764"/>
      <c r="I66" s="764"/>
      <c r="J66" s="764"/>
      <c r="K66" s="764"/>
      <c r="L66" s="764"/>
      <c r="M66" s="764"/>
      <c r="N66" s="764"/>
      <c r="O66" s="764"/>
      <c r="P66" s="765"/>
      <c r="Q66" s="769" t="s">
        <v>381</v>
      </c>
      <c r="R66" s="770"/>
      <c r="S66" s="770"/>
      <c r="T66" s="770"/>
      <c r="U66" s="771"/>
      <c r="V66" s="769" t="s">
        <v>382</v>
      </c>
      <c r="W66" s="770"/>
      <c r="X66" s="770"/>
      <c r="Y66" s="770"/>
      <c r="Z66" s="771"/>
      <c r="AA66" s="769" t="s">
        <v>383</v>
      </c>
      <c r="AB66" s="770"/>
      <c r="AC66" s="770"/>
      <c r="AD66" s="770"/>
      <c r="AE66" s="771"/>
      <c r="AF66" s="890" t="s">
        <v>384</v>
      </c>
      <c r="AG66" s="851"/>
      <c r="AH66" s="851"/>
      <c r="AI66" s="851"/>
      <c r="AJ66" s="891"/>
      <c r="AK66" s="769" t="s">
        <v>385</v>
      </c>
      <c r="AL66" s="764"/>
      <c r="AM66" s="764"/>
      <c r="AN66" s="764"/>
      <c r="AO66" s="765"/>
      <c r="AP66" s="769" t="s">
        <v>386</v>
      </c>
      <c r="AQ66" s="770"/>
      <c r="AR66" s="770"/>
      <c r="AS66" s="770"/>
      <c r="AT66" s="771"/>
      <c r="AU66" s="769" t="s">
        <v>401</v>
      </c>
      <c r="AV66" s="770"/>
      <c r="AW66" s="770"/>
      <c r="AX66" s="770"/>
      <c r="AY66" s="771"/>
      <c r="AZ66" s="769" t="s">
        <v>365</v>
      </c>
      <c r="BA66" s="770"/>
      <c r="BB66" s="770"/>
      <c r="BC66" s="770"/>
      <c r="BD66" s="776"/>
      <c r="BE66" s="241"/>
      <c r="BF66" s="241"/>
      <c r="BG66" s="241"/>
      <c r="BH66" s="241"/>
      <c r="BI66" s="241"/>
      <c r="BJ66" s="241"/>
      <c r="BK66" s="241"/>
      <c r="BL66" s="241"/>
      <c r="BM66" s="241"/>
      <c r="BN66" s="241"/>
      <c r="BO66" s="241"/>
      <c r="BP66" s="241"/>
      <c r="BQ66" s="238">
        <v>60</v>
      </c>
      <c r="BR66" s="243"/>
      <c r="BS66" s="895"/>
      <c r="BT66" s="896"/>
      <c r="BU66" s="896"/>
      <c r="BV66" s="896"/>
      <c r="BW66" s="896"/>
      <c r="BX66" s="896"/>
      <c r="BY66" s="896"/>
      <c r="BZ66" s="896"/>
      <c r="CA66" s="896"/>
      <c r="CB66" s="896"/>
      <c r="CC66" s="896"/>
      <c r="CD66" s="896"/>
      <c r="CE66" s="896"/>
      <c r="CF66" s="896"/>
      <c r="CG66" s="901"/>
      <c r="CH66" s="898"/>
      <c r="CI66" s="899"/>
      <c r="CJ66" s="899"/>
      <c r="CK66" s="899"/>
      <c r="CL66" s="900"/>
      <c r="CM66" s="898"/>
      <c r="CN66" s="899"/>
      <c r="CO66" s="899"/>
      <c r="CP66" s="899"/>
      <c r="CQ66" s="900"/>
      <c r="CR66" s="898"/>
      <c r="CS66" s="899"/>
      <c r="CT66" s="899"/>
      <c r="CU66" s="899"/>
      <c r="CV66" s="900"/>
      <c r="CW66" s="898"/>
      <c r="CX66" s="899"/>
      <c r="CY66" s="899"/>
      <c r="CZ66" s="899"/>
      <c r="DA66" s="900"/>
      <c r="DB66" s="898"/>
      <c r="DC66" s="899"/>
      <c r="DD66" s="899"/>
      <c r="DE66" s="899"/>
      <c r="DF66" s="900"/>
      <c r="DG66" s="898"/>
      <c r="DH66" s="899"/>
      <c r="DI66" s="899"/>
      <c r="DJ66" s="899"/>
      <c r="DK66" s="900"/>
      <c r="DL66" s="898"/>
      <c r="DM66" s="899"/>
      <c r="DN66" s="899"/>
      <c r="DO66" s="899"/>
      <c r="DP66" s="900"/>
      <c r="DQ66" s="898"/>
      <c r="DR66" s="899"/>
      <c r="DS66" s="899"/>
      <c r="DT66" s="899"/>
      <c r="DU66" s="900"/>
      <c r="DV66" s="895"/>
      <c r="DW66" s="896"/>
      <c r="DX66" s="896"/>
      <c r="DY66" s="896"/>
      <c r="DZ66" s="897"/>
      <c r="EA66" s="230"/>
    </row>
    <row r="67" spans="1:131" ht="26.25" customHeight="1" thickBot="1" x14ac:dyDescent="0.2">
      <c r="A67" s="766"/>
      <c r="B67" s="767"/>
      <c r="C67" s="767"/>
      <c r="D67" s="767"/>
      <c r="E67" s="767"/>
      <c r="F67" s="767"/>
      <c r="G67" s="767"/>
      <c r="H67" s="767"/>
      <c r="I67" s="767"/>
      <c r="J67" s="767"/>
      <c r="K67" s="767"/>
      <c r="L67" s="767"/>
      <c r="M67" s="767"/>
      <c r="N67" s="767"/>
      <c r="O67" s="767"/>
      <c r="P67" s="768"/>
      <c r="Q67" s="772"/>
      <c r="R67" s="773"/>
      <c r="S67" s="773"/>
      <c r="T67" s="773"/>
      <c r="U67" s="774"/>
      <c r="V67" s="772"/>
      <c r="W67" s="773"/>
      <c r="X67" s="773"/>
      <c r="Y67" s="773"/>
      <c r="Z67" s="774"/>
      <c r="AA67" s="772"/>
      <c r="AB67" s="773"/>
      <c r="AC67" s="773"/>
      <c r="AD67" s="773"/>
      <c r="AE67" s="774"/>
      <c r="AF67" s="892"/>
      <c r="AG67" s="854"/>
      <c r="AH67" s="854"/>
      <c r="AI67" s="854"/>
      <c r="AJ67" s="893"/>
      <c r="AK67" s="894"/>
      <c r="AL67" s="767"/>
      <c r="AM67" s="767"/>
      <c r="AN67" s="767"/>
      <c r="AO67" s="768"/>
      <c r="AP67" s="772"/>
      <c r="AQ67" s="773"/>
      <c r="AR67" s="773"/>
      <c r="AS67" s="773"/>
      <c r="AT67" s="774"/>
      <c r="AU67" s="772"/>
      <c r="AV67" s="773"/>
      <c r="AW67" s="773"/>
      <c r="AX67" s="773"/>
      <c r="AY67" s="774"/>
      <c r="AZ67" s="772"/>
      <c r="BA67" s="773"/>
      <c r="BB67" s="773"/>
      <c r="BC67" s="773"/>
      <c r="BD67" s="778"/>
      <c r="BE67" s="241"/>
      <c r="BF67" s="241"/>
      <c r="BG67" s="241"/>
      <c r="BH67" s="241"/>
      <c r="BI67" s="241"/>
      <c r="BJ67" s="241"/>
      <c r="BK67" s="241"/>
      <c r="BL67" s="241"/>
      <c r="BM67" s="241"/>
      <c r="BN67" s="241"/>
      <c r="BO67" s="241"/>
      <c r="BP67" s="241"/>
      <c r="BQ67" s="238">
        <v>61</v>
      </c>
      <c r="BR67" s="243"/>
      <c r="BS67" s="895"/>
      <c r="BT67" s="896"/>
      <c r="BU67" s="896"/>
      <c r="BV67" s="896"/>
      <c r="BW67" s="896"/>
      <c r="BX67" s="896"/>
      <c r="BY67" s="896"/>
      <c r="BZ67" s="896"/>
      <c r="CA67" s="896"/>
      <c r="CB67" s="896"/>
      <c r="CC67" s="896"/>
      <c r="CD67" s="896"/>
      <c r="CE67" s="896"/>
      <c r="CF67" s="896"/>
      <c r="CG67" s="901"/>
      <c r="CH67" s="898"/>
      <c r="CI67" s="899"/>
      <c r="CJ67" s="899"/>
      <c r="CK67" s="899"/>
      <c r="CL67" s="900"/>
      <c r="CM67" s="898"/>
      <c r="CN67" s="899"/>
      <c r="CO67" s="899"/>
      <c r="CP67" s="899"/>
      <c r="CQ67" s="900"/>
      <c r="CR67" s="898"/>
      <c r="CS67" s="899"/>
      <c r="CT67" s="899"/>
      <c r="CU67" s="899"/>
      <c r="CV67" s="900"/>
      <c r="CW67" s="898"/>
      <c r="CX67" s="899"/>
      <c r="CY67" s="899"/>
      <c r="CZ67" s="899"/>
      <c r="DA67" s="900"/>
      <c r="DB67" s="898"/>
      <c r="DC67" s="899"/>
      <c r="DD67" s="899"/>
      <c r="DE67" s="899"/>
      <c r="DF67" s="900"/>
      <c r="DG67" s="898"/>
      <c r="DH67" s="899"/>
      <c r="DI67" s="899"/>
      <c r="DJ67" s="899"/>
      <c r="DK67" s="900"/>
      <c r="DL67" s="898"/>
      <c r="DM67" s="899"/>
      <c r="DN67" s="899"/>
      <c r="DO67" s="899"/>
      <c r="DP67" s="900"/>
      <c r="DQ67" s="898"/>
      <c r="DR67" s="899"/>
      <c r="DS67" s="899"/>
      <c r="DT67" s="899"/>
      <c r="DU67" s="900"/>
      <c r="DV67" s="895"/>
      <c r="DW67" s="896"/>
      <c r="DX67" s="896"/>
      <c r="DY67" s="896"/>
      <c r="DZ67" s="897"/>
      <c r="EA67" s="230"/>
    </row>
    <row r="68" spans="1:131" ht="26.25" customHeight="1" thickTop="1" x14ac:dyDescent="0.15">
      <c r="A68" s="236">
        <v>1</v>
      </c>
      <c r="B68" s="907" t="s">
        <v>546</v>
      </c>
      <c r="C68" s="908"/>
      <c r="D68" s="908"/>
      <c r="E68" s="908"/>
      <c r="F68" s="908"/>
      <c r="G68" s="908"/>
      <c r="H68" s="908"/>
      <c r="I68" s="908"/>
      <c r="J68" s="908"/>
      <c r="K68" s="908"/>
      <c r="L68" s="908"/>
      <c r="M68" s="908"/>
      <c r="N68" s="908"/>
      <c r="O68" s="908"/>
      <c r="P68" s="909"/>
      <c r="Q68" s="910">
        <v>10785</v>
      </c>
      <c r="R68" s="903"/>
      <c r="S68" s="903"/>
      <c r="T68" s="903"/>
      <c r="U68" s="904"/>
      <c r="V68" s="902">
        <v>11245</v>
      </c>
      <c r="W68" s="903"/>
      <c r="X68" s="903"/>
      <c r="Y68" s="903"/>
      <c r="Z68" s="904"/>
      <c r="AA68" s="902">
        <v>-460</v>
      </c>
      <c r="AB68" s="903"/>
      <c r="AC68" s="903"/>
      <c r="AD68" s="903"/>
      <c r="AE68" s="904"/>
      <c r="AF68" s="902">
        <v>5106</v>
      </c>
      <c r="AG68" s="903"/>
      <c r="AH68" s="903"/>
      <c r="AI68" s="903"/>
      <c r="AJ68" s="904"/>
      <c r="AK68" s="902" t="s">
        <v>552</v>
      </c>
      <c r="AL68" s="903"/>
      <c r="AM68" s="903"/>
      <c r="AN68" s="903"/>
      <c r="AO68" s="904"/>
      <c r="AP68" s="902">
        <v>3762</v>
      </c>
      <c r="AQ68" s="903"/>
      <c r="AR68" s="903"/>
      <c r="AS68" s="903"/>
      <c r="AT68" s="904"/>
      <c r="AU68" s="902">
        <v>145</v>
      </c>
      <c r="AV68" s="903"/>
      <c r="AW68" s="903"/>
      <c r="AX68" s="903"/>
      <c r="AY68" s="904"/>
      <c r="AZ68" s="905"/>
      <c r="BA68" s="905"/>
      <c r="BB68" s="905"/>
      <c r="BC68" s="905"/>
      <c r="BD68" s="906"/>
      <c r="BE68" s="241"/>
      <c r="BF68" s="241"/>
      <c r="BG68" s="241"/>
      <c r="BH68" s="241"/>
      <c r="BI68" s="241"/>
      <c r="BJ68" s="241"/>
      <c r="BK68" s="241"/>
      <c r="BL68" s="241"/>
      <c r="BM68" s="241"/>
      <c r="BN68" s="241"/>
      <c r="BO68" s="241"/>
      <c r="BP68" s="241"/>
      <c r="BQ68" s="238">
        <v>62</v>
      </c>
      <c r="BR68" s="243"/>
      <c r="BS68" s="895"/>
      <c r="BT68" s="896"/>
      <c r="BU68" s="896"/>
      <c r="BV68" s="896"/>
      <c r="BW68" s="896"/>
      <c r="BX68" s="896"/>
      <c r="BY68" s="896"/>
      <c r="BZ68" s="896"/>
      <c r="CA68" s="896"/>
      <c r="CB68" s="896"/>
      <c r="CC68" s="896"/>
      <c r="CD68" s="896"/>
      <c r="CE68" s="896"/>
      <c r="CF68" s="896"/>
      <c r="CG68" s="901"/>
      <c r="CH68" s="898"/>
      <c r="CI68" s="899"/>
      <c r="CJ68" s="899"/>
      <c r="CK68" s="899"/>
      <c r="CL68" s="900"/>
      <c r="CM68" s="898"/>
      <c r="CN68" s="899"/>
      <c r="CO68" s="899"/>
      <c r="CP68" s="899"/>
      <c r="CQ68" s="900"/>
      <c r="CR68" s="898"/>
      <c r="CS68" s="899"/>
      <c r="CT68" s="899"/>
      <c r="CU68" s="899"/>
      <c r="CV68" s="900"/>
      <c r="CW68" s="898"/>
      <c r="CX68" s="899"/>
      <c r="CY68" s="899"/>
      <c r="CZ68" s="899"/>
      <c r="DA68" s="900"/>
      <c r="DB68" s="898"/>
      <c r="DC68" s="899"/>
      <c r="DD68" s="899"/>
      <c r="DE68" s="899"/>
      <c r="DF68" s="900"/>
      <c r="DG68" s="898"/>
      <c r="DH68" s="899"/>
      <c r="DI68" s="899"/>
      <c r="DJ68" s="899"/>
      <c r="DK68" s="900"/>
      <c r="DL68" s="898"/>
      <c r="DM68" s="899"/>
      <c r="DN68" s="899"/>
      <c r="DO68" s="899"/>
      <c r="DP68" s="900"/>
      <c r="DQ68" s="898"/>
      <c r="DR68" s="899"/>
      <c r="DS68" s="899"/>
      <c r="DT68" s="899"/>
      <c r="DU68" s="900"/>
      <c r="DV68" s="895"/>
      <c r="DW68" s="896"/>
      <c r="DX68" s="896"/>
      <c r="DY68" s="896"/>
      <c r="DZ68" s="897"/>
      <c r="EA68" s="230"/>
    </row>
    <row r="69" spans="1:131" ht="26.25" customHeight="1" x14ac:dyDescent="0.15">
      <c r="A69" s="238">
        <v>2</v>
      </c>
      <c r="B69" s="911" t="s">
        <v>547</v>
      </c>
      <c r="C69" s="912"/>
      <c r="D69" s="912"/>
      <c r="E69" s="912"/>
      <c r="F69" s="912"/>
      <c r="G69" s="912"/>
      <c r="H69" s="912"/>
      <c r="I69" s="912"/>
      <c r="J69" s="912"/>
      <c r="K69" s="912"/>
      <c r="L69" s="912"/>
      <c r="M69" s="912"/>
      <c r="N69" s="912"/>
      <c r="O69" s="912"/>
      <c r="P69" s="913"/>
      <c r="Q69" s="914">
        <v>5076</v>
      </c>
      <c r="R69" s="915"/>
      <c r="S69" s="915"/>
      <c r="T69" s="915"/>
      <c r="U69" s="870"/>
      <c r="V69" s="916">
        <v>5023</v>
      </c>
      <c r="W69" s="915"/>
      <c r="X69" s="915"/>
      <c r="Y69" s="915"/>
      <c r="Z69" s="870"/>
      <c r="AA69" s="916">
        <v>53</v>
      </c>
      <c r="AB69" s="915"/>
      <c r="AC69" s="915"/>
      <c r="AD69" s="915"/>
      <c r="AE69" s="870"/>
      <c r="AF69" s="916">
        <v>46</v>
      </c>
      <c r="AG69" s="915"/>
      <c r="AH69" s="915"/>
      <c r="AI69" s="915"/>
      <c r="AJ69" s="870"/>
      <c r="AK69" s="916">
        <v>266</v>
      </c>
      <c r="AL69" s="915"/>
      <c r="AM69" s="915"/>
      <c r="AN69" s="915"/>
      <c r="AO69" s="870"/>
      <c r="AP69" s="916">
        <v>3229</v>
      </c>
      <c r="AQ69" s="915"/>
      <c r="AR69" s="915"/>
      <c r="AS69" s="915"/>
      <c r="AT69" s="870"/>
      <c r="AU69" s="916">
        <v>479</v>
      </c>
      <c r="AV69" s="915"/>
      <c r="AW69" s="915"/>
      <c r="AX69" s="915"/>
      <c r="AY69" s="870"/>
      <c r="AZ69" s="868"/>
      <c r="BA69" s="868"/>
      <c r="BB69" s="868"/>
      <c r="BC69" s="868"/>
      <c r="BD69" s="869"/>
      <c r="BE69" s="241"/>
      <c r="BF69" s="241"/>
      <c r="BG69" s="241"/>
      <c r="BH69" s="241"/>
      <c r="BI69" s="241"/>
      <c r="BJ69" s="241"/>
      <c r="BK69" s="241"/>
      <c r="BL69" s="241"/>
      <c r="BM69" s="241"/>
      <c r="BN69" s="241"/>
      <c r="BO69" s="241"/>
      <c r="BP69" s="241"/>
      <c r="BQ69" s="238">
        <v>63</v>
      </c>
      <c r="BR69" s="243"/>
      <c r="BS69" s="895"/>
      <c r="BT69" s="896"/>
      <c r="BU69" s="896"/>
      <c r="BV69" s="896"/>
      <c r="BW69" s="896"/>
      <c r="BX69" s="896"/>
      <c r="BY69" s="896"/>
      <c r="BZ69" s="896"/>
      <c r="CA69" s="896"/>
      <c r="CB69" s="896"/>
      <c r="CC69" s="896"/>
      <c r="CD69" s="896"/>
      <c r="CE69" s="896"/>
      <c r="CF69" s="896"/>
      <c r="CG69" s="901"/>
      <c r="CH69" s="898"/>
      <c r="CI69" s="899"/>
      <c r="CJ69" s="899"/>
      <c r="CK69" s="899"/>
      <c r="CL69" s="900"/>
      <c r="CM69" s="898"/>
      <c r="CN69" s="899"/>
      <c r="CO69" s="899"/>
      <c r="CP69" s="899"/>
      <c r="CQ69" s="900"/>
      <c r="CR69" s="898"/>
      <c r="CS69" s="899"/>
      <c r="CT69" s="899"/>
      <c r="CU69" s="899"/>
      <c r="CV69" s="900"/>
      <c r="CW69" s="898"/>
      <c r="CX69" s="899"/>
      <c r="CY69" s="899"/>
      <c r="CZ69" s="899"/>
      <c r="DA69" s="900"/>
      <c r="DB69" s="898"/>
      <c r="DC69" s="899"/>
      <c r="DD69" s="899"/>
      <c r="DE69" s="899"/>
      <c r="DF69" s="900"/>
      <c r="DG69" s="898"/>
      <c r="DH69" s="899"/>
      <c r="DI69" s="899"/>
      <c r="DJ69" s="899"/>
      <c r="DK69" s="900"/>
      <c r="DL69" s="898"/>
      <c r="DM69" s="899"/>
      <c r="DN69" s="899"/>
      <c r="DO69" s="899"/>
      <c r="DP69" s="900"/>
      <c r="DQ69" s="898"/>
      <c r="DR69" s="899"/>
      <c r="DS69" s="899"/>
      <c r="DT69" s="899"/>
      <c r="DU69" s="900"/>
      <c r="DV69" s="895"/>
      <c r="DW69" s="896"/>
      <c r="DX69" s="896"/>
      <c r="DY69" s="896"/>
      <c r="DZ69" s="897"/>
      <c r="EA69" s="230"/>
    </row>
    <row r="70" spans="1:131" ht="26.25" customHeight="1" x14ac:dyDescent="0.15">
      <c r="A70" s="238">
        <v>3</v>
      </c>
      <c r="B70" s="911" t="s">
        <v>548</v>
      </c>
      <c r="C70" s="912"/>
      <c r="D70" s="912"/>
      <c r="E70" s="912"/>
      <c r="F70" s="912"/>
      <c r="G70" s="912"/>
      <c r="H70" s="912"/>
      <c r="I70" s="912"/>
      <c r="J70" s="912"/>
      <c r="K70" s="912"/>
      <c r="L70" s="912"/>
      <c r="M70" s="912"/>
      <c r="N70" s="912"/>
      <c r="O70" s="912"/>
      <c r="P70" s="913"/>
      <c r="Q70" s="914">
        <v>4231</v>
      </c>
      <c r="R70" s="915"/>
      <c r="S70" s="915"/>
      <c r="T70" s="915"/>
      <c r="U70" s="870"/>
      <c r="V70" s="916">
        <v>3817</v>
      </c>
      <c r="W70" s="915"/>
      <c r="X70" s="915"/>
      <c r="Y70" s="915"/>
      <c r="Z70" s="870"/>
      <c r="AA70" s="916">
        <v>414</v>
      </c>
      <c r="AB70" s="915"/>
      <c r="AC70" s="915"/>
      <c r="AD70" s="915"/>
      <c r="AE70" s="870"/>
      <c r="AF70" s="916">
        <v>414</v>
      </c>
      <c r="AG70" s="915"/>
      <c r="AH70" s="915"/>
      <c r="AI70" s="915"/>
      <c r="AJ70" s="870"/>
      <c r="AK70" s="916" t="s">
        <v>552</v>
      </c>
      <c r="AL70" s="915"/>
      <c r="AM70" s="915"/>
      <c r="AN70" s="915"/>
      <c r="AO70" s="870"/>
      <c r="AP70" s="916" t="s">
        <v>552</v>
      </c>
      <c r="AQ70" s="915"/>
      <c r="AR70" s="915"/>
      <c r="AS70" s="915"/>
      <c r="AT70" s="870"/>
      <c r="AU70" s="916" t="s">
        <v>552</v>
      </c>
      <c r="AV70" s="915"/>
      <c r="AW70" s="915"/>
      <c r="AX70" s="915"/>
      <c r="AY70" s="870"/>
      <c r="AZ70" s="868"/>
      <c r="BA70" s="868"/>
      <c r="BB70" s="868"/>
      <c r="BC70" s="868"/>
      <c r="BD70" s="869"/>
      <c r="BE70" s="241"/>
      <c r="BF70" s="241"/>
      <c r="BG70" s="241"/>
      <c r="BH70" s="241"/>
      <c r="BI70" s="241"/>
      <c r="BJ70" s="241"/>
      <c r="BK70" s="241"/>
      <c r="BL70" s="241"/>
      <c r="BM70" s="241"/>
      <c r="BN70" s="241"/>
      <c r="BO70" s="241"/>
      <c r="BP70" s="241"/>
      <c r="BQ70" s="238">
        <v>64</v>
      </c>
      <c r="BR70" s="243"/>
      <c r="BS70" s="895"/>
      <c r="BT70" s="896"/>
      <c r="BU70" s="896"/>
      <c r="BV70" s="896"/>
      <c r="BW70" s="896"/>
      <c r="BX70" s="896"/>
      <c r="BY70" s="896"/>
      <c r="BZ70" s="896"/>
      <c r="CA70" s="896"/>
      <c r="CB70" s="896"/>
      <c r="CC70" s="896"/>
      <c r="CD70" s="896"/>
      <c r="CE70" s="896"/>
      <c r="CF70" s="896"/>
      <c r="CG70" s="901"/>
      <c r="CH70" s="898"/>
      <c r="CI70" s="899"/>
      <c r="CJ70" s="899"/>
      <c r="CK70" s="899"/>
      <c r="CL70" s="900"/>
      <c r="CM70" s="898"/>
      <c r="CN70" s="899"/>
      <c r="CO70" s="899"/>
      <c r="CP70" s="899"/>
      <c r="CQ70" s="900"/>
      <c r="CR70" s="898"/>
      <c r="CS70" s="899"/>
      <c r="CT70" s="899"/>
      <c r="CU70" s="899"/>
      <c r="CV70" s="900"/>
      <c r="CW70" s="898"/>
      <c r="CX70" s="899"/>
      <c r="CY70" s="899"/>
      <c r="CZ70" s="899"/>
      <c r="DA70" s="900"/>
      <c r="DB70" s="898"/>
      <c r="DC70" s="899"/>
      <c r="DD70" s="899"/>
      <c r="DE70" s="899"/>
      <c r="DF70" s="900"/>
      <c r="DG70" s="898"/>
      <c r="DH70" s="899"/>
      <c r="DI70" s="899"/>
      <c r="DJ70" s="899"/>
      <c r="DK70" s="900"/>
      <c r="DL70" s="898"/>
      <c r="DM70" s="899"/>
      <c r="DN70" s="899"/>
      <c r="DO70" s="899"/>
      <c r="DP70" s="900"/>
      <c r="DQ70" s="898"/>
      <c r="DR70" s="899"/>
      <c r="DS70" s="899"/>
      <c r="DT70" s="899"/>
      <c r="DU70" s="900"/>
      <c r="DV70" s="895"/>
      <c r="DW70" s="896"/>
      <c r="DX70" s="896"/>
      <c r="DY70" s="896"/>
      <c r="DZ70" s="897"/>
      <c r="EA70" s="230"/>
    </row>
    <row r="71" spans="1:131" ht="26.25" customHeight="1" x14ac:dyDescent="0.15">
      <c r="A71" s="238">
        <v>4</v>
      </c>
      <c r="B71" s="911" t="s">
        <v>549</v>
      </c>
      <c r="C71" s="912"/>
      <c r="D71" s="912"/>
      <c r="E71" s="912"/>
      <c r="F71" s="912"/>
      <c r="G71" s="912"/>
      <c r="H71" s="912"/>
      <c r="I71" s="912"/>
      <c r="J71" s="912"/>
      <c r="K71" s="912"/>
      <c r="L71" s="912"/>
      <c r="M71" s="912"/>
      <c r="N71" s="912"/>
      <c r="O71" s="912"/>
      <c r="P71" s="913"/>
      <c r="Q71" s="914">
        <v>141</v>
      </c>
      <c r="R71" s="915"/>
      <c r="S71" s="915"/>
      <c r="T71" s="915"/>
      <c r="U71" s="870"/>
      <c r="V71" s="916">
        <v>131</v>
      </c>
      <c r="W71" s="915"/>
      <c r="X71" s="915"/>
      <c r="Y71" s="915"/>
      <c r="Z71" s="870"/>
      <c r="AA71" s="916">
        <v>10</v>
      </c>
      <c r="AB71" s="915"/>
      <c r="AC71" s="915"/>
      <c r="AD71" s="915"/>
      <c r="AE71" s="870"/>
      <c r="AF71" s="916">
        <v>10</v>
      </c>
      <c r="AG71" s="915"/>
      <c r="AH71" s="915"/>
      <c r="AI71" s="915"/>
      <c r="AJ71" s="870"/>
      <c r="AK71" s="916">
        <v>5</v>
      </c>
      <c r="AL71" s="915"/>
      <c r="AM71" s="915"/>
      <c r="AN71" s="915"/>
      <c r="AO71" s="870"/>
      <c r="AP71" s="916" t="s">
        <v>552</v>
      </c>
      <c r="AQ71" s="915"/>
      <c r="AR71" s="915"/>
      <c r="AS71" s="915"/>
      <c r="AT71" s="870"/>
      <c r="AU71" s="916" t="s">
        <v>552</v>
      </c>
      <c r="AV71" s="915"/>
      <c r="AW71" s="915"/>
      <c r="AX71" s="915"/>
      <c r="AY71" s="870"/>
      <c r="AZ71" s="868"/>
      <c r="BA71" s="868"/>
      <c r="BB71" s="868"/>
      <c r="BC71" s="868"/>
      <c r="BD71" s="869"/>
      <c r="BE71" s="241"/>
      <c r="BF71" s="241"/>
      <c r="BG71" s="241"/>
      <c r="BH71" s="241"/>
      <c r="BI71" s="241"/>
      <c r="BJ71" s="241"/>
      <c r="BK71" s="241"/>
      <c r="BL71" s="241"/>
      <c r="BM71" s="241"/>
      <c r="BN71" s="241"/>
      <c r="BO71" s="241"/>
      <c r="BP71" s="241"/>
      <c r="BQ71" s="238">
        <v>65</v>
      </c>
      <c r="BR71" s="243"/>
      <c r="BS71" s="895"/>
      <c r="BT71" s="896"/>
      <c r="BU71" s="896"/>
      <c r="BV71" s="896"/>
      <c r="BW71" s="896"/>
      <c r="BX71" s="896"/>
      <c r="BY71" s="896"/>
      <c r="BZ71" s="896"/>
      <c r="CA71" s="896"/>
      <c r="CB71" s="896"/>
      <c r="CC71" s="896"/>
      <c r="CD71" s="896"/>
      <c r="CE71" s="896"/>
      <c r="CF71" s="896"/>
      <c r="CG71" s="901"/>
      <c r="CH71" s="898"/>
      <c r="CI71" s="899"/>
      <c r="CJ71" s="899"/>
      <c r="CK71" s="899"/>
      <c r="CL71" s="900"/>
      <c r="CM71" s="898"/>
      <c r="CN71" s="899"/>
      <c r="CO71" s="899"/>
      <c r="CP71" s="899"/>
      <c r="CQ71" s="900"/>
      <c r="CR71" s="898"/>
      <c r="CS71" s="899"/>
      <c r="CT71" s="899"/>
      <c r="CU71" s="899"/>
      <c r="CV71" s="900"/>
      <c r="CW71" s="898"/>
      <c r="CX71" s="899"/>
      <c r="CY71" s="899"/>
      <c r="CZ71" s="899"/>
      <c r="DA71" s="900"/>
      <c r="DB71" s="898"/>
      <c r="DC71" s="899"/>
      <c r="DD71" s="899"/>
      <c r="DE71" s="899"/>
      <c r="DF71" s="900"/>
      <c r="DG71" s="898"/>
      <c r="DH71" s="899"/>
      <c r="DI71" s="899"/>
      <c r="DJ71" s="899"/>
      <c r="DK71" s="900"/>
      <c r="DL71" s="898"/>
      <c r="DM71" s="899"/>
      <c r="DN71" s="899"/>
      <c r="DO71" s="899"/>
      <c r="DP71" s="900"/>
      <c r="DQ71" s="898"/>
      <c r="DR71" s="899"/>
      <c r="DS71" s="899"/>
      <c r="DT71" s="899"/>
      <c r="DU71" s="900"/>
      <c r="DV71" s="895"/>
      <c r="DW71" s="896"/>
      <c r="DX71" s="896"/>
      <c r="DY71" s="896"/>
      <c r="DZ71" s="897"/>
      <c r="EA71" s="230"/>
    </row>
    <row r="72" spans="1:131" ht="26.25" customHeight="1" x14ac:dyDescent="0.15">
      <c r="A72" s="238">
        <v>5</v>
      </c>
      <c r="B72" s="911" t="s">
        <v>550</v>
      </c>
      <c r="C72" s="912"/>
      <c r="D72" s="912"/>
      <c r="E72" s="912"/>
      <c r="F72" s="912"/>
      <c r="G72" s="912"/>
      <c r="H72" s="912"/>
      <c r="I72" s="912"/>
      <c r="J72" s="912"/>
      <c r="K72" s="912"/>
      <c r="L72" s="912"/>
      <c r="M72" s="912"/>
      <c r="N72" s="912"/>
      <c r="O72" s="912"/>
      <c r="P72" s="913"/>
      <c r="Q72" s="914">
        <v>265484</v>
      </c>
      <c r="R72" s="915"/>
      <c r="S72" s="915"/>
      <c r="T72" s="915"/>
      <c r="U72" s="870"/>
      <c r="V72" s="916">
        <v>260529</v>
      </c>
      <c r="W72" s="915"/>
      <c r="X72" s="915"/>
      <c r="Y72" s="915"/>
      <c r="Z72" s="870"/>
      <c r="AA72" s="916">
        <v>4955</v>
      </c>
      <c r="AB72" s="915"/>
      <c r="AC72" s="915"/>
      <c r="AD72" s="915"/>
      <c r="AE72" s="870"/>
      <c r="AF72" s="916">
        <v>4502</v>
      </c>
      <c r="AG72" s="915"/>
      <c r="AH72" s="915"/>
      <c r="AI72" s="915"/>
      <c r="AJ72" s="870"/>
      <c r="AK72" s="916">
        <v>2205</v>
      </c>
      <c r="AL72" s="915"/>
      <c r="AM72" s="915"/>
      <c r="AN72" s="915"/>
      <c r="AO72" s="870"/>
      <c r="AP72" s="916" t="s">
        <v>552</v>
      </c>
      <c r="AQ72" s="915"/>
      <c r="AR72" s="915"/>
      <c r="AS72" s="915"/>
      <c r="AT72" s="870"/>
      <c r="AU72" s="916" t="s">
        <v>552</v>
      </c>
      <c r="AV72" s="915"/>
      <c r="AW72" s="915"/>
      <c r="AX72" s="915"/>
      <c r="AY72" s="870"/>
      <c r="AZ72" s="868"/>
      <c r="BA72" s="868"/>
      <c r="BB72" s="868"/>
      <c r="BC72" s="868"/>
      <c r="BD72" s="869"/>
      <c r="BE72" s="241"/>
      <c r="BF72" s="241"/>
      <c r="BG72" s="241"/>
      <c r="BH72" s="241"/>
      <c r="BI72" s="241"/>
      <c r="BJ72" s="241"/>
      <c r="BK72" s="241"/>
      <c r="BL72" s="241"/>
      <c r="BM72" s="241"/>
      <c r="BN72" s="241"/>
      <c r="BO72" s="241"/>
      <c r="BP72" s="241"/>
      <c r="BQ72" s="238">
        <v>66</v>
      </c>
      <c r="BR72" s="243"/>
      <c r="BS72" s="895"/>
      <c r="BT72" s="896"/>
      <c r="BU72" s="896"/>
      <c r="BV72" s="896"/>
      <c r="BW72" s="896"/>
      <c r="BX72" s="896"/>
      <c r="BY72" s="896"/>
      <c r="BZ72" s="896"/>
      <c r="CA72" s="896"/>
      <c r="CB72" s="896"/>
      <c r="CC72" s="896"/>
      <c r="CD72" s="896"/>
      <c r="CE72" s="896"/>
      <c r="CF72" s="896"/>
      <c r="CG72" s="901"/>
      <c r="CH72" s="898"/>
      <c r="CI72" s="899"/>
      <c r="CJ72" s="899"/>
      <c r="CK72" s="899"/>
      <c r="CL72" s="900"/>
      <c r="CM72" s="898"/>
      <c r="CN72" s="899"/>
      <c r="CO72" s="899"/>
      <c r="CP72" s="899"/>
      <c r="CQ72" s="900"/>
      <c r="CR72" s="898"/>
      <c r="CS72" s="899"/>
      <c r="CT72" s="899"/>
      <c r="CU72" s="899"/>
      <c r="CV72" s="900"/>
      <c r="CW72" s="898"/>
      <c r="CX72" s="899"/>
      <c r="CY72" s="899"/>
      <c r="CZ72" s="899"/>
      <c r="DA72" s="900"/>
      <c r="DB72" s="898"/>
      <c r="DC72" s="899"/>
      <c r="DD72" s="899"/>
      <c r="DE72" s="899"/>
      <c r="DF72" s="900"/>
      <c r="DG72" s="898"/>
      <c r="DH72" s="899"/>
      <c r="DI72" s="899"/>
      <c r="DJ72" s="899"/>
      <c r="DK72" s="900"/>
      <c r="DL72" s="898"/>
      <c r="DM72" s="899"/>
      <c r="DN72" s="899"/>
      <c r="DO72" s="899"/>
      <c r="DP72" s="900"/>
      <c r="DQ72" s="898"/>
      <c r="DR72" s="899"/>
      <c r="DS72" s="899"/>
      <c r="DT72" s="899"/>
      <c r="DU72" s="900"/>
      <c r="DV72" s="895"/>
      <c r="DW72" s="896"/>
      <c r="DX72" s="896"/>
      <c r="DY72" s="896"/>
      <c r="DZ72" s="897"/>
      <c r="EA72" s="230"/>
    </row>
    <row r="73" spans="1:131" ht="26.25" customHeight="1" x14ac:dyDescent="0.15">
      <c r="A73" s="238">
        <v>6</v>
      </c>
      <c r="B73" s="911" t="s">
        <v>551</v>
      </c>
      <c r="C73" s="912"/>
      <c r="D73" s="912"/>
      <c r="E73" s="912"/>
      <c r="F73" s="912"/>
      <c r="G73" s="912"/>
      <c r="H73" s="912"/>
      <c r="I73" s="912"/>
      <c r="J73" s="912"/>
      <c r="K73" s="912"/>
      <c r="L73" s="912"/>
      <c r="M73" s="912"/>
      <c r="N73" s="912"/>
      <c r="O73" s="912"/>
      <c r="P73" s="913"/>
      <c r="Q73" s="914">
        <v>176</v>
      </c>
      <c r="R73" s="915"/>
      <c r="S73" s="915"/>
      <c r="T73" s="915"/>
      <c r="U73" s="870"/>
      <c r="V73" s="916">
        <v>142</v>
      </c>
      <c r="W73" s="915"/>
      <c r="X73" s="915"/>
      <c r="Y73" s="915"/>
      <c r="Z73" s="870"/>
      <c r="AA73" s="916">
        <v>34</v>
      </c>
      <c r="AB73" s="915"/>
      <c r="AC73" s="915"/>
      <c r="AD73" s="915"/>
      <c r="AE73" s="870"/>
      <c r="AF73" s="916">
        <v>34</v>
      </c>
      <c r="AG73" s="915"/>
      <c r="AH73" s="915"/>
      <c r="AI73" s="915"/>
      <c r="AJ73" s="870"/>
      <c r="AK73" s="916">
        <v>19</v>
      </c>
      <c r="AL73" s="915"/>
      <c r="AM73" s="915"/>
      <c r="AN73" s="915"/>
      <c r="AO73" s="870"/>
      <c r="AP73" s="916" t="s">
        <v>552</v>
      </c>
      <c r="AQ73" s="915"/>
      <c r="AR73" s="915"/>
      <c r="AS73" s="915"/>
      <c r="AT73" s="870"/>
      <c r="AU73" s="916" t="s">
        <v>552</v>
      </c>
      <c r="AV73" s="915"/>
      <c r="AW73" s="915"/>
      <c r="AX73" s="915"/>
      <c r="AY73" s="870"/>
      <c r="AZ73" s="868"/>
      <c r="BA73" s="868"/>
      <c r="BB73" s="868"/>
      <c r="BC73" s="868"/>
      <c r="BD73" s="869"/>
      <c r="BE73" s="241"/>
      <c r="BF73" s="241"/>
      <c r="BG73" s="241"/>
      <c r="BH73" s="241"/>
      <c r="BI73" s="241"/>
      <c r="BJ73" s="241"/>
      <c r="BK73" s="241"/>
      <c r="BL73" s="241"/>
      <c r="BM73" s="241"/>
      <c r="BN73" s="241"/>
      <c r="BO73" s="241"/>
      <c r="BP73" s="241"/>
      <c r="BQ73" s="238">
        <v>67</v>
      </c>
      <c r="BR73" s="243"/>
      <c r="BS73" s="895"/>
      <c r="BT73" s="896"/>
      <c r="BU73" s="896"/>
      <c r="BV73" s="896"/>
      <c r="BW73" s="896"/>
      <c r="BX73" s="896"/>
      <c r="BY73" s="896"/>
      <c r="BZ73" s="896"/>
      <c r="CA73" s="896"/>
      <c r="CB73" s="896"/>
      <c r="CC73" s="896"/>
      <c r="CD73" s="896"/>
      <c r="CE73" s="896"/>
      <c r="CF73" s="896"/>
      <c r="CG73" s="901"/>
      <c r="CH73" s="898"/>
      <c r="CI73" s="899"/>
      <c r="CJ73" s="899"/>
      <c r="CK73" s="899"/>
      <c r="CL73" s="900"/>
      <c r="CM73" s="898"/>
      <c r="CN73" s="899"/>
      <c r="CO73" s="899"/>
      <c r="CP73" s="899"/>
      <c r="CQ73" s="900"/>
      <c r="CR73" s="898"/>
      <c r="CS73" s="899"/>
      <c r="CT73" s="899"/>
      <c r="CU73" s="899"/>
      <c r="CV73" s="900"/>
      <c r="CW73" s="898"/>
      <c r="CX73" s="899"/>
      <c r="CY73" s="899"/>
      <c r="CZ73" s="899"/>
      <c r="DA73" s="900"/>
      <c r="DB73" s="898"/>
      <c r="DC73" s="899"/>
      <c r="DD73" s="899"/>
      <c r="DE73" s="899"/>
      <c r="DF73" s="900"/>
      <c r="DG73" s="898"/>
      <c r="DH73" s="899"/>
      <c r="DI73" s="899"/>
      <c r="DJ73" s="899"/>
      <c r="DK73" s="900"/>
      <c r="DL73" s="898"/>
      <c r="DM73" s="899"/>
      <c r="DN73" s="899"/>
      <c r="DO73" s="899"/>
      <c r="DP73" s="900"/>
      <c r="DQ73" s="898"/>
      <c r="DR73" s="899"/>
      <c r="DS73" s="899"/>
      <c r="DT73" s="899"/>
      <c r="DU73" s="900"/>
      <c r="DV73" s="895"/>
      <c r="DW73" s="896"/>
      <c r="DX73" s="896"/>
      <c r="DY73" s="896"/>
      <c r="DZ73" s="897"/>
      <c r="EA73" s="230"/>
    </row>
    <row r="74" spans="1:131" ht="26.25" customHeight="1" x14ac:dyDescent="0.15">
      <c r="A74" s="238">
        <v>7</v>
      </c>
      <c r="B74" s="911"/>
      <c r="C74" s="912"/>
      <c r="D74" s="912"/>
      <c r="E74" s="912"/>
      <c r="F74" s="912"/>
      <c r="G74" s="912"/>
      <c r="H74" s="912"/>
      <c r="I74" s="912"/>
      <c r="J74" s="912"/>
      <c r="K74" s="912"/>
      <c r="L74" s="912"/>
      <c r="M74" s="912"/>
      <c r="N74" s="912"/>
      <c r="O74" s="912"/>
      <c r="P74" s="913"/>
      <c r="Q74" s="917"/>
      <c r="R74" s="866"/>
      <c r="S74" s="866"/>
      <c r="T74" s="866"/>
      <c r="U74" s="866"/>
      <c r="V74" s="866"/>
      <c r="W74" s="866"/>
      <c r="X74" s="866"/>
      <c r="Y74" s="866"/>
      <c r="Z74" s="866"/>
      <c r="AA74" s="866"/>
      <c r="AB74" s="866"/>
      <c r="AC74" s="866"/>
      <c r="AD74" s="866"/>
      <c r="AE74" s="866"/>
      <c r="AF74" s="866"/>
      <c r="AG74" s="866"/>
      <c r="AH74" s="866"/>
      <c r="AI74" s="866"/>
      <c r="AJ74" s="866"/>
      <c r="AK74" s="866"/>
      <c r="AL74" s="866"/>
      <c r="AM74" s="866"/>
      <c r="AN74" s="866"/>
      <c r="AO74" s="866"/>
      <c r="AP74" s="866"/>
      <c r="AQ74" s="866"/>
      <c r="AR74" s="866"/>
      <c r="AS74" s="866"/>
      <c r="AT74" s="866"/>
      <c r="AU74" s="866"/>
      <c r="AV74" s="866"/>
      <c r="AW74" s="866"/>
      <c r="AX74" s="866"/>
      <c r="AY74" s="866"/>
      <c r="AZ74" s="868"/>
      <c r="BA74" s="868"/>
      <c r="BB74" s="868"/>
      <c r="BC74" s="868"/>
      <c r="BD74" s="869"/>
      <c r="BE74" s="241"/>
      <c r="BF74" s="241"/>
      <c r="BG74" s="241"/>
      <c r="BH74" s="241"/>
      <c r="BI74" s="241"/>
      <c r="BJ74" s="241"/>
      <c r="BK74" s="241"/>
      <c r="BL74" s="241"/>
      <c r="BM74" s="241"/>
      <c r="BN74" s="241"/>
      <c r="BO74" s="241"/>
      <c r="BP74" s="241"/>
      <c r="BQ74" s="238">
        <v>68</v>
      </c>
      <c r="BR74" s="243"/>
      <c r="BS74" s="895"/>
      <c r="BT74" s="896"/>
      <c r="BU74" s="896"/>
      <c r="BV74" s="896"/>
      <c r="BW74" s="896"/>
      <c r="BX74" s="896"/>
      <c r="BY74" s="896"/>
      <c r="BZ74" s="896"/>
      <c r="CA74" s="896"/>
      <c r="CB74" s="896"/>
      <c r="CC74" s="896"/>
      <c r="CD74" s="896"/>
      <c r="CE74" s="896"/>
      <c r="CF74" s="896"/>
      <c r="CG74" s="901"/>
      <c r="CH74" s="898"/>
      <c r="CI74" s="899"/>
      <c r="CJ74" s="899"/>
      <c r="CK74" s="899"/>
      <c r="CL74" s="900"/>
      <c r="CM74" s="898"/>
      <c r="CN74" s="899"/>
      <c r="CO74" s="899"/>
      <c r="CP74" s="899"/>
      <c r="CQ74" s="900"/>
      <c r="CR74" s="898"/>
      <c r="CS74" s="899"/>
      <c r="CT74" s="899"/>
      <c r="CU74" s="899"/>
      <c r="CV74" s="900"/>
      <c r="CW74" s="898"/>
      <c r="CX74" s="899"/>
      <c r="CY74" s="899"/>
      <c r="CZ74" s="899"/>
      <c r="DA74" s="900"/>
      <c r="DB74" s="898"/>
      <c r="DC74" s="899"/>
      <c r="DD74" s="899"/>
      <c r="DE74" s="899"/>
      <c r="DF74" s="900"/>
      <c r="DG74" s="898"/>
      <c r="DH74" s="899"/>
      <c r="DI74" s="899"/>
      <c r="DJ74" s="899"/>
      <c r="DK74" s="900"/>
      <c r="DL74" s="898"/>
      <c r="DM74" s="899"/>
      <c r="DN74" s="899"/>
      <c r="DO74" s="899"/>
      <c r="DP74" s="900"/>
      <c r="DQ74" s="898"/>
      <c r="DR74" s="899"/>
      <c r="DS74" s="899"/>
      <c r="DT74" s="899"/>
      <c r="DU74" s="900"/>
      <c r="DV74" s="895"/>
      <c r="DW74" s="896"/>
      <c r="DX74" s="896"/>
      <c r="DY74" s="896"/>
      <c r="DZ74" s="897"/>
      <c r="EA74" s="230"/>
    </row>
    <row r="75" spans="1:131" ht="26.25" customHeight="1" x14ac:dyDescent="0.15">
      <c r="A75" s="238">
        <v>8</v>
      </c>
      <c r="B75" s="911"/>
      <c r="C75" s="912"/>
      <c r="D75" s="912"/>
      <c r="E75" s="912"/>
      <c r="F75" s="912"/>
      <c r="G75" s="912"/>
      <c r="H75" s="912"/>
      <c r="I75" s="912"/>
      <c r="J75" s="912"/>
      <c r="K75" s="912"/>
      <c r="L75" s="912"/>
      <c r="M75" s="912"/>
      <c r="N75" s="912"/>
      <c r="O75" s="912"/>
      <c r="P75" s="913"/>
      <c r="Q75" s="914"/>
      <c r="R75" s="915"/>
      <c r="S75" s="915"/>
      <c r="T75" s="915"/>
      <c r="U75" s="870"/>
      <c r="V75" s="916"/>
      <c r="W75" s="915"/>
      <c r="X75" s="915"/>
      <c r="Y75" s="915"/>
      <c r="Z75" s="870"/>
      <c r="AA75" s="916"/>
      <c r="AB75" s="915"/>
      <c r="AC75" s="915"/>
      <c r="AD75" s="915"/>
      <c r="AE75" s="870"/>
      <c r="AF75" s="916"/>
      <c r="AG75" s="915"/>
      <c r="AH75" s="915"/>
      <c r="AI75" s="915"/>
      <c r="AJ75" s="870"/>
      <c r="AK75" s="916"/>
      <c r="AL75" s="915"/>
      <c r="AM75" s="915"/>
      <c r="AN75" s="915"/>
      <c r="AO75" s="870"/>
      <c r="AP75" s="916"/>
      <c r="AQ75" s="915"/>
      <c r="AR75" s="915"/>
      <c r="AS75" s="915"/>
      <c r="AT75" s="870"/>
      <c r="AU75" s="916"/>
      <c r="AV75" s="915"/>
      <c r="AW75" s="915"/>
      <c r="AX75" s="915"/>
      <c r="AY75" s="870"/>
      <c r="AZ75" s="868"/>
      <c r="BA75" s="868"/>
      <c r="BB75" s="868"/>
      <c r="BC75" s="868"/>
      <c r="BD75" s="869"/>
      <c r="BE75" s="241"/>
      <c r="BF75" s="241"/>
      <c r="BG75" s="241"/>
      <c r="BH75" s="241"/>
      <c r="BI75" s="241"/>
      <c r="BJ75" s="241"/>
      <c r="BK75" s="241"/>
      <c r="BL75" s="241"/>
      <c r="BM75" s="241"/>
      <c r="BN75" s="241"/>
      <c r="BO75" s="241"/>
      <c r="BP75" s="241"/>
      <c r="BQ75" s="238">
        <v>69</v>
      </c>
      <c r="BR75" s="243"/>
      <c r="BS75" s="895"/>
      <c r="BT75" s="896"/>
      <c r="BU75" s="896"/>
      <c r="BV75" s="896"/>
      <c r="BW75" s="896"/>
      <c r="BX75" s="896"/>
      <c r="BY75" s="896"/>
      <c r="BZ75" s="896"/>
      <c r="CA75" s="896"/>
      <c r="CB75" s="896"/>
      <c r="CC75" s="896"/>
      <c r="CD75" s="896"/>
      <c r="CE75" s="896"/>
      <c r="CF75" s="896"/>
      <c r="CG75" s="901"/>
      <c r="CH75" s="898"/>
      <c r="CI75" s="899"/>
      <c r="CJ75" s="899"/>
      <c r="CK75" s="899"/>
      <c r="CL75" s="900"/>
      <c r="CM75" s="898"/>
      <c r="CN75" s="899"/>
      <c r="CO75" s="899"/>
      <c r="CP75" s="899"/>
      <c r="CQ75" s="900"/>
      <c r="CR75" s="898"/>
      <c r="CS75" s="899"/>
      <c r="CT75" s="899"/>
      <c r="CU75" s="899"/>
      <c r="CV75" s="900"/>
      <c r="CW75" s="898"/>
      <c r="CX75" s="899"/>
      <c r="CY75" s="899"/>
      <c r="CZ75" s="899"/>
      <c r="DA75" s="900"/>
      <c r="DB75" s="898"/>
      <c r="DC75" s="899"/>
      <c r="DD75" s="899"/>
      <c r="DE75" s="899"/>
      <c r="DF75" s="900"/>
      <c r="DG75" s="898"/>
      <c r="DH75" s="899"/>
      <c r="DI75" s="899"/>
      <c r="DJ75" s="899"/>
      <c r="DK75" s="900"/>
      <c r="DL75" s="898"/>
      <c r="DM75" s="899"/>
      <c r="DN75" s="899"/>
      <c r="DO75" s="899"/>
      <c r="DP75" s="900"/>
      <c r="DQ75" s="898"/>
      <c r="DR75" s="899"/>
      <c r="DS75" s="899"/>
      <c r="DT75" s="899"/>
      <c r="DU75" s="900"/>
      <c r="DV75" s="895"/>
      <c r="DW75" s="896"/>
      <c r="DX75" s="896"/>
      <c r="DY75" s="896"/>
      <c r="DZ75" s="897"/>
      <c r="EA75" s="230"/>
    </row>
    <row r="76" spans="1:131" ht="26.25" customHeight="1" x14ac:dyDescent="0.15">
      <c r="A76" s="238">
        <v>9</v>
      </c>
      <c r="B76" s="911"/>
      <c r="C76" s="912"/>
      <c r="D76" s="912"/>
      <c r="E76" s="912"/>
      <c r="F76" s="912"/>
      <c r="G76" s="912"/>
      <c r="H76" s="912"/>
      <c r="I76" s="912"/>
      <c r="J76" s="912"/>
      <c r="K76" s="912"/>
      <c r="L76" s="912"/>
      <c r="M76" s="912"/>
      <c r="N76" s="912"/>
      <c r="O76" s="912"/>
      <c r="P76" s="913"/>
      <c r="Q76" s="914"/>
      <c r="R76" s="915"/>
      <c r="S76" s="915"/>
      <c r="T76" s="915"/>
      <c r="U76" s="870"/>
      <c r="V76" s="916"/>
      <c r="W76" s="915"/>
      <c r="X76" s="915"/>
      <c r="Y76" s="915"/>
      <c r="Z76" s="870"/>
      <c r="AA76" s="916"/>
      <c r="AB76" s="915"/>
      <c r="AC76" s="915"/>
      <c r="AD76" s="915"/>
      <c r="AE76" s="870"/>
      <c r="AF76" s="916"/>
      <c r="AG76" s="915"/>
      <c r="AH76" s="915"/>
      <c r="AI76" s="915"/>
      <c r="AJ76" s="870"/>
      <c r="AK76" s="916"/>
      <c r="AL76" s="915"/>
      <c r="AM76" s="915"/>
      <c r="AN76" s="915"/>
      <c r="AO76" s="870"/>
      <c r="AP76" s="916"/>
      <c r="AQ76" s="915"/>
      <c r="AR76" s="915"/>
      <c r="AS76" s="915"/>
      <c r="AT76" s="870"/>
      <c r="AU76" s="916"/>
      <c r="AV76" s="915"/>
      <c r="AW76" s="915"/>
      <c r="AX76" s="915"/>
      <c r="AY76" s="870"/>
      <c r="AZ76" s="868"/>
      <c r="BA76" s="868"/>
      <c r="BB76" s="868"/>
      <c r="BC76" s="868"/>
      <c r="BD76" s="869"/>
      <c r="BE76" s="241"/>
      <c r="BF76" s="241"/>
      <c r="BG76" s="241"/>
      <c r="BH76" s="241"/>
      <c r="BI76" s="241"/>
      <c r="BJ76" s="241"/>
      <c r="BK76" s="241"/>
      <c r="BL76" s="241"/>
      <c r="BM76" s="241"/>
      <c r="BN76" s="241"/>
      <c r="BO76" s="241"/>
      <c r="BP76" s="241"/>
      <c r="BQ76" s="238">
        <v>70</v>
      </c>
      <c r="BR76" s="243"/>
      <c r="BS76" s="895"/>
      <c r="BT76" s="896"/>
      <c r="BU76" s="896"/>
      <c r="BV76" s="896"/>
      <c r="BW76" s="896"/>
      <c r="BX76" s="896"/>
      <c r="BY76" s="896"/>
      <c r="BZ76" s="896"/>
      <c r="CA76" s="896"/>
      <c r="CB76" s="896"/>
      <c r="CC76" s="896"/>
      <c r="CD76" s="896"/>
      <c r="CE76" s="896"/>
      <c r="CF76" s="896"/>
      <c r="CG76" s="901"/>
      <c r="CH76" s="898"/>
      <c r="CI76" s="899"/>
      <c r="CJ76" s="899"/>
      <c r="CK76" s="899"/>
      <c r="CL76" s="900"/>
      <c r="CM76" s="898"/>
      <c r="CN76" s="899"/>
      <c r="CO76" s="899"/>
      <c r="CP76" s="899"/>
      <c r="CQ76" s="900"/>
      <c r="CR76" s="898"/>
      <c r="CS76" s="899"/>
      <c r="CT76" s="899"/>
      <c r="CU76" s="899"/>
      <c r="CV76" s="900"/>
      <c r="CW76" s="898"/>
      <c r="CX76" s="899"/>
      <c r="CY76" s="899"/>
      <c r="CZ76" s="899"/>
      <c r="DA76" s="900"/>
      <c r="DB76" s="898"/>
      <c r="DC76" s="899"/>
      <c r="DD76" s="899"/>
      <c r="DE76" s="899"/>
      <c r="DF76" s="900"/>
      <c r="DG76" s="898"/>
      <c r="DH76" s="899"/>
      <c r="DI76" s="899"/>
      <c r="DJ76" s="899"/>
      <c r="DK76" s="900"/>
      <c r="DL76" s="898"/>
      <c r="DM76" s="899"/>
      <c r="DN76" s="899"/>
      <c r="DO76" s="899"/>
      <c r="DP76" s="900"/>
      <c r="DQ76" s="898"/>
      <c r="DR76" s="899"/>
      <c r="DS76" s="899"/>
      <c r="DT76" s="899"/>
      <c r="DU76" s="900"/>
      <c r="DV76" s="895"/>
      <c r="DW76" s="896"/>
      <c r="DX76" s="896"/>
      <c r="DY76" s="896"/>
      <c r="DZ76" s="897"/>
      <c r="EA76" s="230"/>
    </row>
    <row r="77" spans="1:131" ht="26.25" customHeight="1" x14ac:dyDescent="0.15">
      <c r="A77" s="238">
        <v>10</v>
      </c>
      <c r="B77" s="911"/>
      <c r="C77" s="912"/>
      <c r="D77" s="912"/>
      <c r="E77" s="912"/>
      <c r="F77" s="912"/>
      <c r="G77" s="912"/>
      <c r="H77" s="912"/>
      <c r="I77" s="912"/>
      <c r="J77" s="912"/>
      <c r="K77" s="912"/>
      <c r="L77" s="912"/>
      <c r="M77" s="912"/>
      <c r="N77" s="912"/>
      <c r="O77" s="912"/>
      <c r="P77" s="913"/>
      <c r="Q77" s="914"/>
      <c r="R77" s="915"/>
      <c r="S77" s="915"/>
      <c r="T77" s="915"/>
      <c r="U77" s="870"/>
      <c r="V77" s="916"/>
      <c r="W77" s="915"/>
      <c r="X77" s="915"/>
      <c r="Y77" s="915"/>
      <c r="Z77" s="870"/>
      <c r="AA77" s="916"/>
      <c r="AB77" s="915"/>
      <c r="AC77" s="915"/>
      <c r="AD77" s="915"/>
      <c r="AE77" s="870"/>
      <c r="AF77" s="916"/>
      <c r="AG77" s="915"/>
      <c r="AH77" s="915"/>
      <c r="AI77" s="915"/>
      <c r="AJ77" s="870"/>
      <c r="AK77" s="916"/>
      <c r="AL77" s="915"/>
      <c r="AM77" s="915"/>
      <c r="AN77" s="915"/>
      <c r="AO77" s="870"/>
      <c r="AP77" s="916"/>
      <c r="AQ77" s="915"/>
      <c r="AR77" s="915"/>
      <c r="AS77" s="915"/>
      <c r="AT77" s="870"/>
      <c r="AU77" s="916"/>
      <c r="AV77" s="915"/>
      <c r="AW77" s="915"/>
      <c r="AX77" s="915"/>
      <c r="AY77" s="870"/>
      <c r="AZ77" s="868"/>
      <c r="BA77" s="868"/>
      <c r="BB77" s="868"/>
      <c r="BC77" s="868"/>
      <c r="BD77" s="869"/>
      <c r="BE77" s="241"/>
      <c r="BF77" s="241"/>
      <c r="BG77" s="241"/>
      <c r="BH77" s="241"/>
      <c r="BI77" s="241"/>
      <c r="BJ77" s="241"/>
      <c r="BK77" s="241"/>
      <c r="BL77" s="241"/>
      <c r="BM77" s="241"/>
      <c r="BN77" s="241"/>
      <c r="BO77" s="241"/>
      <c r="BP77" s="241"/>
      <c r="BQ77" s="238">
        <v>71</v>
      </c>
      <c r="BR77" s="243"/>
      <c r="BS77" s="895"/>
      <c r="BT77" s="896"/>
      <c r="BU77" s="896"/>
      <c r="BV77" s="896"/>
      <c r="BW77" s="896"/>
      <c r="BX77" s="896"/>
      <c r="BY77" s="896"/>
      <c r="BZ77" s="896"/>
      <c r="CA77" s="896"/>
      <c r="CB77" s="896"/>
      <c r="CC77" s="896"/>
      <c r="CD77" s="896"/>
      <c r="CE77" s="896"/>
      <c r="CF77" s="896"/>
      <c r="CG77" s="901"/>
      <c r="CH77" s="898"/>
      <c r="CI77" s="899"/>
      <c r="CJ77" s="899"/>
      <c r="CK77" s="899"/>
      <c r="CL77" s="900"/>
      <c r="CM77" s="898"/>
      <c r="CN77" s="899"/>
      <c r="CO77" s="899"/>
      <c r="CP77" s="899"/>
      <c r="CQ77" s="900"/>
      <c r="CR77" s="898"/>
      <c r="CS77" s="899"/>
      <c r="CT77" s="899"/>
      <c r="CU77" s="899"/>
      <c r="CV77" s="900"/>
      <c r="CW77" s="898"/>
      <c r="CX77" s="899"/>
      <c r="CY77" s="899"/>
      <c r="CZ77" s="899"/>
      <c r="DA77" s="900"/>
      <c r="DB77" s="898"/>
      <c r="DC77" s="899"/>
      <c r="DD77" s="899"/>
      <c r="DE77" s="899"/>
      <c r="DF77" s="900"/>
      <c r="DG77" s="898"/>
      <c r="DH77" s="899"/>
      <c r="DI77" s="899"/>
      <c r="DJ77" s="899"/>
      <c r="DK77" s="900"/>
      <c r="DL77" s="898"/>
      <c r="DM77" s="899"/>
      <c r="DN77" s="899"/>
      <c r="DO77" s="899"/>
      <c r="DP77" s="900"/>
      <c r="DQ77" s="898"/>
      <c r="DR77" s="899"/>
      <c r="DS77" s="899"/>
      <c r="DT77" s="899"/>
      <c r="DU77" s="900"/>
      <c r="DV77" s="895"/>
      <c r="DW77" s="896"/>
      <c r="DX77" s="896"/>
      <c r="DY77" s="896"/>
      <c r="DZ77" s="897"/>
      <c r="EA77" s="230"/>
    </row>
    <row r="78" spans="1:131" ht="26.25" customHeight="1" x14ac:dyDescent="0.15">
      <c r="A78" s="238">
        <v>11</v>
      </c>
      <c r="B78" s="911"/>
      <c r="C78" s="912"/>
      <c r="D78" s="912"/>
      <c r="E78" s="912"/>
      <c r="F78" s="912"/>
      <c r="G78" s="912"/>
      <c r="H78" s="912"/>
      <c r="I78" s="912"/>
      <c r="J78" s="912"/>
      <c r="K78" s="912"/>
      <c r="L78" s="912"/>
      <c r="M78" s="912"/>
      <c r="N78" s="912"/>
      <c r="O78" s="912"/>
      <c r="P78" s="913"/>
      <c r="Q78" s="917"/>
      <c r="R78" s="866"/>
      <c r="S78" s="866"/>
      <c r="T78" s="866"/>
      <c r="U78" s="866"/>
      <c r="V78" s="866"/>
      <c r="W78" s="866"/>
      <c r="X78" s="866"/>
      <c r="Y78" s="866"/>
      <c r="Z78" s="866"/>
      <c r="AA78" s="866"/>
      <c r="AB78" s="866"/>
      <c r="AC78" s="866"/>
      <c r="AD78" s="866"/>
      <c r="AE78" s="866"/>
      <c r="AF78" s="866"/>
      <c r="AG78" s="866"/>
      <c r="AH78" s="866"/>
      <c r="AI78" s="866"/>
      <c r="AJ78" s="866"/>
      <c r="AK78" s="866"/>
      <c r="AL78" s="866"/>
      <c r="AM78" s="866"/>
      <c r="AN78" s="866"/>
      <c r="AO78" s="866"/>
      <c r="AP78" s="866"/>
      <c r="AQ78" s="866"/>
      <c r="AR78" s="866"/>
      <c r="AS78" s="866"/>
      <c r="AT78" s="866"/>
      <c r="AU78" s="866"/>
      <c r="AV78" s="866"/>
      <c r="AW78" s="866"/>
      <c r="AX78" s="866"/>
      <c r="AY78" s="866"/>
      <c r="AZ78" s="868"/>
      <c r="BA78" s="868"/>
      <c r="BB78" s="868"/>
      <c r="BC78" s="868"/>
      <c r="BD78" s="869"/>
      <c r="BE78" s="241"/>
      <c r="BF78" s="241"/>
      <c r="BG78" s="241"/>
      <c r="BH78" s="241"/>
      <c r="BI78" s="241"/>
      <c r="BJ78" s="230"/>
      <c r="BK78" s="230"/>
      <c r="BL78" s="230"/>
      <c r="BM78" s="230"/>
      <c r="BN78" s="230"/>
      <c r="BO78" s="241"/>
      <c r="BP78" s="241"/>
      <c r="BQ78" s="238">
        <v>72</v>
      </c>
      <c r="BR78" s="243"/>
      <c r="BS78" s="895"/>
      <c r="BT78" s="896"/>
      <c r="BU78" s="896"/>
      <c r="BV78" s="896"/>
      <c r="BW78" s="896"/>
      <c r="BX78" s="896"/>
      <c r="BY78" s="896"/>
      <c r="BZ78" s="896"/>
      <c r="CA78" s="896"/>
      <c r="CB78" s="896"/>
      <c r="CC78" s="896"/>
      <c r="CD78" s="896"/>
      <c r="CE78" s="896"/>
      <c r="CF78" s="896"/>
      <c r="CG78" s="901"/>
      <c r="CH78" s="898"/>
      <c r="CI78" s="899"/>
      <c r="CJ78" s="899"/>
      <c r="CK78" s="899"/>
      <c r="CL78" s="900"/>
      <c r="CM78" s="898"/>
      <c r="CN78" s="899"/>
      <c r="CO78" s="899"/>
      <c r="CP78" s="899"/>
      <c r="CQ78" s="900"/>
      <c r="CR78" s="898"/>
      <c r="CS78" s="899"/>
      <c r="CT78" s="899"/>
      <c r="CU78" s="899"/>
      <c r="CV78" s="900"/>
      <c r="CW78" s="898"/>
      <c r="CX78" s="899"/>
      <c r="CY78" s="899"/>
      <c r="CZ78" s="899"/>
      <c r="DA78" s="900"/>
      <c r="DB78" s="898"/>
      <c r="DC78" s="899"/>
      <c r="DD78" s="899"/>
      <c r="DE78" s="899"/>
      <c r="DF78" s="900"/>
      <c r="DG78" s="898"/>
      <c r="DH78" s="899"/>
      <c r="DI78" s="899"/>
      <c r="DJ78" s="899"/>
      <c r="DK78" s="900"/>
      <c r="DL78" s="898"/>
      <c r="DM78" s="899"/>
      <c r="DN78" s="899"/>
      <c r="DO78" s="899"/>
      <c r="DP78" s="900"/>
      <c r="DQ78" s="898"/>
      <c r="DR78" s="899"/>
      <c r="DS78" s="899"/>
      <c r="DT78" s="899"/>
      <c r="DU78" s="900"/>
      <c r="DV78" s="895"/>
      <c r="DW78" s="896"/>
      <c r="DX78" s="896"/>
      <c r="DY78" s="896"/>
      <c r="DZ78" s="897"/>
      <c r="EA78" s="230"/>
    </row>
    <row r="79" spans="1:131" ht="26.25" customHeight="1" x14ac:dyDescent="0.15">
      <c r="A79" s="238">
        <v>12</v>
      </c>
      <c r="B79" s="911"/>
      <c r="C79" s="912"/>
      <c r="D79" s="912"/>
      <c r="E79" s="912"/>
      <c r="F79" s="912"/>
      <c r="G79" s="912"/>
      <c r="H79" s="912"/>
      <c r="I79" s="912"/>
      <c r="J79" s="912"/>
      <c r="K79" s="912"/>
      <c r="L79" s="912"/>
      <c r="M79" s="912"/>
      <c r="N79" s="912"/>
      <c r="O79" s="912"/>
      <c r="P79" s="913"/>
      <c r="Q79" s="917"/>
      <c r="R79" s="866"/>
      <c r="S79" s="866"/>
      <c r="T79" s="866"/>
      <c r="U79" s="866"/>
      <c r="V79" s="866"/>
      <c r="W79" s="866"/>
      <c r="X79" s="866"/>
      <c r="Y79" s="866"/>
      <c r="Z79" s="866"/>
      <c r="AA79" s="866"/>
      <c r="AB79" s="866"/>
      <c r="AC79" s="866"/>
      <c r="AD79" s="866"/>
      <c r="AE79" s="866"/>
      <c r="AF79" s="866"/>
      <c r="AG79" s="866"/>
      <c r="AH79" s="866"/>
      <c r="AI79" s="866"/>
      <c r="AJ79" s="866"/>
      <c r="AK79" s="866"/>
      <c r="AL79" s="866"/>
      <c r="AM79" s="866"/>
      <c r="AN79" s="866"/>
      <c r="AO79" s="866"/>
      <c r="AP79" s="866"/>
      <c r="AQ79" s="866"/>
      <c r="AR79" s="866"/>
      <c r="AS79" s="866"/>
      <c r="AT79" s="866"/>
      <c r="AU79" s="866"/>
      <c r="AV79" s="866"/>
      <c r="AW79" s="866"/>
      <c r="AX79" s="866"/>
      <c r="AY79" s="866"/>
      <c r="AZ79" s="868"/>
      <c r="BA79" s="868"/>
      <c r="BB79" s="868"/>
      <c r="BC79" s="868"/>
      <c r="BD79" s="869"/>
      <c r="BE79" s="241"/>
      <c r="BF79" s="241"/>
      <c r="BG79" s="241"/>
      <c r="BH79" s="241"/>
      <c r="BI79" s="241"/>
      <c r="BJ79" s="230"/>
      <c r="BK79" s="230"/>
      <c r="BL79" s="230"/>
      <c r="BM79" s="230"/>
      <c r="BN79" s="230"/>
      <c r="BO79" s="241"/>
      <c r="BP79" s="241"/>
      <c r="BQ79" s="238">
        <v>73</v>
      </c>
      <c r="BR79" s="243"/>
      <c r="BS79" s="895"/>
      <c r="BT79" s="896"/>
      <c r="BU79" s="896"/>
      <c r="BV79" s="896"/>
      <c r="BW79" s="896"/>
      <c r="BX79" s="896"/>
      <c r="BY79" s="896"/>
      <c r="BZ79" s="896"/>
      <c r="CA79" s="896"/>
      <c r="CB79" s="896"/>
      <c r="CC79" s="896"/>
      <c r="CD79" s="896"/>
      <c r="CE79" s="896"/>
      <c r="CF79" s="896"/>
      <c r="CG79" s="901"/>
      <c r="CH79" s="898"/>
      <c r="CI79" s="899"/>
      <c r="CJ79" s="899"/>
      <c r="CK79" s="899"/>
      <c r="CL79" s="900"/>
      <c r="CM79" s="898"/>
      <c r="CN79" s="899"/>
      <c r="CO79" s="899"/>
      <c r="CP79" s="899"/>
      <c r="CQ79" s="900"/>
      <c r="CR79" s="898"/>
      <c r="CS79" s="899"/>
      <c r="CT79" s="899"/>
      <c r="CU79" s="899"/>
      <c r="CV79" s="900"/>
      <c r="CW79" s="898"/>
      <c r="CX79" s="899"/>
      <c r="CY79" s="899"/>
      <c r="CZ79" s="899"/>
      <c r="DA79" s="900"/>
      <c r="DB79" s="898"/>
      <c r="DC79" s="899"/>
      <c r="DD79" s="899"/>
      <c r="DE79" s="899"/>
      <c r="DF79" s="900"/>
      <c r="DG79" s="898"/>
      <c r="DH79" s="899"/>
      <c r="DI79" s="899"/>
      <c r="DJ79" s="899"/>
      <c r="DK79" s="900"/>
      <c r="DL79" s="898"/>
      <c r="DM79" s="899"/>
      <c r="DN79" s="899"/>
      <c r="DO79" s="899"/>
      <c r="DP79" s="900"/>
      <c r="DQ79" s="898"/>
      <c r="DR79" s="899"/>
      <c r="DS79" s="899"/>
      <c r="DT79" s="899"/>
      <c r="DU79" s="900"/>
      <c r="DV79" s="895"/>
      <c r="DW79" s="896"/>
      <c r="DX79" s="896"/>
      <c r="DY79" s="896"/>
      <c r="DZ79" s="897"/>
      <c r="EA79" s="230"/>
    </row>
    <row r="80" spans="1:131" ht="26.25" customHeight="1" x14ac:dyDescent="0.15">
      <c r="A80" s="238">
        <v>13</v>
      </c>
      <c r="B80" s="911"/>
      <c r="C80" s="912"/>
      <c r="D80" s="912"/>
      <c r="E80" s="912"/>
      <c r="F80" s="912"/>
      <c r="G80" s="912"/>
      <c r="H80" s="912"/>
      <c r="I80" s="912"/>
      <c r="J80" s="912"/>
      <c r="K80" s="912"/>
      <c r="L80" s="912"/>
      <c r="M80" s="912"/>
      <c r="N80" s="912"/>
      <c r="O80" s="912"/>
      <c r="P80" s="913"/>
      <c r="Q80" s="917"/>
      <c r="R80" s="866"/>
      <c r="S80" s="866"/>
      <c r="T80" s="866"/>
      <c r="U80" s="866"/>
      <c r="V80" s="866"/>
      <c r="W80" s="866"/>
      <c r="X80" s="866"/>
      <c r="Y80" s="866"/>
      <c r="Z80" s="866"/>
      <c r="AA80" s="866"/>
      <c r="AB80" s="866"/>
      <c r="AC80" s="866"/>
      <c r="AD80" s="866"/>
      <c r="AE80" s="866"/>
      <c r="AF80" s="866"/>
      <c r="AG80" s="866"/>
      <c r="AH80" s="866"/>
      <c r="AI80" s="866"/>
      <c r="AJ80" s="866"/>
      <c r="AK80" s="866"/>
      <c r="AL80" s="866"/>
      <c r="AM80" s="866"/>
      <c r="AN80" s="866"/>
      <c r="AO80" s="866"/>
      <c r="AP80" s="866"/>
      <c r="AQ80" s="866"/>
      <c r="AR80" s="866"/>
      <c r="AS80" s="866"/>
      <c r="AT80" s="866"/>
      <c r="AU80" s="866"/>
      <c r="AV80" s="866"/>
      <c r="AW80" s="866"/>
      <c r="AX80" s="866"/>
      <c r="AY80" s="866"/>
      <c r="AZ80" s="868"/>
      <c r="BA80" s="868"/>
      <c r="BB80" s="868"/>
      <c r="BC80" s="868"/>
      <c r="BD80" s="869"/>
      <c r="BE80" s="241"/>
      <c r="BF80" s="241"/>
      <c r="BG80" s="241"/>
      <c r="BH80" s="241"/>
      <c r="BI80" s="241"/>
      <c r="BJ80" s="241"/>
      <c r="BK80" s="241"/>
      <c r="BL80" s="241"/>
      <c r="BM80" s="241"/>
      <c r="BN80" s="241"/>
      <c r="BO80" s="241"/>
      <c r="BP80" s="241"/>
      <c r="BQ80" s="238">
        <v>74</v>
      </c>
      <c r="BR80" s="243"/>
      <c r="BS80" s="895"/>
      <c r="BT80" s="896"/>
      <c r="BU80" s="896"/>
      <c r="BV80" s="896"/>
      <c r="BW80" s="896"/>
      <c r="BX80" s="896"/>
      <c r="BY80" s="896"/>
      <c r="BZ80" s="896"/>
      <c r="CA80" s="896"/>
      <c r="CB80" s="896"/>
      <c r="CC80" s="896"/>
      <c r="CD80" s="896"/>
      <c r="CE80" s="896"/>
      <c r="CF80" s="896"/>
      <c r="CG80" s="901"/>
      <c r="CH80" s="898"/>
      <c r="CI80" s="899"/>
      <c r="CJ80" s="899"/>
      <c r="CK80" s="899"/>
      <c r="CL80" s="900"/>
      <c r="CM80" s="898"/>
      <c r="CN80" s="899"/>
      <c r="CO80" s="899"/>
      <c r="CP80" s="899"/>
      <c r="CQ80" s="900"/>
      <c r="CR80" s="898"/>
      <c r="CS80" s="899"/>
      <c r="CT80" s="899"/>
      <c r="CU80" s="899"/>
      <c r="CV80" s="900"/>
      <c r="CW80" s="898"/>
      <c r="CX80" s="899"/>
      <c r="CY80" s="899"/>
      <c r="CZ80" s="899"/>
      <c r="DA80" s="900"/>
      <c r="DB80" s="898"/>
      <c r="DC80" s="899"/>
      <c r="DD80" s="899"/>
      <c r="DE80" s="899"/>
      <c r="DF80" s="900"/>
      <c r="DG80" s="898"/>
      <c r="DH80" s="899"/>
      <c r="DI80" s="899"/>
      <c r="DJ80" s="899"/>
      <c r="DK80" s="900"/>
      <c r="DL80" s="898"/>
      <c r="DM80" s="899"/>
      <c r="DN80" s="899"/>
      <c r="DO80" s="899"/>
      <c r="DP80" s="900"/>
      <c r="DQ80" s="898"/>
      <c r="DR80" s="899"/>
      <c r="DS80" s="899"/>
      <c r="DT80" s="899"/>
      <c r="DU80" s="900"/>
      <c r="DV80" s="895"/>
      <c r="DW80" s="896"/>
      <c r="DX80" s="896"/>
      <c r="DY80" s="896"/>
      <c r="DZ80" s="897"/>
      <c r="EA80" s="230"/>
    </row>
    <row r="81" spans="1:131" ht="26.25" customHeight="1" x14ac:dyDescent="0.15">
      <c r="A81" s="238">
        <v>14</v>
      </c>
      <c r="B81" s="911"/>
      <c r="C81" s="912"/>
      <c r="D81" s="912"/>
      <c r="E81" s="912"/>
      <c r="F81" s="912"/>
      <c r="G81" s="912"/>
      <c r="H81" s="912"/>
      <c r="I81" s="912"/>
      <c r="J81" s="912"/>
      <c r="K81" s="912"/>
      <c r="L81" s="912"/>
      <c r="M81" s="912"/>
      <c r="N81" s="912"/>
      <c r="O81" s="912"/>
      <c r="P81" s="913"/>
      <c r="Q81" s="917"/>
      <c r="R81" s="866"/>
      <c r="S81" s="866"/>
      <c r="T81" s="866"/>
      <c r="U81" s="866"/>
      <c r="V81" s="866"/>
      <c r="W81" s="866"/>
      <c r="X81" s="866"/>
      <c r="Y81" s="866"/>
      <c r="Z81" s="866"/>
      <c r="AA81" s="866"/>
      <c r="AB81" s="866"/>
      <c r="AC81" s="866"/>
      <c r="AD81" s="866"/>
      <c r="AE81" s="866"/>
      <c r="AF81" s="866"/>
      <c r="AG81" s="866"/>
      <c r="AH81" s="866"/>
      <c r="AI81" s="866"/>
      <c r="AJ81" s="866"/>
      <c r="AK81" s="866"/>
      <c r="AL81" s="866"/>
      <c r="AM81" s="866"/>
      <c r="AN81" s="866"/>
      <c r="AO81" s="866"/>
      <c r="AP81" s="866"/>
      <c r="AQ81" s="866"/>
      <c r="AR81" s="866"/>
      <c r="AS81" s="866"/>
      <c r="AT81" s="866"/>
      <c r="AU81" s="866"/>
      <c r="AV81" s="866"/>
      <c r="AW81" s="866"/>
      <c r="AX81" s="866"/>
      <c r="AY81" s="866"/>
      <c r="AZ81" s="868"/>
      <c r="BA81" s="868"/>
      <c r="BB81" s="868"/>
      <c r="BC81" s="868"/>
      <c r="BD81" s="869"/>
      <c r="BE81" s="241"/>
      <c r="BF81" s="241"/>
      <c r="BG81" s="241"/>
      <c r="BH81" s="241"/>
      <c r="BI81" s="241"/>
      <c r="BJ81" s="241"/>
      <c r="BK81" s="241"/>
      <c r="BL81" s="241"/>
      <c r="BM81" s="241"/>
      <c r="BN81" s="241"/>
      <c r="BO81" s="241"/>
      <c r="BP81" s="241"/>
      <c r="BQ81" s="238">
        <v>75</v>
      </c>
      <c r="BR81" s="243"/>
      <c r="BS81" s="895"/>
      <c r="BT81" s="896"/>
      <c r="BU81" s="896"/>
      <c r="BV81" s="896"/>
      <c r="BW81" s="896"/>
      <c r="BX81" s="896"/>
      <c r="BY81" s="896"/>
      <c r="BZ81" s="896"/>
      <c r="CA81" s="896"/>
      <c r="CB81" s="896"/>
      <c r="CC81" s="896"/>
      <c r="CD81" s="896"/>
      <c r="CE81" s="896"/>
      <c r="CF81" s="896"/>
      <c r="CG81" s="901"/>
      <c r="CH81" s="898"/>
      <c r="CI81" s="899"/>
      <c r="CJ81" s="899"/>
      <c r="CK81" s="899"/>
      <c r="CL81" s="900"/>
      <c r="CM81" s="898"/>
      <c r="CN81" s="899"/>
      <c r="CO81" s="899"/>
      <c r="CP81" s="899"/>
      <c r="CQ81" s="900"/>
      <c r="CR81" s="898"/>
      <c r="CS81" s="899"/>
      <c r="CT81" s="899"/>
      <c r="CU81" s="899"/>
      <c r="CV81" s="900"/>
      <c r="CW81" s="898"/>
      <c r="CX81" s="899"/>
      <c r="CY81" s="899"/>
      <c r="CZ81" s="899"/>
      <c r="DA81" s="900"/>
      <c r="DB81" s="898"/>
      <c r="DC81" s="899"/>
      <c r="DD81" s="899"/>
      <c r="DE81" s="899"/>
      <c r="DF81" s="900"/>
      <c r="DG81" s="898"/>
      <c r="DH81" s="899"/>
      <c r="DI81" s="899"/>
      <c r="DJ81" s="899"/>
      <c r="DK81" s="900"/>
      <c r="DL81" s="898"/>
      <c r="DM81" s="899"/>
      <c r="DN81" s="899"/>
      <c r="DO81" s="899"/>
      <c r="DP81" s="900"/>
      <c r="DQ81" s="898"/>
      <c r="DR81" s="899"/>
      <c r="DS81" s="899"/>
      <c r="DT81" s="899"/>
      <c r="DU81" s="900"/>
      <c r="DV81" s="895"/>
      <c r="DW81" s="896"/>
      <c r="DX81" s="896"/>
      <c r="DY81" s="896"/>
      <c r="DZ81" s="897"/>
      <c r="EA81" s="230"/>
    </row>
    <row r="82" spans="1:131" ht="26.25" customHeight="1" x14ac:dyDescent="0.15">
      <c r="A82" s="238">
        <v>15</v>
      </c>
      <c r="B82" s="911"/>
      <c r="C82" s="912"/>
      <c r="D82" s="912"/>
      <c r="E82" s="912"/>
      <c r="F82" s="912"/>
      <c r="G82" s="912"/>
      <c r="H82" s="912"/>
      <c r="I82" s="912"/>
      <c r="J82" s="912"/>
      <c r="K82" s="912"/>
      <c r="L82" s="912"/>
      <c r="M82" s="912"/>
      <c r="N82" s="912"/>
      <c r="O82" s="912"/>
      <c r="P82" s="913"/>
      <c r="Q82" s="917"/>
      <c r="R82" s="866"/>
      <c r="S82" s="866"/>
      <c r="T82" s="866"/>
      <c r="U82" s="866"/>
      <c r="V82" s="866"/>
      <c r="W82" s="866"/>
      <c r="X82" s="866"/>
      <c r="Y82" s="866"/>
      <c r="Z82" s="866"/>
      <c r="AA82" s="866"/>
      <c r="AB82" s="866"/>
      <c r="AC82" s="866"/>
      <c r="AD82" s="866"/>
      <c r="AE82" s="866"/>
      <c r="AF82" s="866"/>
      <c r="AG82" s="866"/>
      <c r="AH82" s="866"/>
      <c r="AI82" s="866"/>
      <c r="AJ82" s="866"/>
      <c r="AK82" s="866"/>
      <c r="AL82" s="866"/>
      <c r="AM82" s="866"/>
      <c r="AN82" s="866"/>
      <c r="AO82" s="866"/>
      <c r="AP82" s="866"/>
      <c r="AQ82" s="866"/>
      <c r="AR82" s="866"/>
      <c r="AS82" s="866"/>
      <c r="AT82" s="866"/>
      <c r="AU82" s="866"/>
      <c r="AV82" s="866"/>
      <c r="AW82" s="866"/>
      <c r="AX82" s="866"/>
      <c r="AY82" s="866"/>
      <c r="AZ82" s="868"/>
      <c r="BA82" s="868"/>
      <c r="BB82" s="868"/>
      <c r="BC82" s="868"/>
      <c r="BD82" s="869"/>
      <c r="BE82" s="241"/>
      <c r="BF82" s="241"/>
      <c r="BG82" s="241"/>
      <c r="BH82" s="241"/>
      <c r="BI82" s="241"/>
      <c r="BJ82" s="241"/>
      <c r="BK82" s="241"/>
      <c r="BL82" s="241"/>
      <c r="BM82" s="241"/>
      <c r="BN82" s="241"/>
      <c r="BO82" s="241"/>
      <c r="BP82" s="241"/>
      <c r="BQ82" s="238">
        <v>76</v>
      </c>
      <c r="BR82" s="243"/>
      <c r="BS82" s="895"/>
      <c r="BT82" s="896"/>
      <c r="BU82" s="896"/>
      <c r="BV82" s="896"/>
      <c r="BW82" s="896"/>
      <c r="BX82" s="896"/>
      <c r="BY82" s="896"/>
      <c r="BZ82" s="896"/>
      <c r="CA82" s="896"/>
      <c r="CB82" s="896"/>
      <c r="CC82" s="896"/>
      <c r="CD82" s="896"/>
      <c r="CE82" s="896"/>
      <c r="CF82" s="896"/>
      <c r="CG82" s="901"/>
      <c r="CH82" s="898"/>
      <c r="CI82" s="899"/>
      <c r="CJ82" s="899"/>
      <c r="CK82" s="899"/>
      <c r="CL82" s="900"/>
      <c r="CM82" s="898"/>
      <c r="CN82" s="899"/>
      <c r="CO82" s="899"/>
      <c r="CP82" s="899"/>
      <c r="CQ82" s="900"/>
      <c r="CR82" s="898"/>
      <c r="CS82" s="899"/>
      <c r="CT82" s="899"/>
      <c r="CU82" s="899"/>
      <c r="CV82" s="900"/>
      <c r="CW82" s="898"/>
      <c r="CX82" s="899"/>
      <c r="CY82" s="899"/>
      <c r="CZ82" s="899"/>
      <c r="DA82" s="900"/>
      <c r="DB82" s="898"/>
      <c r="DC82" s="899"/>
      <c r="DD82" s="899"/>
      <c r="DE82" s="899"/>
      <c r="DF82" s="900"/>
      <c r="DG82" s="898"/>
      <c r="DH82" s="899"/>
      <c r="DI82" s="899"/>
      <c r="DJ82" s="899"/>
      <c r="DK82" s="900"/>
      <c r="DL82" s="898"/>
      <c r="DM82" s="899"/>
      <c r="DN82" s="899"/>
      <c r="DO82" s="899"/>
      <c r="DP82" s="900"/>
      <c r="DQ82" s="898"/>
      <c r="DR82" s="899"/>
      <c r="DS82" s="899"/>
      <c r="DT82" s="899"/>
      <c r="DU82" s="900"/>
      <c r="DV82" s="895"/>
      <c r="DW82" s="896"/>
      <c r="DX82" s="896"/>
      <c r="DY82" s="896"/>
      <c r="DZ82" s="897"/>
      <c r="EA82" s="230"/>
    </row>
    <row r="83" spans="1:131" ht="26.25" customHeight="1" x14ac:dyDescent="0.15">
      <c r="A83" s="238">
        <v>16</v>
      </c>
      <c r="B83" s="911"/>
      <c r="C83" s="912"/>
      <c r="D83" s="912"/>
      <c r="E83" s="912"/>
      <c r="F83" s="912"/>
      <c r="G83" s="912"/>
      <c r="H83" s="912"/>
      <c r="I83" s="912"/>
      <c r="J83" s="912"/>
      <c r="K83" s="912"/>
      <c r="L83" s="912"/>
      <c r="M83" s="912"/>
      <c r="N83" s="912"/>
      <c r="O83" s="912"/>
      <c r="P83" s="913"/>
      <c r="Q83" s="917"/>
      <c r="R83" s="866"/>
      <c r="S83" s="866"/>
      <c r="T83" s="866"/>
      <c r="U83" s="866"/>
      <c r="V83" s="866"/>
      <c r="W83" s="866"/>
      <c r="X83" s="866"/>
      <c r="Y83" s="866"/>
      <c r="Z83" s="866"/>
      <c r="AA83" s="866"/>
      <c r="AB83" s="866"/>
      <c r="AC83" s="866"/>
      <c r="AD83" s="866"/>
      <c r="AE83" s="866"/>
      <c r="AF83" s="866"/>
      <c r="AG83" s="866"/>
      <c r="AH83" s="866"/>
      <c r="AI83" s="866"/>
      <c r="AJ83" s="866"/>
      <c r="AK83" s="866"/>
      <c r="AL83" s="866"/>
      <c r="AM83" s="866"/>
      <c r="AN83" s="866"/>
      <c r="AO83" s="866"/>
      <c r="AP83" s="866"/>
      <c r="AQ83" s="866"/>
      <c r="AR83" s="866"/>
      <c r="AS83" s="866"/>
      <c r="AT83" s="866"/>
      <c r="AU83" s="866"/>
      <c r="AV83" s="866"/>
      <c r="AW83" s="866"/>
      <c r="AX83" s="866"/>
      <c r="AY83" s="866"/>
      <c r="AZ83" s="868"/>
      <c r="BA83" s="868"/>
      <c r="BB83" s="868"/>
      <c r="BC83" s="868"/>
      <c r="BD83" s="869"/>
      <c r="BE83" s="241"/>
      <c r="BF83" s="241"/>
      <c r="BG83" s="241"/>
      <c r="BH83" s="241"/>
      <c r="BI83" s="241"/>
      <c r="BJ83" s="241"/>
      <c r="BK83" s="241"/>
      <c r="BL83" s="241"/>
      <c r="BM83" s="241"/>
      <c r="BN83" s="241"/>
      <c r="BO83" s="241"/>
      <c r="BP83" s="241"/>
      <c r="BQ83" s="238">
        <v>77</v>
      </c>
      <c r="BR83" s="243"/>
      <c r="BS83" s="895"/>
      <c r="BT83" s="896"/>
      <c r="BU83" s="896"/>
      <c r="BV83" s="896"/>
      <c r="BW83" s="896"/>
      <c r="BX83" s="896"/>
      <c r="BY83" s="896"/>
      <c r="BZ83" s="896"/>
      <c r="CA83" s="896"/>
      <c r="CB83" s="896"/>
      <c r="CC83" s="896"/>
      <c r="CD83" s="896"/>
      <c r="CE83" s="896"/>
      <c r="CF83" s="896"/>
      <c r="CG83" s="901"/>
      <c r="CH83" s="898"/>
      <c r="CI83" s="899"/>
      <c r="CJ83" s="899"/>
      <c r="CK83" s="899"/>
      <c r="CL83" s="900"/>
      <c r="CM83" s="898"/>
      <c r="CN83" s="899"/>
      <c r="CO83" s="899"/>
      <c r="CP83" s="899"/>
      <c r="CQ83" s="900"/>
      <c r="CR83" s="898"/>
      <c r="CS83" s="899"/>
      <c r="CT83" s="899"/>
      <c r="CU83" s="899"/>
      <c r="CV83" s="900"/>
      <c r="CW83" s="898"/>
      <c r="CX83" s="899"/>
      <c r="CY83" s="899"/>
      <c r="CZ83" s="899"/>
      <c r="DA83" s="900"/>
      <c r="DB83" s="898"/>
      <c r="DC83" s="899"/>
      <c r="DD83" s="899"/>
      <c r="DE83" s="899"/>
      <c r="DF83" s="900"/>
      <c r="DG83" s="898"/>
      <c r="DH83" s="899"/>
      <c r="DI83" s="899"/>
      <c r="DJ83" s="899"/>
      <c r="DK83" s="900"/>
      <c r="DL83" s="898"/>
      <c r="DM83" s="899"/>
      <c r="DN83" s="899"/>
      <c r="DO83" s="899"/>
      <c r="DP83" s="900"/>
      <c r="DQ83" s="898"/>
      <c r="DR83" s="899"/>
      <c r="DS83" s="899"/>
      <c r="DT83" s="899"/>
      <c r="DU83" s="900"/>
      <c r="DV83" s="895"/>
      <c r="DW83" s="896"/>
      <c r="DX83" s="896"/>
      <c r="DY83" s="896"/>
      <c r="DZ83" s="897"/>
      <c r="EA83" s="230"/>
    </row>
    <row r="84" spans="1:131" ht="26.25" customHeight="1" x14ac:dyDescent="0.15">
      <c r="A84" s="238">
        <v>17</v>
      </c>
      <c r="B84" s="911"/>
      <c r="C84" s="912"/>
      <c r="D84" s="912"/>
      <c r="E84" s="912"/>
      <c r="F84" s="912"/>
      <c r="G84" s="912"/>
      <c r="H84" s="912"/>
      <c r="I84" s="912"/>
      <c r="J84" s="912"/>
      <c r="K84" s="912"/>
      <c r="L84" s="912"/>
      <c r="M84" s="912"/>
      <c r="N84" s="912"/>
      <c r="O84" s="912"/>
      <c r="P84" s="913"/>
      <c r="Q84" s="917"/>
      <c r="R84" s="866"/>
      <c r="S84" s="866"/>
      <c r="T84" s="866"/>
      <c r="U84" s="866"/>
      <c r="V84" s="866"/>
      <c r="W84" s="866"/>
      <c r="X84" s="866"/>
      <c r="Y84" s="866"/>
      <c r="Z84" s="866"/>
      <c r="AA84" s="866"/>
      <c r="AB84" s="866"/>
      <c r="AC84" s="866"/>
      <c r="AD84" s="866"/>
      <c r="AE84" s="866"/>
      <c r="AF84" s="866"/>
      <c r="AG84" s="866"/>
      <c r="AH84" s="866"/>
      <c r="AI84" s="866"/>
      <c r="AJ84" s="866"/>
      <c r="AK84" s="866"/>
      <c r="AL84" s="866"/>
      <c r="AM84" s="866"/>
      <c r="AN84" s="866"/>
      <c r="AO84" s="866"/>
      <c r="AP84" s="866"/>
      <c r="AQ84" s="866"/>
      <c r="AR84" s="866"/>
      <c r="AS84" s="866"/>
      <c r="AT84" s="866"/>
      <c r="AU84" s="866"/>
      <c r="AV84" s="866"/>
      <c r="AW84" s="866"/>
      <c r="AX84" s="866"/>
      <c r="AY84" s="866"/>
      <c r="AZ84" s="868"/>
      <c r="BA84" s="868"/>
      <c r="BB84" s="868"/>
      <c r="BC84" s="868"/>
      <c r="BD84" s="869"/>
      <c r="BE84" s="241"/>
      <c r="BF84" s="241"/>
      <c r="BG84" s="241"/>
      <c r="BH84" s="241"/>
      <c r="BI84" s="241"/>
      <c r="BJ84" s="241"/>
      <c r="BK84" s="241"/>
      <c r="BL84" s="241"/>
      <c r="BM84" s="241"/>
      <c r="BN84" s="241"/>
      <c r="BO84" s="241"/>
      <c r="BP84" s="241"/>
      <c r="BQ84" s="238">
        <v>78</v>
      </c>
      <c r="BR84" s="243"/>
      <c r="BS84" s="895"/>
      <c r="BT84" s="896"/>
      <c r="BU84" s="896"/>
      <c r="BV84" s="896"/>
      <c r="BW84" s="896"/>
      <c r="BX84" s="896"/>
      <c r="BY84" s="896"/>
      <c r="BZ84" s="896"/>
      <c r="CA84" s="896"/>
      <c r="CB84" s="896"/>
      <c r="CC84" s="896"/>
      <c r="CD84" s="896"/>
      <c r="CE84" s="896"/>
      <c r="CF84" s="896"/>
      <c r="CG84" s="901"/>
      <c r="CH84" s="898"/>
      <c r="CI84" s="899"/>
      <c r="CJ84" s="899"/>
      <c r="CK84" s="899"/>
      <c r="CL84" s="900"/>
      <c r="CM84" s="898"/>
      <c r="CN84" s="899"/>
      <c r="CO84" s="899"/>
      <c r="CP84" s="899"/>
      <c r="CQ84" s="900"/>
      <c r="CR84" s="898"/>
      <c r="CS84" s="899"/>
      <c r="CT84" s="899"/>
      <c r="CU84" s="899"/>
      <c r="CV84" s="900"/>
      <c r="CW84" s="898"/>
      <c r="CX84" s="899"/>
      <c r="CY84" s="899"/>
      <c r="CZ84" s="899"/>
      <c r="DA84" s="900"/>
      <c r="DB84" s="898"/>
      <c r="DC84" s="899"/>
      <c r="DD84" s="899"/>
      <c r="DE84" s="899"/>
      <c r="DF84" s="900"/>
      <c r="DG84" s="898"/>
      <c r="DH84" s="899"/>
      <c r="DI84" s="899"/>
      <c r="DJ84" s="899"/>
      <c r="DK84" s="900"/>
      <c r="DL84" s="898"/>
      <c r="DM84" s="899"/>
      <c r="DN84" s="899"/>
      <c r="DO84" s="899"/>
      <c r="DP84" s="900"/>
      <c r="DQ84" s="898"/>
      <c r="DR84" s="899"/>
      <c r="DS84" s="899"/>
      <c r="DT84" s="899"/>
      <c r="DU84" s="900"/>
      <c r="DV84" s="895"/>
      <c r="DW84" s="896"/>
      <c r="DX84" s="896"/>
      <c r="DY84" s="896"/>
      <c r="DZ84" s="897"/>
      <c r="EA84" s="230"/>
    </row>
    <row r="85" spans="1:131" ht="26.25" customHeight="1" x14ac:dyDescent="0.15">
      <c r="A85" s="238">
        <v>18</v>
      </c>
      <c r="B85" s="911"/>
      <c r="C85" s="912"/>
      <c r="D85" s="912"/>
      <c r="E85" s="912"/>
      <c r="F85" s="912"/>
      <c r="G85" s="912"/>
      <c r="H85" s="912"/>
      <c r="I85" s="912"/>
      <c r="J85" s="912"/>
      <c r="K85" s="912"/>
      <c r="L85" s="912"/>
      <c r="M85" s="912"/>
      <c r="N85" s="912"/>
      <c r="O85" s="912"/>
      <c r="P85" s="913"/>
      <c r="Q85" s="917"/>
      <c r="R85" s="866"/>
      <c r="S85" s="866"/>
      <c r="T85" s="866"/>
      <c r="U85" s="866"/>
      <c r="V85" s="866"/>
      <c r="W85" s="866"/>
      <c r="X85" s="866"/>
      <c r="Y85" s="866"/>
      <c r="Z85" s="866"/>
      <c r="AA85" s="866"/>
      <c r="AB85" s="866"/>
      <c r="AC85" s="866"/>
      <c r="AD85" s="866"/>
      <c r="AE85" s="866"/>
      <c r="AF85" s="866"/>
      <c r="AG85" s="866"/>
      <c r="AH85" s="866"/>
      <c r="AI85" s="866"/>
      <c r="AJ85" s="866"/>
      <c r="AK85" s="866"/>
      <c r="AL85" s="866"/>
      <c r="AM85" s="866"/>
      <c r="AN85" s="866"/>
      <c r="AO85" s="866"/>
      <c r="AP85" s="866"/>
      <c r="AQ85" s="866"/>
      <c r="AR85" s="866"/>
      <c r="AS85" s="866"/>
      <c r="AT85" s="866"/>
      <c r="AU85" s="866"/>
      <c r="AV85" s="866"/>
      <c r="AW85" s="866"/>
      <c r="AX85" s="866"/>
      <c r="AY85" s="866"/>
      <c r="AZ85" s="868"/>
      <c r="BA85" s="868"/>
      <c r="BB85" s="868"/>
      <c r="BC85" s="868"/>
      <c r="BD85" s="869"/>
      <c r="BE85" s="241"/>
      <c r="BF85" s="241"/>
      <c r="BG85" s="241"/>
      <c r="BH85" s="241"/>
      <c r="BI85" s="241"/>
      <c r="BJ85" s="241"/>
      <c r="BK85" s="241"/>
      <c r="BL85" s="241"/>
      <c r="BM85" s="241"/>
      <c r="BN85" s="241"/>
      <c r="BO85" s="241"/>
      <c r="BP85" s="241"/>
      <c r="BQ85" s="238">
        <v>79</v>
      </c>
      <c r="BR85" s="243"/>
      <c r="BS85" s="895"/>
      <c r="BT85" s="896"/>
      <c r="BU85" s="896"/>
      <c r="BV85" s="896"/>
      <c r="BW85" s="896"/>
      <c r="BX85" s="896"/>
      <c r="BY85" s="896"/>
      <c r="BZ85" s="896"/>
      <c r="CA85" s="896"/>
      <c r="CB85" s="896"/>
      <c r="CC85" s="896"/>
      <c r="CD85" s="896"/>
      <c r="CE85" s="896"/>
      <c r="CF85" s="896"/>
      <c r="CG85" s="901"/>
      <c r="CH85" s="898"/>
      <c r="CI85" s="899"/>
      <c r="CJ85" s="899"/>
      <c r="CK85" s="899"/>
      <c r="CL85" s="900"/>
      <c r="CM85" s="898"/>
      <c r="CN85" s="899"/>
      <c r="CO85" s="899"/>
      <c r="CP85" s="899"/>
      <c r="CQ85" s="900"/>
      <c r="CR85" s="898"/>
      <c r="CS85" s="899"/>
      <c r="CT85" s="899"/>
      <c r="CU85" s="899"/>
      <c r="CV85" s="900"/>
      <c r="CW85" s="898"/>
      <c r="CX85" s="899"/>
      <c r="CY85" s="899"/>
      <c r="CZ85" s="899"/>
      <c r="DA85" s="900"/>
      <c r="DB85" s="898"/>
      <c r="DC85" s="899"/>
      <c r="DD85" s="899"/>
      <c r="DE85" s="899"/>
      <c r="DF85" s="900"/>
      <c r="DG85" s="898"/>
      <c r="DH85" s="899"/>
      <c r="DI85" s="899"/>
      <c r="DJ85" s="899"/>
      <c r="DK85" s="900"/>
      <c r="DL85" s="898"/>
      <c r="DM85" s="899"/>
      <c r="DN85" s="899"/>
      <c r="DO85" s="899"/>
      <c r="DP85" s="900"/>
      <c r="DQ85" s="898"/>
      <c r="DR85" s="899"/>
      <c r="DS85" s="899"/>
      <c r="DT85" s="899"/>
      <c r="DU85" s="900"/>
      <c r="DV85" s="895"/>
      <c r="DW85" s="896"/>
      <c r="DX85" s="896"/>
      <c r="DY85" s="896"/>
      <c r="DZ85" s="897"/>
      <c r="EA85" s="230"/>
    </row>
    <row r="86" spans="1:131" ht="26.25" customHeight="1" x14ac:dyDescent="0.15">
      <c r="A86" s="238">
        <v>19</v>
      </c>
      <c r="B86" s="911"/>
      <c r="C86" s="912"/>
      <c r="D86" s="912"/>
      <c r="E86" s="912"/>
      <c r="F86" s="912"/>
      <c r="G86" s="912"/>
      <c r="H86" s="912"/>
      <c r="I86" s="912"/>
      <c r="J86" s="912"/>
      <c r="K86" s="912"/>
      <c r="L86" s="912"/>
      <c r="M86" s="912"/>
      <c r="N86" s="912"/>
      <c r="O86" s="912"/>
      <c r="P86" s="913"/>
      <c r="Q86" s="917"/>
      <c r="R86" s="866"/>
      <c r="S86" s="866"/>
      <c r="T86" s="866"/>
      <c r="U86" s="866"/>
      <c r="V86" s="866"/>
      <c r="W86" s="866"/>
      <c r="X86" s="866"/>
      <c r="Y86" s="866"/>
      <c r="Z86" s="866"/>
      <c r="AA86" s="866"/>
      <c r="AB86" s="866"/>
      <c r="AC86" s="866"/>
      <c r="AD86" s="866"/>
      <c r="AE86" s="866"/>
      <c r="AF86" s="866"/>
      <c r="AG86" s="866"/>
      <c r="AH86" s="866"/>
      <c r="AI86" s="866"/>
      <c r="AJ86" s="866"/>
      <c r="AK86" s="866"/>
      <c r="AL86" s="866"/>
      <c r="AM86" s="866"/>
      <c r="AN86" s="866"/>
      <c r="AO86" s="866"/>
      <c r="AP86" s="866"/>
      <c r="AQ86" s="866"/>
      <c r="AR86" s="866"/>
      <c r="AS86" s="866"/>
      <c r="AT86" s="866"/>
      <c r="AU86" s="866"/>
      <c r="AV86" s="866"/>
      <c r="AW86" s="866"/>
      <c r="AX86" s="866"/>
      <c r="AY86" s="866"/>
      <c r="AZ86" s="868"/>
      <c r="BA86" s="868"/>
      <c r="BB86" s="868"/>
      <c r="BC86" s="868"/>
      <c r="BD86" s="869"/>
      <c r="BE86" s="241"/>
      <c r="BF86" s="241"/>
      <c r="BG86" s="241"/>
      <c r="BH86" s="241"/>
      <c r="BI86" s="241"/>
      <c r="BJ86" s="241"/>
      <c r="BK86" s="241"/>
      <c r="BL86" s="241"/>
      <c r="BM86" s="241"/>
      <c r="BN86" s="241"/>
      <c r="BO86" s="241"/>
      <c r="BP86" s="241"/>
      <c r="BQ86" s="238">
        <v>80</v>
      </c>
      <c r="BR86" s="243"/>
      <c r="BS86" s="895"/>
      <c r="BT86" s="896"/>
      <c r="BU86" s="896"/>
      <c r="BV86" s="896"/>
      <c r="BW86" s="896"/>
      <c r="BX86" s="896"/>
      <c r="BY86" s="896"/>
      <c r="BZ86" s="896"/>
      <c r="CA86" s="896"/>
      <c r="CB86" s="896"/>
      <c r="CC86" s="896"/>
      <c r="CD86" s="896"/>
      <c r="CE86" s="896"/>
      <c r="CF86" s="896"/>
      <c r="CG86" s="901"/>
      <c r="CH86" s="898"/>
      <c r="CI86" s="899"/>
      <c r="CJ86" s="899"/>
      <c r="CK86" s="899"/>
      <c r="CL86" s="900"/>
      <c r="CM86" s="898"/>
      <c r="CN86" s="899"/>
      <c r="CO86" s="899"/>
      <c r="CP86" s="899"/>
      <c r="CQ86" s="900"/>
      <c r="CR86" s="898"/>
      <c r="CS86" s="899"/>
      <c r="CT86" s="899"/>
      <c r="CU86" s="899"/>
      <c r="CV86" s="900"/>
      <c r="CW86" s="898"/>
      <c r="CX86" s="899"/>
      <c r="CY86" s="899"/>
      <c r="CZ86" s="899"/>
      <c r="DA86" s="900"/>
      <c r="DB86" s="898"/>
      <c r="DC86" s="899"/>
      <c r="DD86" s="899"/>
      <c r="DE86" s="899"/>
      <c r="DF86" s="900"/>
      <c r="DG86" s="898"/>
      <c r="DH86" s="899"/>
      <c r="DI86" s="899"/>
      <c r="DJ86" s="899"/>
      <c r="DK86" s="900"/>
      <c r="DL86" s="898"/>
      <c r="DM86" s="899"/>
      <c r="DN86" s="899"/>
      <c r="DO86" s="899"/>
      <c r="DP86" s="900"/>
      <c r="DQ86" s="898"/>
      <c r="DR86" s="899"/>
      <c r="DS86" s="899"/>
      <c r="DT86" s="899"/>
      <c r="DU86" s="900"/>
      <c r="DV86" s="895"/>
      <c r="DW86" s="896"/>
      <c r="DX86" s="896"/>
      <c r="DY86" s="896"/>
      <c r="DZ86" s="897"/>
      <c r="EA86" s="230"/>
    </row>
    <row r="87" spans="1:131" ht="26.25" customHeight="1" x14ac:dyDescent="0.15">
      <c r="A87" s="244">
        <v>20</v>
      </c>
      <c r="B87" s="918"/>
      <c r="C87" s="919"/>
      <c r="D87" s="919"/>
      <c r="E87" s="919"/>
      <c r="F87" s="919"/>
      <c r="G87" s="919"/>
      <c r="H87" s="919"/>
      <c r="I87" s="919"/>
      <c r="J87" s="919"/>
      <c r="K87" s="919"/>
      <c r="L87" s="919"/>
      <c r="M87" s="919"/>
      <c r="N87" s="919"/>
      <c r="O87" s="919"/>
      <c r="P87" s="920"/>
      <c r="Q87" s="921"/>
      <c r="R87" s="922"/>
      <c r="S87" s="922"/>
      <c r="T87" s="922"/>
      <c r="U87" s="922"/>
      <c r="V87" s="922"/>
      <c r="W87" s="922"/>
      <c r="X87" s="922"/>
      <c r="Y87" s="922"/>
      <c r="Z87" s="922"/>
      <c r="AA87" s="922"/>
      <c r="AB87" s="922"/>
      <c r="AC87" s="922"/>
      <c r="AD87" s="922"/>
      <c r="AE87" s="922"/>
      <c r="AF87" s="922"/>
      <c r="AG87" s="922"/>
      <c r="AH87" s="922"/>
      <c r="AI87" s="922"/>
      <c r="AJ87" s="922"/>
      <c r="AK87" s="922"/>
      <c r="AL87" s="922"/>
      <c r="AM87" s="922"/>
      <c r="AN87" s="922"/>
      <c r="AO87" s="922"/>
      <c r="AP87" s="922"/>
      <c r="AQ87" s="922"/>
      <c r="AR87" s="922"/>
      <c r="AS87" s="922"/>
      <c r="AT87" s="922"/>
      <c r="AU87" s="922"/>
      <c r="AV87" s="922"/>
      <c r="AW87" s="922"/>
      <c r="AX87" s="922"/>
      <c r="AY87" s="922"/>
      <c r="AZ87" s="923"/>
      <c r="BA87" s="923"/>
      <c r="BB87" s="923"/>
      <c r="BC87" s="923"/>
      <c r="BD87" s="924"/>
      <c r="BE87" s="241"/>
      <c r="BF87" s="241"/>
      <c r="BG87" s="241"/>
      <c r="BH87" s="241"/>
      <c r="BI87" s="241"/>
      <c r="BJ87" s="241"/>
      <c r="BK87" s="241"/>
      <c r="BL87" s="241"/>
      <c r="BM87" s="241"/>
      <c r="BN87" s="241"/>
      <c r="BO87" s="241"/>
      <c r="BP87" s="241"/>
      <c r="BQ87" s="238">
        <v>81</v>
      </c>
      <c r="BR87" s="243"/>
      <c r="BS87" s="895"/>
      <c r="BT87" s="896"/>
      <c r="BU87" s="896"/>
      <c r="BV87" s="896"/>
      <c r="BW87" s="896"/>
      <c r="BX87" s="896"/>
      <c r="BY87" s="896"/>
      <c r="BZ87" s="896"/>
      <c r="CA87" s="896"/>
      <c r="CB87" s="896"/>
      <c r="CC87" s="896"/>
      <c r="CD87" s="896"/>
      <c r="CE87" s="896"/>
      <c r="CF87" s="896"/>
      <c r="CG87" s="901"/>
      <c r="CH87" s="898"/>
      <c r="CI87" s="899"/>
      <c r="CJ87" s="899"/>
      <c r="CK87" s="899"/>
      <c r="CL87" s="900"/>
      <c r="CM87" s="898"/>
      <c r="CN87" s="899"/>
      <c r="CO87" s="899"/>
      <c r="CP87" s="899"/>
      <c r="CQ87" s="900"/>
      <c r="CR87" s="898"/>
      <c r="CS87" s="899"/>
      <c r="CT87" s="899"/>
      <c r="CU87" s="899"/>
      <c r="CV87" s="900"/>
      <c r="CW87" s="898"/>
      <c r="CX87" s="899"/>
      <c r="CY87" s="899"/>
      <c r="CZ87" s="899"/>
      <c r="DA87" s="900"/>
      <c r="DB87" s="898"/>
      <c r="DC87" s="899"/>
      <c r="DD87" s="899"/>
      <c r="DE87" s="899"/>
      <c r="DF87" s="900"/>
      <c r="DG87" s="898"/>
      <c r="DH87" s="899"/>
      <c r="DI87" s="899"/>
      <c r="DJ87" s="899"/>
      <c r="DK87" s="900"/>
      <c r="DL87" s="898"/>
      <c r="DM87" s="899"/>
      <c r="DN87" s="899"/>
      <c r="DO87" s="899"/>
      <c r="DP87" s="900"/>
      <c r="DQ87" s="898"/>
      <c r="DR87" s="899"/>
      <c r="DS87" s="899"/>
      <c r="DT87" s="899"/>
      <c r="DU87" s="900"/>
      <c r="DV87" s="895"/>
      <c r="DW87" s="896"/>
      <c r="DX87" s="896"/>
      <c r="DY87" s="896"/>
      <c r="DZ87" s="897"/>
      <c r="EA87" s="230"/>
    </row>
    <row r="88" spans="1:131" ht="26.25" customHeight="1" thickBot="1" x14ac:dyDescent="0.2">
      <c r="A88" s="240" t="s">
        <v>377</v>
      </c>
      <c r="B88" s="825" t="s">
        <v>402</v>
      </c>
      <c r="C88" s="826"/>
      <c r="D88" s="826"/>
      <c r="E88" s="826"/>
      <c r="F88" s="826"/>
      <c r="G88" s="826"/>
      <c r="H88" s="826"/>
      <c r="I88" s="826"/>
      <c r="J88" s="826"/>
      <c r="K88" s="826"/>
      <c r="L88" s="826"/>
      <c r="M88" s="826"/>
      <c r="N88" s="826"/>
      <c r="O88" s="826"/>
      <c r="P88" s="827"/>
      <c r="Q88" s="876"/>
      <c r="R88" s="877"/>
      <c r="S88" s="877"/>
      <c r="T88" s="877"/>
      <c r="U88" s="877"/>
      <c r="V88" s="877"/>
      <c r="W88" s="877"/>
      <c r="X88" s="877"/>
      <c r="Y88" s="877"/>
      <c r="Z88" s="877"/>
      <c r="AA88" s="877"/>
      <c r="AB88" s="877"/>
      <c r="AC88" s="877"/>
      <c r="AD88" s="877"/>
      <c r="AE88" s="877"/>
      <c r="AF88" s="880">
        <v>10112</v>
      </c>
      <c r="AG88" s="880"/>
      <c r="AH88" s="880"/>
      <c r="AI88" s="880"/>
      <c r="AJ88" s="880"/>
      <c r="AK88" s="877"/>
      <c r="AL88" s="877"/>
      <c r="AM88" s="877"/>
      <c r="AN88" s="877"/>
      <c r="AO88" s="877"/>
      <c r="AP88" s="880">
        <v>6991</v>
      </c>
      <c r="AQ88" s="880"/>
      <c r="AR88" s="880"/>
      <c r="AS88" s="880"/>
      <c r="AT88" s="880"/>
      <c r="AU88" s="880">
        <v>624</v>
      </c>
      <c r="AV88" s="880"/>
      <c r="AW88" s="880"/>
      <c r="AX88" s="880"/>
      <c r="AY88" s="880"/>
      <c r="AZ88" s="885"/>
      <c r="BA88" s="885"/>
      <c r="BB88" s="885"/>
      <c r="BC88" s="885"/>
      <c r="BD88" s="886"/>
      <c r="BE88" s="241"/>
      <c r="BF88" s="241"/>
      <c r="BG88" s="241"/>
      <c r="BH88" s="241"/>
      <c r="BI88" s="241"/>
      <c r="BJ88" s="241"/>
      <c r="BK88" s="241"/>
      <c r="BL88" s="241"/>
      <c r="BM88" s="241"/>
      <c r="BN88" s="241"/>
      <c r="BO88" s="241"/>
      <c r="BP88" s="241"/>
      <c r="BQ88" s="238">
        <v>82</v>
      </c>
      <c r="BR88" s="243"/>
      <c r="BS88" s="895"/>
      <c r="BT88" s="896"/>
      <c r="BU88" s="896"/>
      <c r="BV88" s="896"/>
      <c r="BW88" s="896"/>
      <c r="BX88" s="896"/>
      <c r="BY88" s="896"/>
      <c r="BZ88" s="896"/>
      <c r="CA88" s="896"/>
      <c r="CB88" s="896"/>
      <c r="CC88" s="896"/>
      <c r="CD88" s="896"/>
      <c r="CE88" s="896"/>
      <c r="CF88" s="896"/>
      <c r="CG88" s="901"/>
      <c r="CH88" s="898"/>
      <c r="CI88" s="899"/>
      <c r="CJ88" s="899"/>
      <c r="CK88" s="899"/>
      <c r="CL88" s="900"/>
      <c r="CM88" s="898"/>
      <c r="CN88" s="899"/>
      <c r="CO88" s="899"/>
      <c r="CP88" s="899"/>
      <c r="CQ88" s="900"/>
      <c r="CR88" s="898"/>
      <c r="CS88" s="899"/>
      <c r="CT88" s="899"/>
      <c r="CU88" s="899"/>
      <c r="CV88" s="900"/>
      <c r="CW88" s="898"/>
      <c r="CX88" s="899"/>
      <c r="CY88" s="899"/>
      <c r="CZ88" s="899"/>
      <c r="DA88" s="900"/>
      <c r="DB88" s="898"/>
      <c r="DC88" s="899"/>
      <c r="DD88" s="899"/>
      <c r="DE88" s="899"/>
      <c r="DF88" s="900"/>
      <c r="DG88" s="898"/>
      <c r="DH88" s="899"/>
      <c r="DI88" s="899"/>
      <c r="DJ88" s="899"/>
      <c r="DK88" s="900"/>
      <c r="DL88" s="898"/>
      <c r="DM88" s="899"/>
      <c r="DN88" s="899"/>
      <c r="DO88" s="899"/>
      <c r="DP88" s="900"/>
      <c r="DQ88" s="898"/>
      <c r="DR88" s="899"/>
      <c r="DS88" s="899"/>
      <c r="DT88" s="899"/>
      <c r="DU88" s="900"/>
      <c r="DV88" s="895"/>
      <c r="DW88" s="896"/>
      <c r="DX88" s="896"/>
      <c r="DY88" s="896"/>
      <c r="DZ88" s="897"/>
      <c r="EA88" s="230"/>
    </row>
    <row r="89" spans="1:131" ht="26.25" hidden="1" customHeight="1" x14ac:dyDescent="0.15">
      <c r="A89" s="245"/>
      <c r="B89" s="246"/>
      <c r="C89" s="246"/>
      <c r="D89" s="246"/>
      <c r="E89" s="246"/>
      <c r="F89" s="246"/>
      <c r="G89" s="246"/>
      <c r="H89" s="246"/>
      <c r="I89" s="246"/>
      <c r="J89" s="246"/>
      <c r="K89" s="246"/>
      <c r="L89" s="246"/>
      <c r="M89" s="246"/>
      <c r="N89" s="246"/>
      <c r="O89" s="246"/>
      <c r="P89" s="246"/>
      <c r="Q89" s="247"/>
      <c r="R89" s="247"/>
      <c r="S89" s="247"/>
      <c r="T89" s="247"/>
      <c r="U89" s="247"/>
      <c r="V89" s="247"/>
      <c r="W89" s="247"/>
      <c r="X89" s="247"/>
      <c r="Y89" s="247"/>
      <c r="Z89" s="247"/>
      <c r="AA89" s="247"/>
      <c r="AB89" s="247"/>
      <c r="AC89" s="247"/>
      <c r="AD89" s="247"/>
      <c r="AE89" s="247"/>
      <c r="AF89" s="247"/>
      <c r="AG89" s="247"/>
      <c r="AH89" s="247"/>
      <c r="AI89" s="247"/>
      <c r="AJ89" s="247"/>
      <c r="AK89" s="247"/>
      <c r="AL89" s="247"/>
      <c r="AM89" s="247"/>
      <c r="AN89" s="247"/>
      <c r="AO89" s="247"/>
      <c r="AP89" s="247"/>
      <c r="AQ89" s="247"/>
      <c r="AR89" s="247"/>
      <c r="AS89" s="247"/>
      <c r="AT89" s="247"/>
      <c r="AU89" s="247"/>
      <c r="AV89" s="247"/>
      <c r="AW89" s="247"/>
      <c r="AX89" s="247"/>
      <c r="AY89" s="247"/>
      <c r="AZ89" s="248"/>
      <c r="BA89" s="248"/>
      <c r="BB89" s="248"/>
      <c r="BC89" s="248"/>
      <c r="BD89" s="248"/>
      <c r="BE89" s="241"/>
      <c r="BF89" s="241"/>
      <c r="BG89" s="241"/>
      <c r="BH89" s="241"/>
      <c r="BI89" s="241"/>
      <c r="BJ89" s="241"/>
      <c r="BK89" s="241"/>
      <c r="BL89" s="241"/>
      <c r="BM89" s="241"/>
      <c r="BN89" s="241"/>
      <c r="BO89" s="241"/>
      <c r="BP89" s="241"/>
      <c r="BQ89" s="238">
        <v>83</v>
      </c>
      <c r="BR89" s="243"/>
      <c r="BS89" s="895"/>
      <c r="BT89" s="896"/>
      <c r="BU89" s="896"/>
      <c r="BV89" s="896"/>
      <c r="BW89" s="896"/>
      <c r="BX89" s="896"/>
      <c r="BY89" s="896"/>
      <c r="BZ89" s="896"/>
      <c r="CA89" s="896"/>
      <c r="CB89" s="896"/>
      <c r="CC89" s="896"/>
      <c r="CD89" s="896"/>
      <c r="CE89" s="896"/>
      <c r="CF89" s="896"/>
      <c r="CG89" s="901"/>
      <c r="CH89" s="898"/>
      <c r="CI89" s="899"/>
      <c r="CJ89" s="899"/>
      <c r="CK89" s="899"/>
      <c r="CL89" s="900"/>
      <c r="CM89" s="898"/>
      <c r="CN89" s="899"/>
      <c r="CO89" s="899"/>
      <c r="CP89" s="899"/>
      <c r="CQ89" s="900"/>
      <c r="CR89" s="898"/>
      <c r="CS89" s="899"/>
      <c r="CT89" s="899"/>
      <c r="CU89" s="899"/>
      <c r="CV89" s="900"/>
      <c r="CW89" s="898"/>
      <c r="CX89" s="899"/>
      <c r="CY89" s="899"/>
      <c r="CZ89" s="899"/>
      <c r="DA89" s="900"/>
      <c r="DB89" s="898"/>
      <c r="DC89" s="899"/>
      <c r="DD89" s="899"/>
      <c r="DE89" s="899"/>
      <c r="DF89" s="900"/>
      <c r="DG89" s="898"/>
      <c r="DH89" s="899"/>
      <c r="DI89" s="899"/>
      <c r="DJ89" s="899"/>
      <c r="DK89" s="900"/>
      <c r="DL89" s="898"/>
      <c r="DM89" s="899"/>
      <c r="DN89" s="899"/>
      <c r="DO89" s="899"/>
      <c r="DP89" s="900"/>
      <c r="DQ89" s="898"/>
      <c r="DR89" s="899"/>
      <c r="DS89" s="899"/>
      <c r="DT89" s="899"/>
      <c r="DU89" s="900"/>
      <c r="DV89" s="895"/>
      <c r="DW89" s="896"/>
      <c r="DX89" s="896"/>
      <c r="DY89" s="896"/>
      <c r="DZ89" s="897"/>
      <c r="EA89" s="230"/>
    </row>
    <row r="90" spans="1:131" ht="26.25" hidden="1" customHeight="1" x14ac:dyDescent="0.15">
      <c r="A90" s="245"/>
      <c r="B90" s="246"/>
      <c r="C90" s="246"/>
      <c r="D90" s="246"/>
      <c r="E90" s="246"/>
      <c r="F90" s="246"/>
      <c r="G90" s="246"/>
      <c r="H90" s="246"/>
      <c r="I90" s="246"/>
      <c r="J90" s="246"/>
      <c r="K90" s="246"/>
      <c r="L90" s="246"/>
      <c r="M90" s="246"/>
      <c r="N90" s="246"/>
      <c r="O90" s="246"/>
      <c r="P90" s="246"/>
      <c r="Q90" s="247"/>
      <c r="R90" s="247"/>
      <c r="S90" s="247"/>
      <c r="T90" s="247"/>
      <c r="U90" s="247"/>
      <c r="V90" s="247"/>
      <c r="W90" s="247"/>
      <c r="X90" s="247"/>
      <c r="Y90" s="247"/>
      <c r="Z90" s="247"/>
      <c r="AA90" s="247"/>
      <c r="AB90" s="247"/>
      <c r="AC90" s="247"/>
      <c r="AD90" s="247"/>
      <c r="AE90" s="247"/>
      <c r="AF90" s="247"/>
      <c r="AG90" s="247"/>
      <c r="AH90" s="247"/>
      <c r="AI90" s="247"/>
      <c r="AJ90" s="247"/>
      <c r="AK90" s="247"/>
      <c r="AL90" s="247"/>
      <c r="AM90" s="247"/>
      <c r="AN90" s="247"/>
      <c r="AO90" s="247"/>
      <c r="AP90" s="247"/>
      <c r="AQ90" s="247"/>
      <c r="AR90" s="247"/>
      <c r="AS90" s="247"/>
      <c r="AT90" s="247"/>
      <c r="AU90" s="247"/>
      <c r="AV90" s="247"/>
      <c r="AW90" s="247"/>
      <c r="AX90" s="247"/>
      <c r="AY90" s="247"/>
      <c r="AZ90" s="248"/>
      <c r="BA90" s="248"/>
      <c r="BB90" s="248"/>
      <c r="BC90" s="248"/>
      <c r="BD90" s="248"/>
      <c r="BE90" s="241"/>
      <c r="BF90" s="241"/>
      <c r="BG90" s="241"/>
      <c r="BH90" s="241"/>
      <c r="BI90" s="241"/>
      <c r="BJ90" s="241"/>
      <c r="BK90" s="241"/>
      <c r="BL90" s="241"/>
      <c r="BM90" s="241"/>
      <c r="BN90" s="241"/>
      <c r="BO90" s="241"/>
      <c r="BP90" s="241"/>
      <c r="BQ90" s="238">
        <v>84</v>
      </c>
      <c r="BR90" s="243"/>
      <c r="BS90" s="895"/>
      <c r="BT90" s="896"/>
      <c r="BU90" s="896"/>
      <c r="BV90" s="896"/>
      <c r="BW90" s="896"/>
      <c r="BX90" s="896"/>
      <c r="BY90" s="896"/>
      <c r="BZ90" s="896"/>
      <c r="CA90" s="896"/>
      <c r="CB90" s="896"/>
      <c r="CC90" s="896"/>
      <c r="CD90" s="896"/>
      <c r="CE90" s="896"/>
      <c r="CF90" s="896"/>
      <c r="CG90" s="901"/>
      <c r="CH90" s="898"/>
      <c r="CI90" s="899"/>
      <c r="CJ90" s="899"/>
      <c r="CK90" s="899"/>
      <c r="CL90" s="900"/>
      <c r="CM90" s="898"/>
      <c r="CN90" s="899"/>
      <c r="CO90" s="899"/>
      <c r="CP90" s="899"/>
      <c r="CQ90" s="900"/>
      <c r="CR90" s="898"/>
      <c r="CS90" s="899"/>
      <c r="CT90" s="899"/>
      <c r="CU90" s="899"/>
      <c r="CV90" s="900"/>
      <c r="CW90" s="898"/>
      <c r="CX90" s="899"/>
      <c r="CY90" s="899"/>
      <c r="CZ90" s="899"/>
      <c r="DA90" s="900"/>
      <c r="DB90" s="898"/>
      <c r="DC90" s="899"/>
      <c r="DD90" s="899"/>
      <c r="DE90" s="899"/>
      <c r="DF90" s="900"/>
      <c r="DG90" s="898"/>
      <c r="DH90" s="899"/>
      <c r="DI90" s="899"/>
      <c r="DJ90" s="899"/>
      <c r="DK90" s="900"/>
      <c r="DL90" s="898"/>
      <c r="DM90" s="899"/>
      <c r="DN90" s="899"/>
      <c r="DO90" s="899"/>
      <c r="DP90" s="900"/>
      <c r="DQ90" s="898"/>
      <c r="DR90" s="899"/>
      <c r="DS90" s="899"/>
      <c r="DT90" s="899"/>
      <c r="DU90" s="900"/>
      <c r="DV90" s="895"/>
      <c r="DW90" s="896"/>
      <c r="DX90" s="896"/>
      <c r="DY90" s="896"/>
      <c r="DZ90" s="897"/>
      <c r="EA90" s="230"/>
    </row>
    <row r="91" spans="1:131" ht="26.25" hidden="1" customHeight="1" x14ac:dyDescent="0.15">
      <c r="A91" s="245"/>
      <c r="B91" s="246"/>
      <c r="C91" s="246"/>
      <c r="D91" s="246"/>
      <c r="E91" s="246"/>
      <c r="F91" s="246"/>
      <c r="G91" s="246"/>
      <c r="H91" s="246"/>
      <c r="I91" s="246"/>
      <c r="J91" s="246"/>
      <c r="K91" s="246"/>
      <c r="L91" s="246"/>
      <c r="M91" s="246"/>
      <c r="N91" s="246"/>
      <c r="O91" s="246"/>
      <c r="P91" s="246"/>
      <c r="Q91" s="247"/>
      <c r="R91" s="247"/>
      <c r="S91" s="247"/>
      <c r="T91" s="247"/>
      <c r="U91" s="247"/>
      <c r="V91" s="247"/>
      <c r="W91" s="247"/>
      <c r="X91" s="247"/>
      <c r="Y91" s="247"/>
      <c r="Z91" s="247"/>
      <c r="AA91" s="247"/>
      <c r="AB91" s="247"/>
      <c r="AC91" s="247"/>
      <c r="AD91" s="247"/>
      <c r="AE91" s="247"/>
      <c r="AF91" s="247"/>
      <c r="AG91" s="247"/>
      <c r="AH91" s="247"/>
      <c r="AI91" s="247"/>
      <c r="AJ91" s="247"/>
      <c r="AK91" s="247"/>
      <c r="AL91" s="247"/>
      <c r="AM91" s="247"/>
      <c r="AN91" s="247"/>
      <c r="AO91" s="247"/>
      <c r="AP91" s="247"/>
      <c r="AQ91" s="247"/>
      <c r="AR91" s="247"/>
      <c r="AS91" s="247"/>
      <c r="AT91" s="247"/>
      <c r="AU91" s="247"/>
      <c r="AV91" s="247"/>
      <c r="AW91" s="247"/>
      <c r="AX91" s="247"/>
      <c r="AY91" s="247"/>
      <c r="AZ91" s="248"/>
      <c r="BA91" s="248"/>
      <c r="BB91" s="248"/>
      <c r="BC91" s="248"/>
      <c r="BD91" s="248"/>
      <c r="BE91" s="241"/>
      <c r="BF91" s="241"/>
      <c r="BG91" s="241"/>
      <c r="BH91" s="241"/>
      <c r="BI91" s="241"/>
      <c r="BJ91" s="241"/>
      <c r="BK91" s="241"/>
      <c r="BL91" s="241"/>
      <c r="BM91" s="241"/>
      <c r="BN91" s="241"/>
      <c r="BO91" s="241"/>
      <c r="BP91" s="241"/>
      <c r="BQ91" s="238">
        <v>85</v>
      </c>
      <c r="BR91" s="243"/>
      <c r="BS91" s="895"/>
      <c r="BT91" s="896"/>
      <c r="BU91" s="896"/>
      <c r="BV91" s="896"/>
      <c r="BW91" s="896"/>
      <c r="BX91" s="896"/>
      <c r="BY91" s="896"/>
      <c r="BZ91" s="896"/>
      <c r="CA91" s="896"/>
      <c r="CB91" s="896"/>
      <c r="CC91" s="896"/>
      <c r="CD91" s="896"/>
      <c r="CE91" s="896"/>
      <c r="CF91" s="896"/>
      <c r="CG91" s="901"/>
      <c r="CH91" s="898"/>
      <c r="CI91" s="899"/>
      <c r="CJ91" s="899"/>
      <c r="CK91" s="899"/>
      <c r="CL91" s="900"/>
      <c r="CM91" s="898"/>
      <c r="CN91" s="899"/>
      <c r="CO91" s="899"/>
      <c r="CP91" s="899"/>
      <c r="CQ91" s="900"/>
      <c r="CR91" s="898"/>
      <c r="CS91" s="899"/>
      <c r="CT91" s="899"/>
      <c r="CU91" s="899"/>
      <c r="CV91" s="900"/>
      <c r="CW91" s="898"/>
      <c r="CX91" s="899"/>
      <c r="CY91" s="899"/>
      <c r="CZ91" s="899"/>
      <c r="DA91" s="900"/>
      <c r="DB91" s="898"/>
      <c r="DC91" s="899"/>
      <c r="DD91" s="899"/>
      <c r="DE91" s="899"/>
      <c r="DF91" s="900"/>
      <c r="DG91" s="898"/>
      <c r="DH91" s="899"/>
      <c r="DI91" s="899"/>
      <c r="DJ91" s="899"/>
      <c r="DK91" s="900"/>
      <c r="DL91" s="898"/>
      <c r="DM91" s="899"/>
      <c r="DN91" s="899"/>
      <c r="DO91" s="899"/>
      <c r="DP91" s="900"/>
      <c r="DQ91" s="898"/>
      <c r="DR91" s="899"/>
      <c r="DS91" s="899"/>
      <c r="DT91" s="899"/>
      <c r="DU91" s="900"/>
      <c r="DV91" s="895"/>
      <c r="DW91" s="896"/>
      <c r="DX91" s="896"/>
      <c r="DY91" s="896"/>
      <c r="DZ91" s="897"/>
      <c r="EA91" s="230"/>
    </row>
    <row r="92" spans="1:131" ht="26.25" hidden="1" customHeight="1" x14ac:dyDescent="0.15">
      <c r="A92" s="245"/>
      <c r="B92" s="246"/>
      <c r="C92" s="246"/>
      <c r="D92" s="246"/>
      <c r="E92" s="246"/>
      <c r="F92" s="246"/>
      <c r="G92" s="246"/>
      <c r="H92" s="246"/>
      <c r="I92" s="246"/>
      <c r="J92" s="246"/>
      <c r="K92" s="246"/>
      <c r="L92" s="246"/>
      <c r="M92" s="246"/>
      <c r="N92" s="246"/>
      <c r="O92" s="246"/>
      <c r="P92" s="246"/>
      <c r="Q92" s="247"/>
      <c r="R92" s="247"/>
      <c r="S92" s="247"/>
      <c r="T92" s="247"/>
      <c r="U92" s="247"/>
      <c r="V92" s="247"/>
      <c r="W92" s="247"/>
      <c r="X92" s="247"/>
      <c r="Y92" s="247"/>
      <c r="Z92" s="247"/>
      <c r="AA92" s="247"/>
      <c r="AB92" s="247"/>
      <c r="AC92" s="247"/>
      <c r="AD92" s="247"/>
      <c r="AE92" s="247"/>
      <c r="AF92" s="247"/>
      <c r="AG92" s="247"/>
      <c r="AH92" s="247"/>
      <c r="AI92" s="247"/>
      <c r="AJ92" s="247"/>
      <c r="AK92" s="247"/>
      <c r="AL92" s="247"/>
      <c r="AM92" s="247"/>
      <c r="AN92" s="247"/>
      <c r="AO92" s="247"/>
      <c r="AP92" s="247"/>
      <c r="AQ92" s="247"/>
      <c r="AR92" s="247"/>
      <c r="AS92" s="247"/>
      <c r="AT92" s="247"/>
      <c r="AU92" s="247"/>
      <c r="AV92" s="247"/>
      <c r="AW92" s="247"/>
      <c r="AX92" s="247"/>
      <c r="AY92" s="247"/>
      <c r="AZ92" s="248"/>
      <c r="BA92" s="248"/>
      <c r="BB92" s="248"/>
      <c r="BC92" s="248"/>
      <c r="BD92" s="248"/>
      <c r="BE92" s="241"/>
      <c r="BF92" s="241"/>
      <c r="BG92" s="241"/>
      <c r="BH92" s="241"/>
      <c r="BI92" s="241"/>
      <c r="BJ92" s="241"/>
      <c r="BK92" s="241"/>
      <c r="BL92" s="241"/>
      <c r="BM92" s="241"/>
      <c r="BN92" s="241"/>
      <c r="BO92" s="241"/>
      <c r="BP92" s="241"/>
      <c r="BQ92" s="238">
        <v>86</v>
      </c>
      <c r="BR92" s="243"/>
      <c r="BS92" s="895"/>
      <c r="BT92" s="896"/>
      <c r="BU92" s="896"/>
      <c r="BV92" s="896"/>
      <c r="BW92" s="896"/>
      <c r="BX92" s="896"/>
      <c r="BY92" s="896"/>
      <c r="BZ92" s="896"/>
      <c r="CA92" s="896"/>
      <c r="CB92" s="896"/>
      <c r="CC92" s="896"/>
      <c r="CD92" s="896"/>
      <c r="CE92" s="896"/>
      <c r="CF92" s="896"/>
      <c r="CG92" s="901"/>
      <c r="CH92" s="898"/>
      <c r="CI92" s="899"/>
      <c r="CJ92" s="899"/>
      <c r="CK92" s="899"/>
      <c r="CL92" s="900"/>
      <c r="CM92" s="898"/>
      <c r="CN92" s="899"/>
      <c r="CO92" s="899"/>
      <c r="CP92" s="899"/>
      <c r="CQ92" s="900"/>
      <c r="CR92" s="898"/>
      <c r="CS92" s="899"/>
      <c r="CT92" s="899"/>
      <c r="CU92" s="899"/>
      <c r="CV92" s="900"/>
      <c r="CW92" s="898"/>
      <c r="CX92" s="899"/>
      <c r="CY92" s="899"/>
      <c r="CZ92" s="899"/>
      <c r="DA92" s="900"/>
      <c r="DB92" s="898"/>
      <c r="DC92" s="899"/>
      <c r="DD92" s="899"/>
      <c r="DE92" s="899"/>
      <c r="DF92" s="900"/>
      <c r="DG92" s="898"/>
      <c r="DH92" s="899"/>
      <c r="DI92" s="899"/>
      <c r="DJ92" s="899"/>
      <c r="DK92" s="900"/>
      <c r="DL92" s="898"/>
      <c r="DM92" s="899"/>
      <c r="DN92" s="899"/>
      <c r="DO92" s="899"/>
      <c r="DP92" s="900"/>
      <c r="DQ92" s="898"/>
      <c r="DR92" s="899"/>
      <c r="DS92" s="899"/>
      <c r="DT92" s="899"/>
      <c r="DU92" s="900"/>
      <c r="DV92" s="895"/>
      <c r="DW92" s="896"/>
      <c r="DX92" s="896"/>
      <c r="DY92" s="896"/>
      <c r="DZ92" s="897"/>
      <c r="EA92" s="230"/>
    </row>
    <row r="93" spans="1:131" ht="26.25" hidden="1" customHeight="1" x14ac:dyDescent="0.15">
      <c r="A93" s="245"/>
      <c r="B93" s="246"/>
      <c r="C93" s="246"/>
      <c r="D93" s="246"/>
      <c r="E93" s="246"/>
      <c r="F93" s="246"/>
      <c r="G93" s="246"/>
      <c r="H93" s="246"/>
      <c r="I93" s="246"/>
      <c r="J93" s="246"/>
      <c r="K93" s="246"/>
      <c r="L93" s="246"/>
      <c r="M93" s="246"/>
      <c r="N93" s="246"/>
      <c r="O93" s="246"/>
      <c r="P93" s="246"/>
      <c r="Q93" s="247"/>
      <c r="R93" s="247"/>
      <c r="S93" s="247"/>
      <c r="T93" s="247"/>
      <c r="U93" s="247"/>
      <c r="V93" s="247"/>
      <c r="W93" s="247"/>
      <c r="X93" s="247"/>
      <c r="Y93" s="247"/>
      <c r="Z93" s="247"/>
      <c r="AA93" s="247"/>
      <c r="AB93" s="247"/>
      <c r="AC93" s="247"/>
      <c r="AD93" s="247"/>
      <c r="AE93" s="247"/>
      <c r="AF93" s="247"/>
      <c r="AG93" s="247"/>
      <c r="AH93" s="247"/>
      <c r="AI93" s="247"/>
      <c r="AJ93" s="247"/>
      <c r="AK93" s="247"/>
      <c r="AL93" s="247"/>
      <c r="AM93" s="247"/>
      <c r="AN93" s="247"/>
      <c r="AO93" s="247"/>
      <c r="AP93" s="247"/>
      <c r="AQ93" s="247"/>
      <c r="AR93" s="247"/>
      <c r="AS93" s="247"/>
      <c r="AT93" s="247"/>
      <c r="AU93" s="247"/>
      <c r="AV93" s="247"/>
      <c r="AW93" s="247"/>
      <c r="AX93" s="247"/>
      <c r="AY93" s="247"/>
      <c r="AZ93" s="248"/>
      <c r="BA93" s="248"/>
      <c r="BB93" s="248"/>
      <c r="BC93" s="248"/>
      <c r="BD93" s="248"/>
      <c r="BE93" s="241"/>
      <c r="BF93" s="241"/>
      <c r="BG93" s="241"/>
      <c r="BH93" s="241"/>
      <c r="BI93" s="241"/>
      <c r="BJ93" s="241"/>
      <c r="BK93" s="241"/>
      <c r="BL93" s="241"/>
      <c r="BM93" s="241"/>
      <c r="BN93" s="241"/>
      <c r="BO93" s="241"/>
      <c r="BP93" s="241"/>
      <c r="BQ93" s="238">
        <v>87</v>
      </c>
      <c r="BR93" s="243"/>
      <c r="BS93" s="895"/>
      <c r="BT93" s="896"/>
      <c r="BU93" s="896"/>
      <c r="BV93" s="896"/>
      <c r="BW93" s="896"/>
      <c r="BX93" s="896"/>
      <c r="BY93" s="896"/>
      <c r="BZ93" s="896"/>
      <c r="CA93" s="896"/>
      <c r="CB93" s="896"/>
      <c r="CC93" s="896"/>
      <c r="CD93" s="896"/>
      <c r="CE93" s="896"/>
      <c r="CF93" s="896"/>
      <c r="CG93" s="901"/>
      <c r="CH93" s="898"/>
      <c r="CI93" s="899"/>
      <c r="CJ93" s="899"/>
      <c r="CK93" s="899"/>
      <c r="CL93" s="900"/>
      <c r="CM93" s="898"/>
      <c r="CN93" s="899"/>
      <c r="CO93" s="899"/>
      <c r="CP93" s="899"/>
      <c r="CQ93" s="900"/>
      <c r="CR93" s="898"/>
      <c r="CS93" s="899"/>
      <c r="CT93" s="899"/>
      <c r="CU93" s="899"/>
      <c r="CV93" s="900"/>
      <c r="CW93" s="898"/>
      <c r="CX93" s="899"/>
      <c r="CY93" s="899"/>
      <c r="CZ93" s="899"/>
      <c r="DA93" s="900"/>
      <c r="DB93" s="898"/>
      <c r="DC93" s="899"/>
      <c r="DD93" s="899"/>
      <c r="DE93" s="899"/>
      <c r="DF93" s="900"/>
      <c r="DG93" s="898"/>
      <c r="DH93" s="899"/>
      <c r="DI93" s="899"/>
      <c r="DJ93" s="899"/>
      <c r="DK93" s="900"/>
      <c r="DL93" s="898"/>
      <c r="DM93" s="899"/>
      <c r="DN93" s="899"/>
      <c r="DO93" s="899"/>
      <c r="DP93" s="900"/>
      <c r="DQ93" s="898"/>
      <c r="DR93" s="899"/>
      <c r="DS93" s="899"/>
      <c r="DT93" s="899"/>
      <c r="DU93" s="900"/>
      <c r="DV93" s="895"/>
      <c r="DW93" s="896"/>
      <c r="DX93" s="896"/>
      <c r="DY93" s="896"/>
      <c r="DZ93" s="897"/>
      <c r="EA93" s="230"/>
    </row>
    <row r="94" spans="1:131" ht="26.25" hidden="1" customHeight="1" x14ac:dyDescent="0.15">
      <c r="A94" s="245"/>
      <c r="B94" s="246"/>
      <c r="C94" s="246"/>
      <c r="D94" s="246"/>
      <c r="E94" s="246"/>
      <c r="F94" s="246"/>
      <c r="G94" s="246"/>
      <c r="H94" s="246"/>
      <c r="I94" s="246"/>
      <c r="J94" s="246"/>
      <c r="K94" s="246"/>
      <c r="L94" s="246"/>
      <c r="M94" s="246"/>
      <c r="N94" s="246"/>
      <c r="O94" s="246"/>
      <c r="P94" s="246"/>
      <c r="Q94" s="247"/>
      <c r="R94" s="247"/>
      <c r="S94" s="247"/>
      <c r="T94" s="247"/>
      <c r="U94" s="247"/>
      <c r="V94" s="247"/>
      <c r="W94" s="247"/>
      <c r="X94" s="247"/>
      <c r="Y94" s="247"/>
      <c r="Z94" s="247"/>
      <c r="AA94" s="247"/>
      <c r="AB94" s="247"/>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8"/>
      <c r="BA94" s="248"/>
      <c r="BB94" s="248"/>
      <c r="BC94" s="248"/>
      <c r="BD94" s="248"/>
      <c r="BE94" s="241"/>
      <c r="BF94" s="241"/>
      <c r="BG94" s="241"/>
      <c r="BH94" s="241"/>
      <c r="BI94" s="241"/>
      <c r="BJ94" s="241"/>
      <c r="BK94" s="241"/>
      <c r="BL94" s="241"/>
      <c r="BM94" s="241"/>
      <c r="BN94" s="241"/>
      <c r="BO94" s="241"/>
      <c r="BP94" s="241"/>
      <c r="BQ94" s="238">
        <v>88</v>
      </c>
      <c r="BR94" s="243"/>
      <c r="BS94" s="895"/>
      <c r="BT94" s="896"/>
      <c r="BU94" s="896"/>
      <c r="BV94" s="896"/>
      <c r="BW94" s="896"/>
      <c r="BX94" s="896"/>
      <c r="BY94" s="896"/>
      <c r="BZ94" s="896"/>
      <c r="CA94" s="896"/>
      <c r="CB94" s="896"/>
      <c r="CC94" s="896"/>
      <c r="CD94" s="896"/>
      <c r="CE94" s="896"/>
      <c r="CF94" s="896"/>
      <c r="CG94" s="901"/>
      <c r="CH94" s="898"/>
      <c r="CI94" s="899"/>
      <c r="CJ94" s="899"/>
      <c r="CK94" s="899"/>
      <c r="CL94" s="900"/>
      <c r="CM94" s="898"/>
      <c r="CN94" s="899"/>
      <c r="CO94" s="899"/>
      <c r="CP94" s="899"/>
      <c r="CQ94" s="900"/>
      <c r="CR94" s="898"/>
      <c r="CS94" s="899"/>
      <c r="CT94" s="899"/>
      <c r="CU94" s="899"/>
      <c r="CV94" s="900"/>
      <c r="CW94" s="898"/>
      <c r="CX94" s="899"/>
      <c r="CY94" s="899"/>
      <c r="CZ94" s="899"/>
      <c r="DA94" s="900"/>
      <c r="DB94" s="898"/>
      <c r="DC94" s="899"/>
      <c r="DD94" s="899"/>
      <c r="DE94" s="899"/>
      <c r="DF94" s="900"/>
      <c r="DG94" s="898"/>
      <c r="DH94" s="899"/>
      <c r="DI94" s="899"/>
      <c r="DJ94" s="899"/>
      <c r="DK94" s="900"/>
      <c r="DL94" s="898"/>
      <c r="DM94" s="899"/>
      <c r="DN94" s="899"/>
      <c r="DO94" s="899"/>
      <c r="DP94" s="900"/>
      <c r="DQ94" s="898"/>
      <c r="DR94" s="899"/>
      <c r="DS94" s="899"/>
      <c r="DT94" s="899"/>
      <c r="DU94" s="900"/>
      <c r="DV94" s="895"/>
      <c r="DW94" s="896"/>
      <c r="DX94" s="896"/>
      <c r="DY94" s="896"/>
      <c r="DZ94" s="897"/>
      <c r="EA94" s="230"/>
    </row>
    <row r="95" spans="1:131" ht="26.25" hidden="1" customHeight="1" x14ac:dyDescent="0.15">
      <c r="A95" s="245"/>
      <c r="B95" s="246"/>
      <c r="C95" s="246"/>
      <c r="D95" s="246"/>
      <c r="E95" s="246"/>
      <c r="F95" s="246"/>
      <c r="G95" s="246"/>
      <c r="H95" s="246"/>
      <c r="I95" s="246"/>
      <c r="J95" s="246"/>
      <c r="K95" s="246"/>
      <c r="L95" s="246"/>
      <c r="M95" s="246"/>
      <c r="N95" s="246"/>
      <c r="O95" s="246"/>
      <c r="P95" s="246"/>
      <c r="Q95" s="247"/>
      <c r="R95" s="247"/>
      <c r="S95" s="247"/>
      <c r="T95" s="247"/>
      <c r="U95" s="247"/>
      <c r="V95" s="247"/>
      <c r="W95" s="247"/>
      <c r="X95" s="247"/>
      <c r="Y95" s="247"/>
      <c r="Z95" s="247"/>
      <c r="AA95" s="247"/>
      <c r="AB95" s="247"/>
      <c r="AC95" s="247"/>
      <c r="AD95" s="247"/>
      <c r="AE95" s="247"/>
      <c r="AF95" s="247"/>
      <c r="AG95" s="247"/>
      <c r="AH95" s="247"/>
      <c r="AI95" s="247"/>
      <c r="AJ95" s="247"/>
      <c r="AK95" s="247"/>
      <c r="AL95" s="247"/>
      <c r="AM95" s="247"/>
      <c r="AN95" s="247"/>
      <c r="AO95" s="247"/>
      <c r="AP95" s="247"/>
      <c r="AQ95" s="247"/>
      <c r="AR95" s="247"/>
      <c r="AS95" s="247"/>
      <c r="AT95" s="247"/>
      <c r="AU95" s="247"/>
      <c r="AV95" s="247"/>
      <c r="AW95" s="247"/>
      <c r="AX95" s="247"/>
      <c r="AY95" s="247"/>
      <c r="AZ95" s="248"/>
      <c r="BA95" s="248"/>
      <c r="BB95" s="248"/>
      <c r="BC95" s="248"/>
      <c r="BD95" s="248"/>
      <c r="BE95" s="241"/>
      <c r="BF95" s="241"/>
      <c r="BG95" s="241"/>
      <c r="BH95" s="241"/>
      <c r="BI95" s="241"/>
      <c r="BJ95" s="241"/>
      <c r="BK95" s="241"/>
      <c r="BL95" s="241"/>
      <c r="BM95" s="241"/>
      <c r="BN95" s="241"/>
      <c r="BO95" s="241"/>
      <c r="BP95" s="241"/>
      <c r="BQ95" s="238">
        <v>89</v>
      </c>
      <c r="BR95" s="243"/>
      <c r="BS95" s="895"/>
      <c r="BT95" s="896"/>
      <c r="BU95" s="896"/>
      <c r="BV95" s="896"/>
      <c r="BW95" s="896"/>
      <c r="BX95" s="896"/>
      <c r="BY95" s="896"/>
      <c r="BZ95" s="896"/>
      <c r="CA95" s="896"/>
      <c r="CB95" s="896"/>
      <c r="CC95" s="896"/>
      <c r="CD95" s="896"/>
      <c r="CE95" s="896"/>
      <c r="CF95" s="896"/>
      <c r="CG95" s="901"/>
      <c r="CH95" s="898"/>
      <c r="CI95" s="899"/>
      <c r="CJ95" s="899"/>
      <c r="CK95" s="899"/>
      <c r="CL95" s="900"/>
      <c r="CM95" s="898"/>
      <c r="CN95" s="899"/>
      <c r="CO95" s="899"/>
      <c r="CP95" s="899"/>
      <c r="CQ95" s="900"/>
      <c r="CR95" s="898"/>
      <c r="CS95" s="899"/>
      <c r="CT95" s="899"/>
      <c r="CU95" s="899"/>
      <c r="CV95" s="900"/>
      <c r="CW95" s="898"/>
      <c r="CX95" s="899"/>
      <c r="CY95" s="899"/>
      <c r="CZ95" s="899"/>
      <c r="DA95" s="900"/>
      <c r="DB95" s="898"/>
      <c r="DC95" s="899"/>
      <c r="DD95" s="899"/>
      <c r="DE95" s="899"/>
      <c r="DF95" s="900"/>
      <c r="DG95" s="898"/>
      <c r="DH95" s="899"/>
      <c r="DI95" s="899"/>
      <c r="DJ95" s="899"/>
      <c r="DK95" s="900"/>
      <c r="DL95" s="898"/>
      <c r="DM95" s="899"/>
      <c r="DN95" s="899"/>
      <c r="DO95" s="899"/>
      <c r="DP95" s="900"/>
      <c r="DQ95" s="898"/>
      <c r="DR95" s="899"/>
      <c r="DS95" s="899"/>
      <c r="DT95" s="899"/>
      <c r="DU95" s="900"/>
      <c r="DV95" s="895"/>
      <c r="DW95" s="896"/>
      <c r="DX95" s="896"/>
      <c r="DY95" s="896"/>
      <c r="DZ95" s="897"/>
      <c r="EA95" s="230"/>
    </row>
    <row r="96" spans="1:131" ht="26.25" hidden="1" customHeight="1" x14ac:dyDescent="0.15">
      <c r="A96" s="245"/>
      <c r="B96" s="246"/>
      <c r="C96" s="246"/>
      <c r="D96" s="246"/>
      <c r="E96" s="246"/>
      <c r="F96" s="246"/>
      <c r="G96" s="246"/>
      <c r="H96" s="246"/>
      <c r="I96" s="246"/>
      <c r="J96" s="246"/>
      <c r="K96" s="246"/>
      <c r="L96" s="246"/>
      <c r="M96" s="246"/>
      <c r="N96" s="246"/>
      <c r="O96" s="246"/>
      <c r="P96" s="246"/>
      <c r="Q96" s="247"/>
      <c r="R96" s="247"/>
      <c r="S96" s="247"/>
      <c r="T96" s="247"/>
      <c r="U96" s="247"/>
      <c r="V96" s="247"/>
      <c r="W96" s="247"/>
      <c r="X96" s="247"/>
      <c r="Y96" s="247"/>
      <c r="Z96" s="247"/>
      <c r="AA96" s="247"/>
      <c r="AB96" s="247"/>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8"/>
      <c r="BA96" s="248"/>
      <c r="BB96" s="248"/>
      <c r="BC96" s="248"/>
      <c r="BD96" s="248"/>
      <c r="BE96" s="241"/>
      <c r="BF96" s="241"/>
      <c r="BG96" s="241"/>
      <c r="BH96" s="241"/>
      <c r="BI96" s="241"/>
      <c r="BJ96" s="241"/>
      <c r="BK96" s="241"/>
      <c r="BL96" s="241"/>
      <c r="BM96" s="241"/>
      <c r="BN96" s="241"/>
      <c r="BO96" s="241"/>
      <c r="BP96" s="241"/>
      <c r="BQ96" s="238">
        <v>90</v>
      </c>
      <c r="BR96" s="243"/>
      <c r="BS96" s="895"/>
      <c r="BT96" s="896"/>
      <c r="BU96" s="896"/>
      <c r="BV96" s="896"/>
      <c r="BW96" s="896"/>
      <c r="BX96" s="896"/>
      <c r="BY96" s="896"/>
      <c r="BZ96" s="896"/>
      <c r="CA96" s="896"/>
      <c r="CB96" s="896"/>
      <c r="CC96" s="896"/>
      <c r="CD96" s="896"/>
      <c r="CE96" s="896"/>
      <c r="CF96" s="896"/>
      <c r="CG96" s="901"/>
      <c r="CH96" s="898"/>
      <c r="CI96" s="899"/>
      <c r="CJ96" s="899"/>
      <c r="CK96" s="899"/>
      <c r="CL96" s="900"/>
      <c r="CM96" s="898"/>
      <c r="CN96" s="899"/>
      <c r="CO96" s="899"/>
      <c r="CP96" s="899"/>
      <c r="CQ96" s="900"/>
      <c r="CR96" s="898"/>
      <c r="CS96" s="899"/>
      <c r="CT96" s="899"/>
      <c r="CU96" s="899"/>
      <c r="CV96" s="900"/>
      <c r="CW96" s="898"/>
      <c r="CX96" s="899"/>
      <c r="CY96" s="899"/>
      <c r="CZ96" s="899"/>
      <c r="DA96" s="900"/>
      <c r="DB96" s="898"/>
      <c r="DC96" s="899"/>
      <c r="DD96" s="899"/>
      <c r="DE96" s="899"/>
      <c r="DF96" s="900"/>
      <c r="DG96" s="898"/>
      <c r="DH96" s="899"/>
      <c r="DI96" s="899"/>
      <c r="DJ96" s="899"/>
      <c r="DK96" s="900"/>
      <c r="DL96" s="898"/>
      <c r="DM96" s="899"/>
      <c r="DN96" s="899"/>
      <c r="DO96" s="899"/>
      <c r="DP96" s="900"/>
      <c r="DQ96" s="898"/>
      <c r="DR96" s="899"/>
      <c r="DS96" s="899"/>
      <c r="DT96" s="899"/>
      <c r="DU96" s="900"/>
      <c r="DV96" s="895"/>
      <c r="DW96" s="896"/>
      <c r="DX96" s="896"/>
      <c r="DY96" s="896"/>
      <c r="DZ96" s="897"/>
      <c r="EA96" s="230"/>
    </row>
    <row r="97" spans="1:131" ht="26.25" hidden="1" customHeight="1" x14ac:dyDescent="0.15">
      <c r="A97" s="245"/>
      <c r="B97" s="246"/>
      <c r="C97" s="246"/>
      <c r="D97" s="246"/>
      <c r="E97" s="246"/>
      <c r="F97" s="246"/>
      <c r="G97" s="246"/>
      <c r="H97" s="246"/>
      <c r="I97" s="246"/>
      <c r="J97" s="246"/>
      <c r="K97" s="246"/>
      <c r="L97" s="246"/>
      <c r="M97" s="246"/>
      <c r="N97" s="246"/>
      <c r="O97" s="246"/>
      <c r="P97" s="246"/>
      <c r="Q97" s="247"/>
      <c r="R97" s="247"/>
      <c r="S97" s="247"/>
      <c r="T97" s="247"/>
      <c r="U97" s="247"/>
      <c r="V97" s="247"/>
      <c r="W97" s="247"/>
      <c r="X97" s="247"/>
      <c r="Y97" s="247"/>
      <c r="Z97" s="247"/>
      <c r="AA97" s="247"/>
      <c r="AB97" s="247"/>
      <c r="AC97" s="247"/>
      <c r="AD97" s="247"/>
      <c r="AE97" s="247"/>
      <c r="AF97" s="247"/>
      <c r="AG97" s="247"/>
      <c r="AH97" s="247"/>
      <c r="AI97" s="247"/>
      <c r="AJ97" s="247"/>
      <c r="AK97" s="247"/>
      <c r="AL97" s="247"/>
      <c r="AM97" s="247"/>
      <c r="AN97" s="247"/>
      <c r="AO97" s="247"/>
      <c r="AP97" s="247"/>
      <c r="AQ97" s="247"/>
      <c r="AR97" s="247"/>
      <c r="AS97" s="247"/>
      <c r="AT97" s="247"/>
      <c r="AU97" s="247"/>
      <c r="AV97" s="247"/>
      <c r="AW97" s="247"/>
      <c r="AX97" s="247"/>
      <c r="AY97" s="247"/>
      <c r="AZ97" s="248"/>
      <c r="BA97" s="248"/>
      <c r="BB97" s="248"/>
      <c r="BC97" s="248"/>
      <c r="BD97" s="248"/>
      <c r="BE97" s="241"/>
      <c r="BF97" s="241"/>
      <c r="BG97" s="241"/>
      <c r="BH97" s="241"/>
      <c r="BI97" s="241"/>
      <c r="BJ97" s="241"/>
      <c r="BK97" s="241"/>
      <c r="BL97" s="241"/>
      <c r="BM97" s="241"/>
      <c r="BN97" s="241"/>
      <c r="BO97" s="241"/>
      <c r="BP97" s="241"/>
      <c r="BQ97" s="238">
        <v>91</v>
      </c>
      <c r="BR97" s="243"/>
      <c r="BS97" s="895"/>
      <c r="BT97" s="896"/>
      <c r="BU97" s="896"/>
      <c r="BV97" s="896"/>
      <c r="BW97" s="896"/>
      <c r="BX97" s="896"/>
      <c r="BY97" s="896"/>
      <c r="BZ97" s="896"/>
      <c r="CA97" s="896"/>
      <c r="CB97" s="896"/>
      <c r="CC97" s="896"/>
      <c r="CD97" s="896"/>
      <c r="CE97" s="896"/>
      <c r="CF97" s="896"/>
      <c r="CG97" s="901"/>
      <c r="CH97" s="898"/>
      <c r="CI97" s="899"/>
      <c r="CJ97" s="899"/>
      <c r="CK97" s="899"/>
      <c r="CL97" s="900"/>
      <c r="CM97" s="898"/>
      <c r="CN97" s="899"/>
      <c r="CO97" s="899"/>
      <c r="CP97" s="899"/>
      <c r="CQ97" s="900"/>
      <c r="CR97" s="898"/>
      <c r="CS97" s="899"/>
      <c r="CT97" s="899"/>
      <c r="CU97" s="899"/>
      <c r="CV97" s="900"/>
      <c r="CW97" s="898"/>
      <c r="CX97" s="899"/>
      <c r="CY97" s="899"/>
      <c r="CZ97" s="899"/>
      <c r="DA97" s="900"/>
      <c r="DB97" s="898"/>
      <c r="DC97" s="899"/>
      <c r="DD97" s="899"/>
      <c r="DE97" s="899"/>
      <c r="DF97" s="900"/>
      <c r="DG97" s="898"/>
      <c r="DH97" s="899"/>
      <c r="DI97" s="899"/>
      <c r="DJ97" s="899"/>
      <c r="DK97" s="900"/>
      <c r="DL97" s="898"/>
      <c r="DM97" s="899"/>
      <c r="DN97" s="899"/>
      <c r="DO97" s="899"/>
      <c r="DP97" s="900"/>
      <c r="DQ97" s="898"/>
      <c r="DR97" s="899"/>
      <c r="DS97" s="899"/>
      <c r="DT97" s="899"/>
      <c r="DU97" s="900"/>
      <c r="DV97" s="895"/>
      <c r="DW97" s="896"/>
      <c r="DX97" s="896"/>
      <c r="DY97" s="896"/>
      <c r="DZ97" s="897"/>
      <c r="EA97" s="230"/>
    </row>
    <row r="98" spans="1:131" ht="26.25" hidden="1" customHeight="1" x14ac:dyDescent="0.15">
      <c r="A98" s="245"/>
      <c r="B98" s="246"/>
      <c r="C98" s="246"/>
      <c r="D98" s="246"/>
      <c r="E98" s="246"/>
      <c r="F98" s="246"/>
      <c r="G98" s="246"/>
      <c r="H98" s="246"/>
      <c r="I98" s="246"/>
      <c r="J98" s="246"/>
      <c r="K98" s="246"/>
      <c r="L98" s="246"/>
      <c r="M98" s="246"/>
      <c r="N98" s="246"/>
      <c r="O98" s="246"/>
      <c r="P98" s="246"/>
      <c r="Q98" s="247"/>
      <c r="R98" s="247"/>
      <c r="S98" s="247"/>
      <c r="T98" s="247"/>
      <c r="U98" s="247"/>
      <c r="V98" s="247"/>
      <c r="W98" s="247"/>
      <c r="X98" s="247"/>
      <c r="Y98" s="247"/>
      <c r="Z98" s="247"/>
      <c r="AA98" s="247"/>
      <c r="AB98" s="247"/>
      <c r="AC98" s="247"/>
      <c r="AD98" s="247"/>
      <c r="AE98" s="247"/>
      <c r="AF98" s="247"/>
      <c r="AG98" s="247"/>
      <c r="AH98" s="247"/>
      <c r="AI98" s="247"/>
      <c r="AJ98" s="247"/>
      <c r="AK98" s="247"/>
      <c r="AL98" s="247"/>
      <c r="AM98" s="247"/>
      <c r="AN98" s="247"/>
      <c r="AO98" s="247"/>
      <c r="AP98" s="247"/>
      <c r="AQ98" s="247"/>
      <c r="AR98" s="247"/>
      <c r="AS98" s="247"/>
      <c r="AT98" s="247"/>
      <c r="AU98" s="247"/>
      <c r="AV98" s="247"/>
      <c r="AW98" s="247"/>
      <c r="AX98" s="247"/>
      <c r="AY98" s="247"/>
      <c r="AZ98" s="248"/>
      <c r="BA98" s="248"/>
      <c r="BB98" s="248"/>
      <c r="BC98" s="248"/>
      <c r="BD98" s="248"/>
      <c r="BE98" s="241"/>
      <c r="BF98" s="241"/>
      <c r="BG98" s="241"/>
      <c r="BH98" s="241"/>
      <c r="BI98" s="241"/>
      <c r="BJ98" s="241"/>
      <c r="BK98" s="241"/>
      <c r="BL98" s="241"/>
      <c r="BM98" s="241"/>
      <c r="BN98" s="241"/>
      <c r="BO98" s="241"/>
      <c r="BP98" s="241"/>
      <c r="BQ98" s="238">
        <v>92</v>
      </c>
      <c r="BR98" s="243"/>
      <c r="BS98" s="895"/>
      <c r="BT98" s="896"/>
      <c r="BU98" s="896"/>
      <c r="BV98" s="896"/>
      <c r="BW98" s="896"/>
      <c r="BX98" s="896"/>
      <c r="BY98" s="896"/>
      <c r="BZ98" s="896"/>
      <c r="CA98" s="896"/>
      <c r="CB98" s="896"/>
      <c r="CC98" s="896"/>
      <c r="CD98" s="896"/>
      <c r="CE98" s="896"/>
      <c r="CF98" s="896"/>
      <c r="CG98" s="901"/>
      <c r="CH98" s="898"/>
      <c r="CI98" s="899"/>
      <c r="CJ98" s="899"/>
      <c r="CK98" s="899"/>
      <c r="CL98" s="900"/>
      <c r="CM98" s="898"/>
      <c r="CN98" s="899"/>
      <c r="CO98" s="899"/>
      <c r="CP98" s="899"/>
      <c r="CQ98" s="900"/>
      <c r="CR98" s="898"/>
      <c r="CS98" s="899"/>
      <c r="CT98" s="899"/>
      <c r="CU98" s="899"/>
      <c r="CV98" s="900"/>
      <c r="CW98" s="898"/>
      <c r="CX98" s="899"/>
      <c r="CY98" s="899"/>
      <c r="CZ98" s="899"/>
      <c r="DA98" s="900"/>
      <c r="DB98" s="898"/>
      <c r="DC98" s="899"/>
      <c r="DD98" s="899"/>
      <c r="DE98" s="899"/>
      <c r="DF98" s="900"/>
      <c r="DG98" s="898"/>
      <c r="DH98" s="899"/>
      <c r="DI98" s="899"/>
      <c r="DJ98" s="899"/>
      <c r="DK98" s="900"/>
      <c r="DL98" s="898"/>
      <c r="DM98" s="899"/>
      <c r="DN98" s="899"/>
      <c r="DO98" s="899"/>
      <c r="DP98" s="900"/>
      <c r="DQ98" s="898"/>
      <c r="DR98" s="899"/>
      <c r="DS98" s="899"/>
      <c r="DT98" s="899"/>
      <c r="DU98" s="900"/>
      <c r="DV98" s="895"/>
      <c r="DW98" s="896"/>
      <c r="DX98" s="896"/>
      <c r="DY98" s="896"/>
      <c r="DZ98" s="897"/>
      <c r="EA98" s="230"/>
    </row>
    <row r="99" spans="1:131" ht="26.25" hidden="1" customHeight="1" x14ac:dyDescent="0.15">
      <c r="A99" s="245"/>
      <c r="B99" s="246"/>
      <c r="C99" s="246"/>
      <c r="D99" s="246"/>
      <c r="E99" s="246"/>
      <c r="F99" s="246"/>
      <c r="G99" s="246"/>
      <c r="H99" s="246"/>
      <c r="I99" s="246"/>
      <c r="J99" s="246"/>
      <c r="K99" s="246"/>
      <c r="L99" s="246"/>
      <c r="M99" s="246"/>
      <c r="N99" s="246"/>
      <c r="O99" s="246"/>
      <c r="P99" s="246"/>
      <c r="Q99" s="247"/>
      <c r="R99" s="247"/>
      <c r="S99" s="247"/>
      <c r="T99" s="247"/>
      <c r="U99" s="247"/>
      <c r="V99" s="247"/>
      <c r="W99" s="247"/>
      <c r="X99" s="247"/>
      <c r="Y99" s="247"/>
      <c r="Z99" s="247"/>
      <c r="AA99" s="247"/>
      <c r="AB99" s="247"/>
      <c r="AC99" s="247"/>
      <c r="AD99" s="247"/>
      <c r="AE99" s="247"/>
      <c r="AF99" s="247"/>
      <c r="AG99" s="247"/>
      <c r="AH99" s="247"/>
      <c r="AI99" s="247"/>
      <c r="AJ99" s="247"/>
      <c r="AK99" s="247"/>
      <c r="AL99" s="247"/>
      <c r="AM99" s="247"/>
      <c r="AN99" s="247"/>
      <c r="AO99" s="247"/>
      <c r="AP99" s="247"/>
      <c r="AQ99" s="247"/>
      <c r="AR99" s="247"/>
      <c r="AS99" s="247"/>
      <c r="AT99" s="247"/>
      <c r="AU99" s="247"/>
      <c r="AV99" s="247"/>
      <c r="AW99" s="247"/>
      <c r="AX99" s="247"/>
      <c r="AY99" s="247"/>
      <c r="AZ99" s="248"/>
      <c r="BA99" s="248"/>
      <c r="BB99" s="248"/>
      <c r="BC99" s="248"/>
      <c r="BD99" s="248"/>
      <c r="BE99" s="241"/>
      <c r="BF99" s="241"/>
      <c r="BG99" s="241"/>
      <c r="BH99" s="241"/>
      <c r="BI99" s="241"/>
      <c r="BJ99" s="241"/>
      <c r="BK99" s="241"/>
      <c r="BL99" s="241"/>
      <c r="BM99" s="241"/>
      <c r="BN99" s="241"/>
      <c r="BO99" s="241"/>
      <c r="BP99" s="241"/>
      <c r="BQ99" s="238">
        <v>93</v>
      </c>
      <c r="BR99" s="243"/>
      <c r="BS99" s="895"/>
      <c r="BT99" s="896"/>
      <c r="BU99" s="896"/>
      <c r="BV99" s="896"/>
      <c r="BW99" s="896"/>
      <c r="BX99" s="896"/>
      <c r="BY99" s="896"/>
      <c r="BZ99" s="896"/>
      <c r="CA99" s="896"/>
      <c r="CB99" s="896"/>
      <c r="CC99" s="896"/>
      <c r="CD99" s="896"/>
      <c r="CE99" s="896"/>
      <c r="CF99" s="896"/>
      <c r="CG99" s="901"/>
      <c r="CH99" s="898"/>
      <c r="CI99" s="899"/>
      <c r="CJ99" s="899"/>
      <c r="CK99" s="899"/>
      <c r="CL99" s="900"/>
      <c r="CM99" s="898"/>
      <c r="CN99" s="899"/>
      <c r="CO99" s="899"/>
      <c r="CP99" s="899"/>
      <c r="CQ99" s="900"/>
      <c r="CR99" s="898"/>
      <c r="CS99" s="899"/>
      <c r="CT99" s="899"/>
      <c r="CU99" s="899"/>
      <c r="CV99" s="900"/>
      <c r="CW99" s="898"/>
      <c r="CX99" s="899"/>
      <c r="CY99" s="899"/>
      <c r="CZ99" s="899"/>
      <c r="DA99" s="900"/>
      <c r="DB99" s="898"/>
      <c r="DC99" s="899"/>
      <c r="DD99" s="899"/>
      <c r="DE99" s="899"/>
      <c r="DF99" s="900"/>
      <c r="DG99" s="898"/>
      <c r="DH99" s="899"/>
      <c r="DI99" s="899"/>
      <c r="DJ99" s="899"/>
      <c r="DK99" s="900"/>
      <c r="DL99" s="898"/>
      <c r="DM99" s="899"/>
      <c r="DN99" s="899"/>
      <c r="DO99" s="899"/>
      <c r="DP99" s="900"/>
      <c r="DQ99" s="898"/>
      <c r="DR99" s="899"/>
      <c r="DS99" s="899"/>
      <c r="DT99" s="899"/>
      <c r="DU99" s="900"/>
      <c r="DV99" s="895"/>
      <c r="DW99" s="896"/>
      <c r="DX99" s="896"/>
      <c r="DY99" s="896"/>
      <c r="DZ99" s="897"/>
      <c r="EA99" s="230"/>
    </row>
    <row r="100" spans="1:131" ht="26.25" hidden="1" customHeight="1" x14ac:dyDescent="0.15">
      <c r="A100" s="245"/>
      <c r="B100" s="246"/>
      <c r="C100" s="246"/>
      <c r="D100" s="246"/>
      <c r="E100" s="246"/>
      <c r="F100" s="246"/>
      <c r="G100" s="246"/>
      <c r="H100" s="246"/>
      <c r="I100" s="246"/>
      <c r="J100" s="246"/>
      <c r="K100" s="246"/>
      <c r="L100" s="246"/>
      <c r="M100" s="246"/>
      <c r="N100" s="246"/>
      <c r="O100" s="246"/>
      <c r="P100" s="246"/>
      <c r="Q100" s="247"/>
      <c r="R100" s="247"/>
      <c r="S100" s="247"/>
      <c r="T100" s="247"/>
      <c r="U100" s="247"/>
      <c r="V100" s="247"/>
      <c r="W100" s="247"/>
      <c r="X100" s="247"/>
      <c r="Y100" s="247"/>
      <c r="Z100" s="247"/>
      <c r="AA100" s="247"/>
      <c r="AB100" s="247"/>
      <c r="AC100" s="247"/>
      <c r="AD100" s="247"/>
      <c r="AE100" s="247"/>
      <c r="AF100" s="247"/>
      <c r="AG100" s="247"/>
      <c r="AH100" s="247"/>
      <c r="AI100" s="247"/>
      <c r="AJ100" s="247"/>
      <c r="AK100" s="247"/>
      <c r="AL100" s="247"/>
      <c r="AM100" s="247"/>
      <c r="AN100" s="247"/>
      <c r="AO100" s="247"/>
      <c r="AP100" s="247"/>
      <c r="AQ100" s="247"/>
      <c r="AR100" s="247"/>
      <c r="AS100" s="247"/>
      <c r="AT100" s="247"/>
      <c r="AU100" s="247"/>
      <c r="AV100" s="247"/>
      <c r="AW100" s="247"/>
      <c r="AX100" s="247"/>
      <c r="AY100" s="247"/>
      <c r="AZ100" s="248"/>
      <c r="BA100" s="248"/>
      <c r="BB100" s="248"/>
      <c r="BC100" s="248"/>
      <c r="BD100" s="248"/>
      <c r="BE100" s="241"/>
      <c r="BF100" s="241"/>
      <c r="BG100" s="241"/>
      <c r="BH100" s="241"/>
      <c r="BI100" s="241"/>
      <c r="BJ100" s="241"/>
      <c r="BK100" s="241"/>
      <c r="BL100" s="241"/>
      <c r="BM100" s="241"/>
      <c r="BN100" s="241"/>
      <c r="BO100" s="241"/>
      <c r="BP100" s="241"/>
      <c r="BQ100" s="238">
        <v>94</v>
      </c>
      <c r="BR100" s="243"/>
      <c r="BS100" s="895"/>
      <c r="BT100" s="896"/>
      <c r="BU100" s="896"/>
      <c r="BV100" s="896"/>
      <c r="BW100" s="896"/>
      <c r="BX100" s="896"/>
      <c r="BY100" s="896"/>
      <c r="BZ100" s="896"/>
      <c r="CA100" s="896"/>
      <c r="CB100" s="896"/>
      <c r="CC100" s="896"/>
      <c r="CD100" s="896"/>
      <c r="CE100" s="896"/>
      <c r="CF100" s="896"/>
      <c r="CG100" s="901"/>
      <c r="CH100" s="898"/>
      <c r="CI100" s="899"/>
      <c r="CJ100" s="899"/>
      <c r="CK100" s="899"/>
      <c r="CL100" s="900"/>
      <c r="CM100" s="898"/>
      <c r="CN100" s="899"/>
      <c r="CO100" s="899"/>
      <c r="CP100" s="899"/>
      <c r="CQ100" s="900"/>
      <c r="CR100" s="898"/>
      <c r="CS100" s="899"/>
      <c r="CT100" s="899"/>
      <c r="CU100" s="899"/>
      <c r="CV100" s="900"/>
      <c r="CW100" s="898"/>
      <c r="CX100" s="899"/>
      <c r="CY100" s="899"/>
      <c r="CZ100" s="899"/>
      <c r="DA100" s="900"/>
      <c r="DB100" s="898"/>
      <c r="DC100" s="899"/>
      <c r="DD100" s="899"/>
      <c r="DE100" s="899"/>
      <c r="DF100" s="900"/>
      <c r="DG100" s="898"/>
      <c r="DH100" s="899"/>
      <c r="DI100" s="899"/>
      <c r="DJ100" s="899"/>
      <c r="DK100" s="900"/>
      <c r="DL100" s="898"/>
      <c r="DM100" s="899"/>
      <c r="DN100" s="899"/>
      <c r="DO100" s="899"/>
      <c r="DP100" s="900"/>
      <c r="DQ100" s="898"/>
      <c r="DR100" s="899"/>
      <c r="DS100" s="899"/>
      <c r="DT100" s="899"/>
      <c r="DU100" s="900"/>
      <c r="DV100" s="895"/>
      <c r="DW100" s="896"/>
      <c r="DX100" s="896"/>
      <c r="DY100" s="896"/>
      <c r="DZ100" s="897"/>
      <c r="EA100" s="230"/>
    </row>
    <row r="101" spans="1:131" ht="26.25" hidden="1" customHeight="1" x14ac:dyDescent="0.15">
      <c r="A101" s="245"/>
      <c r="B101" s="246"/>
      <c r="C101" s="246"/>
      <c r="D101" s="246"/>
      <c r="E101" s="246"/>
      <c r="F101" s="246"/>
      <c r="G101" s="246"/>
      <c r="H101" s="246"/>
      <c r="I101" s="246"/>
      <c r="J101" s="246"/>
      <c r="K101" s="246"/>
      <c r="L101" s="246"/>
      <c r="M101" s="246"/>
      <c r="N101" s="246"/>
      <c r="O101" s="246"/>
      <c r="P101" s="246"/>
      <c r="Q101" s="247"/>
      <c r="R101" s="247"/>
      <c r="S101" s="247"/>
      <c r="T101" s="247"/>
      <c r="U101" s="247"/>
      <c r="V101" s="247"/>
      <c r="W101" s="247"/>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8"/>
      <c r="BA101" s="248"/>
      <c r="BB101" s="248"/>
      <c r="BC101" s="248"/>
      <c r="BD101" s="248"/>
      <c r="BE101" s="241"/>
      <c r="BF101" s="241"/>
      <c r="BG101" s="241"/>
      <c r="BH101" s="241"/>
      <c r="BI101" s="241"/>
      <c r="BJ101" s="241"/>
      <c r="BK101" s="241"/>
      <c r="BL101" s="241"/>
      <c r="BM101" s="241"/>
      <c r="BN101" s="241"/>
      <c r="BO101" s="241"/>
      <c r="BP101" s="241"/>
      <c r="BQ101" s="238">
        <v>95</v>
      </c>
      <c r="BR101" s="243"/>
      <c r="BS101" s="895"/>
      <c r="BT101" s="896"/>
      <c r="BU101" s="896"/>
      <c r="BV101" s="896"/>
      <c r="BW101" s="896"/>
      <c r="BX101" s="896"/>
      <c r="BY101" s="896"/>
      <c r="BZ101" s="896"/>
      <c r="CA101" s="896"/>
      <c r="CB101" s="896"/>
      <c r="CC101" s="896"/>
      <c r="CD101" s="896"/>
      <c r="CE101" s="896"/>
      <c r="CF101" s="896"/>
      <c r="CG101" s="901"/>
      <c r="CH101" s="898"/>
      <c r="CI101" s="899"/>
      <c r="CJ101" s="899"/>
      <c r="CK101" s="899"/>
      <c r="CL101" s="900"/>
      <c r="CM101" s="898"/>
      <c r="CN101" s="899"/>
      <c r="CO101" s="899"/>
      <c r="CP101" s="899"/>
      <c r="CQ101" s="900"/>
      <c r="CR101" s="898"/>
      <c r="CS101" s="899"/>
      <c r="CT101" s="899"/>
      <c r="CU101" s="899"/>
      <c r="CV101" s="900"/>
      <c r="CW101" s="898"/>
      <c r="CX101" s="899"/>
      <c r="CY101" s="899"/>
      <c r="CZ101" s="899"/>
      <c r="DA101" s="900"/>
      <c r="DB101" s="898"/>
      <c r="DC101" s="899"/>
      <c r="DD101" s="899"/>
      <c r="DE101" s="899"/>
      <c r="DF101" s="900"/>
      <c r="DG101" s="898"/>
      <c r="DH101" s="899"/>
      <c r="DI101" s="899"/>
      <c r="DJ101" s="899"/>
      <c r="DK101" s="900"/>
      <c r="DL101" s="898"/>
      <c r="DM101" s="899"/>
      <c r="DN101" s="899"/>
      <c r="DO101" s="899"/>
      <c r="DP101" s="900"/>
      <c r="DQ101" s="898"/>
      <c r="DR101" s="899"/>
      <c r="DS101" s="899"/>
      <c r="DT101" s="899"/>
      <c r="DU101" s="900"/>
      <c r="DV101" s="895"/>
      <c r="DW101" s="896"/>
      <c r="DX101" s="896"/>
      <c r="DY101" s="896"/>
      <c r="DZ101" s="897"/>
      <c r="EA101" s="230"/>
    </row>
    <row r="102" spans="1:131" ht="26.25" customHeight="1" thickBot="1" x14ac:dyDescent="0.2">
      <c r="A102" s="245"/>
      <c r="B102" s="246"/>
      <c r="C102" s="246"/>
      <c r="D102" s="246"/>
      <c r="E102" s="246"/>
      <c r="F102" s="246"/>
      <c r="G102" s="246"/>
      <c r="H102" s="246"/>
      <c r="I102" s="246"/>
      <c r="J102" s="246"/>
      <c r="K102" s="246"/>
      <c r="L102" s="246"/>
      <c r="M102" s="246"/>
      <c r="N102" s="246"/>
      <c r="O102" s="246"/>
      <c r="P102" s="246"/>
      <c r="Q102" s="247"/>
      <c r="R102" s="247"/>
      <c r="S102" s="247"/>
      <c r="T102" s="247"/>
      <c r="U102" s="247"/>
      <c r="V102" s="247"/>
      <c r="W102" s="247"/>
      <c r="X102" s="247"/>
      <c r="Y102" s="247"/>
      <c r="Z102" s="247"/>
      <c r="AA102" s="247"/>
      <c r="AB102" s="247"/>
      <c r="AC102" s="247"/>
      <c r="AD102" s="247"/>
      <c r="AE102" s="247"/>
      <c r="AF102" s="247"/>
      <c r="AG102" s="247"/>
      <c r="AH102" s="247"/>
      <c r="AI102" s="247"/>
      <c r="AJ102" s="247"/>
      <c r="AK102" s="247"/>
      <c r="AL102" s="247"/>
      <c r="AM102" s="247"/>
      <c r="AN102" s="247"/>
      <c r="AO102" s="247"/>
      <c r="AP102" s="247"/>
      <c r="AQ102" s="247"/>
      <c r="AR102" s="247"/>
      <c r="AS102" s="247"/>
      <c r="AT102" s="247"/>
      <c r="AU102" s="247"/>
      <c r="AV102" s="247"/>
      <c r="AW102" s="247"/>
      <c r="AX102" s="247"/>
      <c r="AY102" s="247"/>
      <c r="AZ102" s="248"/>
      <c r="BA102" s="248"/>
      <c r="BB102" s="248"/>
      <c r="BC102" s="248"/>
      <c r="BD102" s="248"/>
      <c r="BE102" s="241"/>
      <c r="BF102" s="241"/>
      <c r="BG102" s="241"/>
      <c r="BH102" s="241"/>
      <c r="BI102" s="241"/>
      <c r="BJ102" s="241"/>
      <c r="BK102" s="241"/>
      <c r="BL102" s="241"/>
      <c r="BM102" s="241"/>
      <c r="BN102" s="241"/>
      <c r="BO102" s="241"/>
      <c r="BP102" s="241"/>
      <c r="BQ102" s="240" t="s">
        <v>377</v>
      </c>
      <c r="BR102" s="825" t="s">
        <v>403</v>
      </c>
      <c r="BS102" s="826"/>
      <c r="BT102" s="826"/>
      <c r="BU102" s="826"/>
      <c r="BV102" s="826"/>
      <c r="BW102" s="826"/>
      <c r="BX102" s="826"/>
      <c r="BY102" s="826"/>
      <c r="BZ102" s="826"/>
      <c r="CA102" s="826"/>
      <c r="CB102" s="826"/>
      <c r="CC102" s="826"/>
      <c r="CD102" s="826"/>
      <c r="CE102" s="826"/>
      <c r="CF102" s="826"/>
      <c r="CG102" s="827"/>
      <c r="CH102" s="925"/>
      <c r="CI102" s="926"/>
      <c r="CJ102" s="926"/>
      <c r="CK102" s="926"/>
      <c r="CL102" s="927"/>
      <c r="CM102" s="925"/>
      <c r="CN102" s="926"/>
      <c r="CO102" s="926"/>
      <c r="CP102" s="926"/>
      <c r="CQ102" s="927"/>
      <c r="CR102" s="928">
        <v>117</v>
      </c>
      <c r="CS102" s="888"/>
      <c r="CT102" s="888"/>
      <c r="CU102" s="888"/>
      <c r="CV102" s="929"/>
      <c r="CW102" s="928">
        <v>12</v>
      </c>
      <c r="CX102" s="888"/>
      <c r="CY102" s="888"/>
      <c r="CZ102" s="888"/>
      <c r="DA102" s="929"/>
      <c r="DB102" s="928">
        <v>153</v>
      </c>
      <c r="DC102" s="888"/>
      <c r="DD102" s="888"/>
      <c r="DE102" s="888"/>
      <c r="DF102" s="929"/>
      <c r="DG102" s="928"/>
      <c r="DH102" s="888"/>
      <c r="DI102" s="888"/>
      <c r="DJ102" s="888"/>
      <c r="DK102" s="929"/>
      <c r="DL102" s="928"/>
      <c r="DM102" s="888"/>
      <c r="DN102" s="888"/>
      <c r="DO102" s="888"/>
      <c r="DP102" s="929"/>
      <c r="DQ102" s="928"/>
      <c r="DR102" s="888"/>
      <c r="DS102" s="888"/>
      <c r="DT102" s="888"/>
      <c r="DU102" s="929"/>
      <c r="DV102" s="825"/>
      <c r="DW102" s="826"/>
      <c r="DX102" s="826"/>
      <c r="DY102" s="826"/>
      <c r="DZ102" s="952"/>
      <c r="EA102" s="230"/>
    </row>
    <row r="103" spans="1:131" ht="26.25" customHeight="1" x14ac:dyDescent="0.15">
      <c r="A103" s="245"/>
      <c r="B103" s="246"/>
      <c r="C103" s="246"/>
      <c r="D103" s="246"/>
      <c r="E103" s="246"/>
      <c r="F103" s="246"/>
      <c r="G103" s="246"/>
      <c r="H103" s="246"/>
      <c r="I103" s="246"/>
      <c r="J103" s="246"/>
      <c r="K103" s="246"/>
      <c r="L103" s="246"/>
      <c r="M103" s="246"/>
      <c r="N103" s="246"/>
      <c r="O103" s="246"/>
      <c r="P103" s="246"/>
      <c r="Q103" s="247"/>
      <c r="R103" s="247"/>
      <c r="S103" s="247"/>
      <c r="T103" s="247"/>
      <c r="U103" s="247"/>
      <c r="V103" s="247"/>
      <c r="W103" s="247"/>
      <c r="X103" s="247"/>
      <c r="Y103" s="247"/>
      <c r="Z103" s="247"/>
      <c r="AA103" s="247"/>
      <c r="AB103" s="247"/>
      <c r="AC103" s="247"/>
      <c r="AD103" s="247"/>
      <c r="AE103" s="247"/>
      <c r="AF103" s="247"/>
      <c r="AG103" s="247"/>
      <c r="AH103" s="247"/>
      <c r="AI103" s="247"/>
      <c r="AJ103" s="247"/>
      <c r="AK103" s="247"/>
      <c r="AL103" s="247"/>
      <c r="AM103" s="247"/>
      <c r="AN103" s="247"/>
      <c r="AO103" s="247"/>
      <c r="AP103" s="247"/>
      <c r="AQ103" s="247"/>
      <c r="AR103" s="247"/>
      <c r="AS103" s="247"/>
      <c r="AT103" s="247"/>
      <c r="AU103" s="247"/>
      <c r="AV103" s="247"/>
      <c r="AW103" s="247"/>
      <c r="AX103" s="247"/>
      <c r="AY103" s="247"/>
      <c r="AZ103" s="248"/>
      <c r="BA103" s="248"/>
      <c r="BB103" s="248"/>
      <c r="BC103" s="248"/>
      <c r="BD103" s="248"/>
      <c r="BE103" s="241"/>
      <c r="BF103" s="241"/>
      <c r="BG103" s="241"/>
      <c r="BH103" s="241"/>
      <c r="BI103" s="241"/>
      <c r="BJ103" s="241"/>
      <c r="BK103" s="241"/>
      <c r="BL103" s="241"/>
      <c r="BM103" s="241"/>
      <c r="BN103" s="241"/>
      <c r="BO103" s="241"/>
      <c r="BP103" s="241"/>
      <c r="BQ103" s="953" t="s">
        <v>404</v>
      </c>
      <c r="BR103" s="953"/>
      <c r="BS103" s="953"/>
      <c r="BT103" s="953"/>
      <c r="BU103" s="953"/>
      <c r="BV103" s="953"/>
      <c r="BW103" s="953"/>
      <c r="BX103" s="953"/>
      <c r="BY103" s="953"/>
      <c r="BZ103" s="953"/>
      <c r="CA103" s="953"/>
      <c r="CB103" s="953"/>
      <c r="CC103" s="953"/>
      <c r="CD103" s="953"/>
      <c r="CE103" s="953"/>
      <c r="CF103" s="953"/>
      <c r="CG103" s="953"/>
      <c r="CH103" s="953"/>
      <c r="CI103" s="953"/>
      <c r="CJ103" s="953"/>
      <c r="CK103" s="953"/>
      <c r="CL103" s="953"/>
      <c r="CM103" s="953"/>
      <c r="CN103" s="953"/>
      <c r="CO103" s="953"/>
      <c r="CP103" s="953"/>
      <c r="CQ103" s="953"/>
      <c r="CR103" s="953"/>
      <c r="CS103" s="953"/>
      <c r="CT103" s="953"/>
      <c r="CU103" s="953"/>
      <c r="CV103" s="953"/>
      <c r="CW103" s="953"/>
      <c r="CX103" s="953"/>
      <c r="CY103" s="953"/>
      <c r="CZ103" s="953"/>
      <c r="DA103" s="953"/>
      <c r="DB103" s="953"/>
      <c r="DC103" s="953"/>
      <c r="DD103" s="953"/>
      <c r="DE103" s="953"/>
      <c r="DF103" s="953"/>
      <c r="DG103" s="953"/>
      <c r="DH103" s="953"/>
      <c r="DI103" s="953"/>
      <c r="DJ103" s="953"/>
      <c r="DK103" s="953"/>
      <c r="DL103" s="953"/>
      <c r="DM103" s="953"/>
      <c r="DN103" s="953"/>
      <c r="DO103" s="953"/>
      <c r="DP103" s="953"/>
      <c r="DQ103" s="953"/>
      <c r="DR103" s="953"/>
      <c r="DS103" s="953"/>
      <c r="DT103" s="953"/>
      <c r="DU103" s="953"/>
      <c r="DV103" s="953"/>
      <c r="DW103" s="953"/>
      <c r="DX103" s="953"/>
      <c r="DY103" s="953"/>
      <c r="DZ103" s="953"/>
      <c r="EA103" s="230"/>
    </row>
    <row r="104" spans="1:131" ht="26.25" customHeight="1" x14ac:dyDescent="0.15">
      <c r="A104" s="245"/>
      <c r="B104" s="246"/>
      <c r="C104" s="246"/>
      <c r="D104" s="246"/>
      <c r="E104" s="246"/>
      <c r="F104" s="246"/>
      <c r="G104" s="246"/>
      <c r="H104" s="246"/>
      <c r="I104" s="246"/>
      <c r="J104" s="246"/>
      <c r="K104" s="246"/>
      <c r="L104" s="246"/>
      <c r="M104" s="246"/>
      <c r="N104" s="246"/>
      <c r="O104" s="246"/>
      <c r="P104" s="246"/>
      <c r="Q104" s="247"/>
      <c r="R104" s="247"/>
      <c r="S104" s="247"/>
      <c r="T104" s="247"/>
      <c r="U104" s="247"/>
      <c r="V104" s="247"/>
      <c r="W104" s="247"/>
      <c r="X104" s="247"/>
      <c r="Y104" s="247"/>
      <c r="Z104" s="247"/>
      <c r="AA104" s="247"/>
      <c r="AB104" s="247"/>
      <c r="AC104" s="247"/>
      <c r="AD104" s="247"/>
      <c r="AE104" s="247"/>
      <c r="AF104" s="247"/>
      <c r="AG104" s="247"/>
      <c r="AH104" s="247"/>
      <c r="AI104" s="247"/>
      <c r="AJ104" s="247"/>
      <c r="AK104" s="247"/>
      <c r="AL104" s="247"/>
      <c r="AM104" s="247"/>
      <c r="AN104" s="247"/>
      <c r="AO104" s="247"/>
      <c r="AP104" s="247"/>
      <c r="AQ104" s="247"/>
      <c r="AR104" s="247"/>
      <c r="AS104" s="247"/>
      <c r="AT104" s="247"/>
      <c r="AU104" s="247"/>
      <c r="AV104" s="247"/>
      <c r="AW104" s="247"/>
      <c r="AX104" s="247"/>
      <c r="AY104" s="247"/>
      <c r="AZ104" s="248"/>
      <c r="BA104" s="248"/>
      <c r="BB104" s="248"/>
      <c r="BC104" s="248"/>
      <c r="BD104" s="248"/>
      <c r="BE104" s="241"/>
      <c r="BF104" s="241"/>
      <c r="BG104" s="241"/>
      <c r="BH104" s="241"/>
      <c r="BI104" s="241"/>
      <c r="BJ104" s="241"/>
      <c r="BK104" s="241"/>
      <c r="BL104" s="241"/>
      <c r="BM104" s="241"/>
      <c r="BN104" s="241"/>
      <c r="BO104" s="241"/>
      <c r="BP104" s="241"/>
      <c r="BQ104" s="954" t="s">
        <v>405</v>
      </c>
      <c r="BR104" s="954"/>
      <c r="BS104" s="954"/>
      <c r="BT104" s="954"/>
      <c r="BU104" s="954"/>
      <c r="BV104" s="954"/>
      <c r="BW104" s="954"/>
      <c r="BX104" s="954"/>
      <c r="BY104" s="954"/>
      <c r="BZ104" s="954"/>
      <c r="CA104" s="954"/>
      <c r="CB104" s="954"/>
      <c r="CC104" s="954"/>
      <c r="CD104" s="954"/>
      <c r="CE104" s="954"/>
      <c r="CF104" s="954"/>
      <c r="CG104" s="954"/>
      <c r="CH104" s="954"/>
      <c r="CI104" s="954"/>
      <c r="CJ104" s="954"/>
      <c r="CK104" s="954"/>
      <c r="CL104" s="954"/>
      <c r="CM104" s="954"/>
      <c r="CN104" s="954"/>
      <c r="CO104" s="954"/>
      <c r="CP104" s="954"/>
      <c r="CQ104" s="954"/>
      <c r="CR104" s="954"/>
      <c r="CS104" s="954"/>
      <c r="CT104" s="954"/>
      <c r="CU104" s="954"/>
      <c r="CV104" s="954"/>
      <c r="CW104" s="954"/>
      <c r="CX104" s="954"/>
      <c r="CY104" s="954"/>
      <c r="CZ104" s="954"/>
      <c r="DA104" s="954"/>
      <c r="DB104" s="954"/>
      <c r="DC104" s="954"/>
      <c r="DD104" s="954"/>
      <c r="DE104" s="954"/>
      <c r="DF104" s="954"/>
      <c r="DG104" s="954"/>
      <c r="DH104" s="954"/>
      <c r="DI104" s="954"/>
      <c r="DJ104" s="954"/>
      <c r="DK104" s="954"/>
      <c r="DL104" s="954"/>
      <c r="DM104" s="954"/>
      <c r="DN104" s="954"/>
      <c r="DO104" s="954"/>
      <c r="DP104" s="954"/>
      <c r="DQ104" s="954"/>
      <c r="DR104" s="954"/>
      <c r="DS104" s="954"/>
      <c r="DT104" s="954"/>
      <c r="DU104" s="954"/>
      <c r="DV104" s="954"/>
      <c r="DW104" s="954"/>
      <c r="DX104" s="954"/>
      <c r="DY104" s="954"/>
      <c r="DZ104" s="954"/>
      <c r="EA104" s="230"/>
    </row>
    <row r="105" spans="1:131" ht="11.25" customHeight="1" x14ac:dyDescent="0.15">
      <c r="A105" s="241"/>
      <c r="B105" s="241"/>
      <c r="C105" s="241"/>
      <c r="D105" s="241"/>
      <c r="E105" s="241"/>
      <c r="F105" s="241"/>
      <c r="G105" s="241"/>
      <c r="H105" s="241"/>
      <c r="I105" s="241"/>
      <c r="J105" s="241"/>
      <c r="K105" s="241"/>
      <c r="L105" s="241"/>
      <c r="M105" s="241"/>
      <c r="N105" s="241"/>
      <c r="O105" s="241"/>
      <c r="P105" s="241"/>
      <c r="Q105" s="241"/>
      <c r="R105" s="241"/>
      <c r="S105" s="241"/>
      <c r="T105" s="241"/>
      <c r="U105" s="241"/>
      <c r="V105" s="241"/>
      <c r="W105" s="241"/>
      <c r="X105" s="241"/>
      <c r="Y105" s="241"/>
      <c r="Z105" s="241"/>
      <c r="AA105" s="241"/>
      <c r="AB105" s="241"/>
      <c r="AC105" s="241"/>
      <c r="AD105" s="241"/>
      <c r="AE105" s="241"/>
      <c r="AF105" s="241"/>
      <c r="AG105" s="241"/>
      <c r="AH105" s="241"/>
      <c r="AI105" s="241"/>
      <c r="AJ105" s="241"/>
      <c r="AK105" s="241"/>
      <c r="AL105" s="241"/>
      <c r="AM105" s="241"/>
      <c r="AN105" s="241"/>
      <c r="AO105" s="241"/>
      <c r="AP105" s="241"/>
      <c r="AQ105" s="241"/>
      <c r="AR105" s="241"/>
      <c r="AS105" s="241"/>
      <c r="AT105" s="241"/>
      <c r="AU105" s="241"/>
      <c r="AV105" s="241"/>
      <c r="AW105" s="241"/>
      <c r="AX105" s="241"/>
      <c r="AY105" s="241"/>
      <c r="AZ105" s="241"/>
      <c r="BA105" s="241"/>
      <c r="BB105" s="241"/>
      <c r="BC105" s="241"/>
      <c r="BD105" s="241"/>
      <c r="BE105" s="241"/>
      <c r="BF105" s="241"/>
      <c r="BG105" s="241"/>
      <c r="BH105" s="241"/>
      <c r="BI105" s="241"/>
      <c r="BJ105" s="241"/>
      <c r="BK105" s="241"/>
      <c r="BL105" s="241"/>
      <c r="BM105" s="241"/>
      <c r="BN105" s="241"/>
      <c r="BO105" s="241"/>
      <c r="BP105" s="241"/>
      <c r="BQ105" s="230"/>
      <c r="BR105" s="230"/>
      <c r="BS105" s="230"/>
      <c r="BT105" s="230"/>
      <c r="BU105" s="230"/>
      <c r="BV105" s="230"/>
      <c r="BW105" s="230"/>
      <c r="BX105" s="230"/>
      <c r="BY105" s="230"/>
      <c r="BZ105" s="230"/>
      <c r="CA105" s="230"/>
      <c r="CB105" s="230"/>
      <c r="CC105" s="230"/>
      <c r="CD105" s="230"/>
      <c r="CE105" s="230"/>
      <c r="CF105" s="230"/>
      <c r="CG105" s="230"/>
      <c r="CH105" s="230"/>
      <c r="CI105" s="230"/>
      <c r="CJ105" s="230"/>
      <c r="CK105" s="230"/>
      <c r="CL105" s="230"/>
      <c r="CM105" s="230"/>
      <c r="CN105" s="230"/>
      <c r="CO105" s="230"/>
      <c r="CP105" s="230"/>
      <c r="CQ105" s="230"/>
      <c r="CR105" s="230"/>
      <c r="CS105" s="230"/>
      <c r="CT105" s="230"/>
      <c r="CU105" s="230"/>
      <c r="CV105" s="230"/>
      <c r="CW105" s="230"/>
      <c r="CX105" s="230"/>
      <c r="CY105" s="230"/>
      <c r="CZ105" s="230"/>
      <c r="DA105" s="230"/>
      <c r="DB105" s="230"/>
      <c r="DC105" s="230"/>
      <c r="DD105" s="230"/>
      <c r="DE105" s="230"/>
      <c r="DF105" s="230"/>
      <c r="DG105" s="230"/>
      <c r="DH105" s="230"/>
      <c r="DI105" s="230"/>
      <c r="DJ105" s="230"/>
      <c r="DK105" s="230"/>
      <c r="DL105" s="230"/>
      <c r="DM105" s="230"/>
      <c r="DN105" s="230"/>
      <c r="DO105" s="230"/>
      <c r="DP105" s="230"/>
      <c r="DQ105" s="230"/>
      <c r="DR105" s="230"/>
      <c r="DS105" s="230"/>
      <c r="DT105" s="230"/>
      <c r="DU105" s="230"/>
      <c r="DV105" s="230"/>
      <c r="DW105" s="230"/>
      <c r="DX105" s="230"/>
      <c r="DY105" s="230"/>
      <c r="DZ105" s="230"/>
      <c r="EA105" s="230"/>
    </row>
    <row r="106" spans="1:131" ht="11.25" customHeight="1" x14ac:dyDescent="0.15">
      <c r="A106" s="241"/>
      <c r="B106" s="241"/>
      <c r="C106" s="241"/>
      <c r="D106" s="241"/>
      <c r="E106" s="241"/>
      <c r="F106" s="241"/>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1"/>
      <c r="AJ106" s="241"/>
      <c r="AK106" s="241"/>
      <c r="AL106" s="241"/>
      <c r="AM106" s="241"/>
      <c r="AN106" s="241"/>
      <c r="AO106" s="241"/>
      <c r="AP106" s="241"/>
      <c r="AQ106" s="241"/>
      <c r="AR106" s="241"/>
      <c r="AS106" s="241"/>
      <c r="AT106" s="241"/>
      <c r="AU106" s="241"/>
      <c r="AV106" s="241"/>
      <c r="AW106" s="241"/>
      <c r="AX106" s="241"/>
      <c r="AY106" s="241"/>
      <c r="AZ106" s="241"/>
      <c r="BA106" s="241"/>
      <c r="BB106" s="241"/>
      <c r="BC106" s="241"/>
      <c r="BD106" s="241"/>
      <c r="BE106" s="241"/>
      <c r="BF106" s="241"/>
      <c r="BG106" s="241"/>
      <c r="BH106" s="241"/>
      <c r="BI106" s="241"/>
      <c r="BJ106" s="241"/>
      <c r="BK106" s="241"/>
      <c r="BL106" s="241"/>
      <c r="BM106" s="241"/>
      <c r="BN106" s="241"/>
      <c r="BO106" s="241"/>
      <c r="BP106" s="241"/>
      <c r="BQ106" s="230"/>
      <c r="BR106" s="230"/>
      <c r="BS106" s="230"/>
      <c r="BT106" s="230"/>
      <c r="BU106" s="230"/>
      <c r="BV106" s="230"/>
      <c r="BW106" s="230"/>
      <c r="BX106" s="230"/>
      <c r="BY106" s="230"/>
      <c r="BZ106" s="230"/>
      <c r="CA106" s="230"/>
      <c r="CB106" s="230"/>
      <c r="CC106" s="230"/>
      <c r="CD106" s="230"/>
      <c r="CE106" s="230"/>
      <c r="CF106" s="230"/>
      <c r="CG106" s="230"/>
      <c r="CH106" s="230"/>
      <c r="CI106" s="230"/>
      <c r="CJ106" s="230"/>
      <c r="CK106" s="230"/>
      <c r="CL106" s="230"/>
      <c r="CM106" s="230"/>
      <c r="CN106" s="230"/>
      <c r="CO106" s="230"/>
      <c r="CP106" s="230"/>
      <c r="CQ106" s="230"/>
      <c r="CR106" s="230"/>
      <c r="CS106" s="230"/>
      <c r="CT106" s="230"/>
      <c r="CU106" s="230"/>
      <c r="CV106" s="230"/>
      <c r="CW106" s="230"/>
      <c r="CX106" s="230"/>
      <c r="CY106" s="230"/>
      <c r="CZ106" s="230"/>
      <c r="DA106" s="230"/>
      <c r="DB106" s="230"/>
      <c r="DC106" s="230"/>
      <c r="DD106" s="230"/>
      <c r="DE106" s="230"/>
      <c r="DF106" s="230"/>
      <c r="DG106" s="230"/>
      <c r="DH106" s="230"/>
      <c r="DI106" s="230"/>
      <c r="DJ106" s="230"/>
      <c r="DK106" s="230"/>
      <c r="DL106" s="230"/>
      <c r="DM106" s="230"/>
      <c r="DN106" s="230"/>
      <c r="DO106" s="230"/>
      <c r="DP106" s="230"/>
      <c r="DQ106" s="230"/>
      <c r="DR106" s="230"/>
      <c r="DS106" s="230"/>
      <c r="DT106" s="230"/>
      <c r="DU106" s="230"/>
      <c r="DV106" s="230"/>
      <c r="DW106" s="230"/>
      <c r="DX106" s="230"/>
      <c r="DY106" s="230"/>
      <c r="DZ106" s="230"/>
      <c r="EA106" s="230"/>
    </row>
    <row r="107" spans="1:131" s="230" customFormat="1" ht="26.25" customHeight="1" thickBot="1" x14ac:dyDescent="0.2">
      <c r="A107" s="249" t="s">
        <v>406</v>
      </c>
      <c r="B107" s="250"/>
      <c r="C107" s="250"/>
      <c r="D107" s="250"/>
      <c r="E107" s="250"/>
      <c r="F107" s="250"/>
      <c r="G107" s="250"/>
      <c r="H107" s="250"/>
      <c r="I107" s="250"/>
      <c r="J107" s="250"/>
      <c r="K107" s="250"/>
      <c r="L107" s="250"/>
      <c r="M107" s="250"/>
      <c r="N107" s="250"/>
      <c r="O107" s="250"/>
      <c r="P107" s="250"/>
      <c r="Q107" s="250"/>
      <c r="R107" s="250"/>
      <c r="S107" s="250"/>
      <c r="T107" s="250"/>
      <c r="U107" s="250"/>
      <c r="V107" s="250"/>
      <c r="W107" s="250"/>
      <c r="X107" s="250"/>
      <c r="Y107" s="250"/>
      <c r="Z107" s="250"/>
      <c r="AA107" s="250"/>
      <c r="AB107" s="250"/>
      <c r="AC107" s="250"/>
      <c r="AD107" s="250"/>
      <c r="AE107" s="250"/>
      <c r="AF107" s="250"/>
      <c r="AG107" s="250"/>
      <c r="AH107" s="250"/>
      <c r="AI107" s="250"/>
      <c r="AJ107" s="250"/>
      <c r="AK107" s="250"/>
      <c r="AL107" s="250"/>
      <c r="AM107" s="250"/>
      <c r="AN107" s="250"/>
      <c r="AO107" s="250"/>
      <c r="AP107" s="250"/>
      <c r="AQ107" s="250"/>
      <c r="AR107" s="250"/>
      <c r="AS107" s="250"/>
      <c r="AT107" s="250"/>
      <c r="AU107" s="249" t="s">
        <v>407</v>
      </c>
      <c r="AV107" s="250"/>
      <c r="AW107" s="250"/>
      <c r="AX107" s="250"/>
      <c r="AY107" s="250"/>
      <c r="AZ107" s="250"/>
      <c r="BA107" s="250"/>
      <c r="BB107" s="250"/>
      <c r="BC107" s="250"/>
      <c r="BD107" s="250"/>
      <c r="BE107" s="250"/>
      <c r="BF107" s="250"/>
      <c r="BG107" s="250"/>
      <c r="BH107" s="250"/>
      <c r="BI107" s="250"/>
      <c r="BJ107" s="250"/>
      <c r="BK107" s="250"/>
      <c r="BL107" s="250"/>
      <c r="BM107" s="250"/>
      <c r="BN107" s="250"/>
      <c r="BO107" s="250"/>
      <c r="BP107" s="250"/>
      <c r="BQ107" s="250"/>
      <c r="BR107" s="250"/>
      <c r="BS107" s="250"/>
      <c r="BT107" s="250"/>
      <c r="BU107" s="250"/>
      <c r="BV107" s="250"/>
      <c r="BW107" s="250"/>
      <c r="BX107" s="250"/>
      <c r="BY107" s="250"/>
      <c r="BZ107" s="250"/>
      <c r="CA107" s="250"/>
      <c r="CB107" s="250"/>
      <c r="CC107" s="250"/>
      <c r="CD107" s="250"/>
      <c r="CE107" s="250"/>
      <c r="CF107" s="250"/>
      <c r="CG107" s="250"/>
      <c r="CH107" s="250"/>
      <c r="CI107" s="250"/>
      <c r="CJ107" s="250"/>
      <c r="CK107" s="250"/>
      <c r="CL107" s="250"/>
      <c r="CM107" s="250"/>
      <c r="CN107" s="250"/>
      <c r="CO107" s="250"/>
      <c r="CP107" s="250"/>
      <c r="CQ107" s="250"/>
      <c r="CR107" s="250"/>
      <c r="CS107" s="250"/>
      <c r="CT107" s="250"/>
      <c r="CU107" s="250"/>
      <c r="CV107" s="250"/>
      <c r="CW107" s="250"/>
      <c r="CX107" s="250"/>
      <c r="CY107" s="250"/>
      <c r="CZ107" s="250"/>
      <c r="DA107" s="250"/>
      <c r="DB107" s="250"/>
      <c r="DC107" s="250"/>
      <c r="DD107" s="250"/>
      <c r="DE107" s="250"/>
      <c r="DF107" s="250"/>
      <c r="DG107" s="250"/>
      <c r="DH107" s="250"/>
      <c r="DI107" s="250"/>
      <c r="DJ107" s="250"/>
      <c r="DK107" s="250"/>
      <c r="DL107" s="250"/>
      <c r="DM107" s="250"/>
      <c r="DN107" s="250"/>
      <c r="DO107" s="250"/>
      <c r="DP107" s="250"/>
      <c r="DQ107" s="250"/>
      <c r="DR107" s="250"/>
      <c r="DS107" s="250"/>
      <c r="DT107" s="250"/>
      <c r="DU107" s="250"/>
      <c r="DV107" s="250"/>
      <c r="DW107" s="250"/>
      <c r="DX107" s="250"/>
      <c r="DY107" s="250"/>
      <c r="DZ107" s="250"/>
    </row>
    <row r="108" spans="1:131" s="230" customFormat="1" ht="26.25" customHeight="1" x14ac:dyDescent="0.15">
      <c r="A108" s="955" t="s">
        <v>408</v>
      </c>
      <c r="B108" s="956"/>
      <c r="C108" s="956"/>
      <c r="D108" s="956"/>
      <c r="E108" s="956"/>
      <c r="F108" s="956"/>
      <c r="G108" s="956"/>
      <c r="H108" s="956"/>
      <c r="I108" s="956"/>
      <c r="J108" s="956"/>
      <c r="K108" s="956"/>
      <c r="L108" s="956"/>
      <c r="M108" s="956"/>
      <c r="N108" s="956"/>
      <c r="O108" s="956"/>
      <c r="P108" s="956"/>
      <c r="Q108" s="956"/>
      <c r="R108" s="956"/>
      <c r="S108" s="956"/>
      <c r="T108" s="956"/>
      <c r="U108" s="956"/>
      <c r="V108" s="956"/>
      <c r="W108" s="956"/>
      <c r="X108" s="956"/>
      <c r="Y108" s="956"/>
      <c r="Z108" s="956"/>
      <c r="AA108" s="956"/>
      <c r="AB108" s="956"/>
      <c r="AC108" s="956"/>
      <c r="AD108" s="956"/>
      <c r="AE108" s="956"/>
      <c r="AF108" s="956"/>
      <c r="AG108" s="956"/>
      <c r="AH108" s="956"/>
      <c r="AI108" s="956"/>
      <c r="AJ108" s="956"/>
      <c r="AK108" s="956"/>
      <c r="AL108" s="956"/>
      <c r="AM108" s="956"/>
      <c r="AN108" s="956"/>
      <c r="AO108" s="956"/>
      <c r="AP108" s="956"/>
      <c r="AQ108" s="956"/>
      <c r="AR108" s="956"/>
      <c r="AS108" s="956"/>
      <c r="AT108" s="957"/>
      <c r="AU108" s="955" t="s">
        <v>409</v>
      </c>
      <c r="AV108" s="956"/>
      <c r="AW108" s="956"/>
      <c r="AX108" s="956"/>
      <c r="AY108" s="956"/>
      <c r="AZ108" s="956"/>
      <c r="BA108" s="956"/>
      <c r="BB108" s="956"/>
      <c r="BC108" s="956"/>
      <c r="BD108" s="956"/>
      <c r="BE108" s="956"/>
      <c r="BF108" s="956"/>
      <c r="BG108" s="956"/>
      <c r="BH108" s="956"/>
      <c r="BI108" s="956"/>
      <c r="BJ108" s="956"/>
      <c r="BK108" s="956"/>
      <c r="BL108" s="956"/>
      <c r="BM108" s="956"/>
      <c r="BN108" s="956"/>
      <c r="BO108" s="956"/>
      <c r="BP108" s="956"/>
      <c r="BQ108" s="956"/>
      <c r="BR108" s="956"/>
      <c r="BS108" s="956"/>
      <c r="BT108" s="956"/>
      <c r="BU108" s="956"/>
      <c r="BV108" s="956"/>
      <c r="BW108" s="956"/>
      <c r="BX108" s="956"/>
      <c r="BY108" s="956"/>
      <c r="BZ108" s="956"/>
      <c r="CA108" s="956"/>
      <c r="CB108" s="956"/>
      <c r="CC108" s="956"/>
      <c r="CD108" s="956"/>
      <c r="CE108" s="956"/>
      <c r="CF108" s="956"/>
      <c r="CG108" s="956"/>
      <c r="CH108" s="956"/>
      <c r="CI108" s="956"/>
      <c r="CJ108" s="956"/>
      <c r="CK108" s="956"/>
      <c r="CL108" s="956"/>
      <c r="CM108" s="956"/>
      <c r="CN108" s="956"/>
      <c r="CO108" s="956"/>
      <c r="CP108" s="956"/>
      <c r="CQ108" s="956"/>
      <c r="CR108" s="956"/>
      <c r="CS108" s="956"/>
      <c r="CT108" s="956"/>
      <c r="CU108" s="956"/>
      <c r="CV108" s="956"/>
      <c r="CW108" s="956"/>
      <c r="CX108" s="956"/>
      <c r="CY108" s="956"/>
      <c r="CZ108" s="956"/>
      <c r="DA108" s="956"/>
      <c r="DB108" s="956"/>
      <c r="DC108" s="956"/>
      <c r="DD108" s="956"/>
      <c r="DE108" s="956"/>
      <c r="DF108" s="956"/>
      <c r="DG108" s="956"/>
      <c r="DH108" s="956"/>
      <c r="DI108" s="956"/>
      <c r="DJ108" s="956"/>
      <c r="DK108" s="956"/>
      <c r="DL108" s="956"/>
      <c r="DM108" s="956"/>
      <c r="DN108" s="956"/>
      <c r="DO108" s="956"/>
      <c r="DP108" s="956"/>
      <c r="DQ108" s="956"/>
      <c r="DR108" s="956"/>
      <c r="DS108" s="956"/>
      <c r="DT108" s="956"/>
      <c r="DU108" s="956"/>
      <c r="DV108" s="956"/>
      <c r="DW108" s="956"/>
      <c r="DX108" s="956"/>
      <c r="DY108" s="956"/>
      <c r="DZ108" s="957"/>
    </row>
    <row r="109" spans="1:131" s="230" customFormat="1" ht="26.25" customHeight="1" x14ac:dyDescent="0.15">
      <c r="A109" s="950" t="s">
        <v>410</v>
      </c>
      <c r="B109" s="931"/>
      <c r="C109" s="931"/>
      <c r="D109" s="931"/>
      <c r="E109" s="931"/>
      <c r="F109" s="931"/>
      <c r="G109" s="931"/>
      <c r="H109" s="931"/>
      <c r="I109" s="931"/>
      <c r="J109" s="931"/>
      <c r="K109" s="931"/>
      <c r="L109" s="931"/>
      <c r="M109" s="931"/>
      <c r="N109" s="931"/>
      <c r="O109" s="931"/>
      <c r="P109" s="931"/>
      <c r="Q109" s="931"/>
      <c r="R109" s="931"/>
      <c r="S109" s="931"/>
      <c r="T109" s="931"/>
      <c r="U109" s="931"/>
      <c r="V109" s="931"/>
      <c r="W109" s="931"/>
      <c r="X109" s="931"/>
      <c r="Y109" s="931"/>
      <c r="Z109" s="932"/>
      <c r="AA109" s="930" t="s">
        <v>411</v>
      </c>
      <c r="AB109" s="931"/>
      <c r="AC109" s="931"/>
      <c r="AD109" s="931"/>
      <c r="AE109" s="932"/>
      <c r="AF109" s="930" t="s">
        <v>412</v>
      </c>
      <c r="AG109" s="931"/>
      <c r="AH109" s="931"/>
      <c r="AI109" s="931"/>
      <c r="AJ109" s="932"/>
      <c r="AK109" s="930" t="s">
        <v>295</v>
      </c>
      <c r="AL109" s="931"/>
      <c r="AM109" s="931"/>
      <c r="AN109" s="931"/>
      <c r="AO109" s="932"/>
      <c r="AP109" s="930" t="s">
        <v>413</v>
      </c>
      <c r="AQ109" s="931"/>
      <c r="AR109" s="931"/>
      <c r="AS109" s="931"/>
      <c r="AT109" s="933"/>
      <c r="AU109" s="950" t="s">
        <v>410</v>
      </c>
      <c r="AV109" s="931"/>
      <c r="AW109" s="931"/>
      <c r="AX109" s="931"/>
      <c r="AY109" s="931"/>
      <c r="AZ109" s="931"/>
      <c r="BA109" s="931"/>
      <c r="BB109" s="931"/>
      <c r="BC109" s="931"/>
      <c r="BD109" s="931"/>
      <c r="BE109" s="931"/>
      <c r="BF109" s="931"/>
      <c r="BG109" s="931"/>
      <c r="BH109" s="931"/>
      <c r="BI109" s="931"/>
      <c r="BJ109" s="931"/>
      <c r="BK109" s="931"/>
      <c r="BL109" s="931"/>
      <c r="BM109" s="931"/>
      <c r="BN109" s="931"/>
      <c r="BO109" s="931"/>
      <c r="BP109" s="932"/>
      <c r="BQ109" s="930" t="s">
        <v>411</v>
      </c>
      <c r="BR109" s="931"/>
      <c r="BS109" s="931"/>
      <c r="BT109" s="931"/>
      <c r="BU109" s="932"/>
      <c r="BV109" s="930" t="s">
        <v>412</v>
      </c>
      <c r="BW109" s="931"/>
      <c r="BX109" s="931"/>
      <c r="BY109" s="931"/>
      <c r="BZ109" s="932"/>
      <c r="CA109" s="930" t="s">
        <v>295</v>
      </c>
      <c r="CB109" s="931"/>
      <c r="CC109" s="931"/>
      <c r="CD109" s="931"/>
      <c r="CE109" s="932"/>
      <c r="CF109" s="951" t="s">
        <v>413</v>
      </c>
      <c r="CG109" s="951"/>
      <c r="CH109" s="951"/>
      <c r="CI109" s="951"/>
      <c r="CJ109" s="951"/>
      <c r="CK109" s="930" t="s">
        <v>414</v>
      </c>
      <c r="CL109" s="931"/>
      <c r="CM109" s="931"/>
      <c r="CN109" s="931"/>
      <c r="CO109" s="931"/>
      <c r="CP109" s="931"/>
      <c r="CQ109" s="931"/>
      <c r="CR109" s="931"/>
      <c r="CS109" s="931"/>
      <c r="CT109" s="931"/>
      <c r="CU109" s="931"/>
      <c r="CV109" s="931"/>
      <c r="CW109" s="931"/>
      <c r="CX109" s="931"/>
      <c r="CY109" s="931"/>
      <c r="CZ109" s="931"/>
      <c r="DA109" s="931"/>
      <c r="DB109" s="931"/>
      <c r="DC109" s="931"/>
      <c r="DD109" s="931"/>
      <c r="DE109" s="931"/>
      <c r="DF109" s="932"/>
      <c r="DG109" s="930" t="s">
        <v>411</v>
      </c>
      <c r="DH109" s="931"/>
      <c r="DI109" s="931"/>
      <c r="DJ109" s="931"/>
      <c r="DK109" s="932"/>
      <c r="DL109" s="930" t="s">
        <v>412</v>
      </c>
      <c r="DM109" s="931"/>
      <c r="DN109" s="931"/>
      <c r="DO109" s="931"/>
      <c r="DP109" s="932"/>
      <c r="DQ109" s="930" t="s">
        <v>295</v>
      </c>
      <c r="DR109" s="931"/>
      <c r="DS109" s="931"/>
      <c r="DT109" s="931"/>
      <c r="DU109" s="932"/>
      <c r="DV109" s="930" t="s">
        <v>413</v>
      </c>
      <c r="DW109" s="931"/>
      <c r="DX109" s="931"/>
      <c r="DY109" s="931"/>
      <c r="DZ109" s="933"/>
    </row>
    <row r="110" spans="1:131" s="230" customFormat="1" ht="26.25" customHeight="1" x14ac:dyDescent="0.15">
      <c r="A110" s="934" t="s">
        <v>415</v>
      </c>
      <c r="B110" s="935"/>
      <c r="C110" s="935"/>
      <c r="D110" s="935"/>
      <c r="E110" s="935"/>
      <c r="F110" s="935"/>
      <c r="G110" s="935"/>
      <c r="H110" s="935"/>
      <c r="I110" s="935"/>
      <c r="J110" s="935"/>
      <c r="K110" s="935"/>
      <c r="L110" s="935"/>
      <c r="M110" s="935"/>
      <c r="N110" s="935"/>
      <c r="O110" s="935"/>
      <c r="P110" s="935"/>
      <c r="Q110" s="935"/>
      <c r="R110" s="935"/>
      <c r="S110" s="935"/>
      <c r="T110" s="935"/>
      <c r="U110" s="935"/>
      <c r="V110" s="935"/>
      <c r="W110" s="935"/>
      <c r="X110" s="935"/>
      <c r="Y110" s="935"/>
      <c r="Z110" s="936"/>
      <c r="AA110" s="937">
        <v>431774</v>
      </c>
      <c r="AB110" s="938"/>
      <c r="AC110" s="938"/>
      <c r="AD110" s="938"/>
      <c r="AE110" s="939"/>
      <c r="AF110" s="940">
        <v>442521</v>
      </c>
      <c r="AG110" s="938"/>
      <c r="AH110" s="938"/>
      <c r="AI110" s="938"/>
      <c r="AJ110" s="939"/>
      <c r="AK110" s="940">
        <v>440152</v>
      </c>
      <c r="AL110" s="938"/>
      <c r="AM110" s="938"/>
      <c r="AN110" s="938"/>
      <c r="AO110" s="939"/>
      <c r="AP110" s="941">
        <v>13.1</v>
      </c>
      <c r="AQ110" s="942"/>
      <c r="AR110" s="942"/>
      <c r="AS110" s="942"/>
      <c r="AT110" s="943"/>
      <c r="AU110" s="944" t="s">
        <v>69</v>
      </c>
      <c r="AV110" s="945"/>
      <c r="AW110" s="945"/>
      <c r="AX110" s="945"/>
      <c r="AY110" s="945"/>
      <c r="AZ110" s="967" t="s">
        <v>416</v>
      </c>
      <c r="BA110" s="935"/>
      <c r="BB110" s="935"/>
      <c r="BC110" s="935"/>
      <c r="BD110" s="935"/>
      <c r="BE110" s="935"/>
      <c r="BF110" s="935"/>
      <c r="BG110" s="935"/>
      <c r="BH110" s="935"/>
      <c r="BI110" s="935"/>
      <c r="BJ110" s="935"/>
      <c r="BK110" s="935"/>
      <c r="BL110" s="935"/>
      <c r="BM110" s="935"/>
      <c r="BN110" s="935"/>
      <c r="BO110" s="935"/>
      <c r="BP110" s="936"/>
      <c r="BQ110" s="968">
        <v>5349048</v>
      </c>
      <c r="BR110" s="969"/>
      <c r="BS110" s="969"/>
      <c r="BT110" s="969"/>
      <c r="BU110" s="969"/>
      <c r="BV110" s="969">
        <v>5025746</v>
      </c>
      <c r="BW110" s="969"/>
      <c r="BX110" s="969"/>
      <c r="BY110" s="969"/>
      <c r="BZ110" s="969"/>
      <c r="CA110" s="969">
        <v>4853182</v>
      </c>
      <c r="CB110" s="969"/>
      <c r="CC110" s="969"/>
      <c r="CD110" s="969"/>
      <c r="CE110" s="969"/>
      <c r="CF110" s="982">
        <v>144.6</v>
      </c>
      <c r="CG110" s="983"/>
      <c r="CH110" s="983"/>
      <c r="CI110" s="983"/>
      <c r="CJ110" s="983"/>
      <c r="CK110" s="984" t="s">
        <v>417</v>
      </c>
      <c r="CL110" s="985"/>
      <c r="CM110" s="967" t="s">
        <v>418</v>
      </c>
      <c r="CN110" s="935"/>
      <c r="CO110" s="935"/>
      <c r="CP110" s="935"/>
      <c r="CQ110" s="935"/>
      <c r="CR110" s="935"/>
      <c r="CS110" s="935"/>
      <c r="CT110" s="935"/>
      <c r="CU110" s="935"/>
      <c r="CV110" s="935"/>
      <c r="CW110" s="935"/>
      <c r="CX110" s="935"/>
      <c r="CY110" s="935"/>
      <c r="CZ110" s="935"/>
      <c r="DA110" s="935"/>
      <c r="DB110" s="935"/>
      <c r="DC110" s="935"/>
      <c r="DD110" s="935"/>
      <c r="DE110" s="935"/>
      <c r="DF110" s="936"/>
      <c r="DG110" s="968" t="s">
        <v>121</v>
      </c>
      <c r="DH110" s="969"/>
      <c r="DI110" s="969"/>
      <c r="DJ110" s="969"/>
      <c r="DK110" s="969"/>
      <c r="DL110" s="969" t="s">
        <v>121</v>
      </c>
      <c r="DM110" s="969"/>
      <c r="DN110" s="969"/>
      <c r="DO110" s="969"/>
      <c r="DP110" s="969"/>
      <c r="DQ110" s="969" t="s">
        <v>121</v>
      </c>
      <c r="DR110" s="969"/>
      <c r="DS110" s="969"/>
      <c r="DT110" s="969"/>
      <c r="DU110" s="969"/>
      <c r="DV110" s="970" t="s">
        <v>121</v>
      </c>
      <c r="DW110" s="970"/>
      <c r="DX110" s="970"/>
      <c r="DY110" s="970"/>
      <c r="DZ110" s="971"/>
    </row>
    <row r="111" spans="1:131" s="230" customFormat="1" ht="26.25" customHeight="1" x14ac:dyDescent="0.15">
      <c r="A111" s="972" t="s">
        <v>419</v>
      </c>
      <c r="B111" s="973"/>
      <c r="C111" s="973"/>
      <c r="D111" s="973"/>
      <c r="E111" s="973"/>
      <c r="F111" s="973"/>
      <c r="G111" s="973"/>
      <c r="H111" s="973"/>
      <c r="I111" s="973"/>
      <c r="J111" s="973"/>
      <c r="K111" s="973"/>
      <c r="L111" s="973"/>
      <c r="M111" s="973"/>
      <c r="N111" s="973"/>
      <c r="O111" s="973"/>
      <c r="P111" s="973"/>
      <c r="Q111" s="973"/>
      <c r="R111" s="973"/>
      <c r="S111" s="973"/>
      <c r="T111" s="973"/>
      <c r="U111" s="973"/>
      <c r="V111" s="973"/>
      <c r="W111" s="973"/>
      <c r="X111" s="973"/>
      <c r="Y111" s="973"/>
      <c r="Z111" s="974"/>
      <c r="AA111" s="975" t="s">
        <v>121</v>
      </c>
      <c r="AB111" s="976"/>
      <c r="AC111" s="976"/>
      <c r="AD111" s="976"/>
      <c r="AE111" s="977"/>
      <c r="AF111" s="978" t="s">
        <v>121</v>
      </c>
      <c r="AG111" s="976"/>
      <c r="AH111" s="976"/>
      <c r="AI111" s="976"/>
      <c r="AJ111" s="977"/>
      <c r="AK111" s="978" t="s">
        <v>121</v>
      </c>
      <c r="AL111" s="976"/>
      <c r="AM111" s="976"/>
      <c r="AN111" s="976"/>
      <c r="AO111" s="977"/>
      <c r="AP111" s="979" t="s">
        <v>121</v>
      </c>
      <c r="AQ111" s="980"/>
      <c r="AR111" s="980"/>
      <c r="AS111" s="980"/>
      <c r="AT111" s="981"/>
      <c r="AU111" s="946"/>
      <c r="AV111" s="947"/>
      <c r="AW111" s="947"/>
      <c r="AX111" s="947"/>
      <c r="AY111" s="947"/>
      <c r="AZ111" s="960" t="s">
        <v>420</v>
      </c>
      <c r="BA111" s="961"/>
      <c r="BB111" s="961"/>
      <c r="BC111" s="961"/>
      <c r="BD111" s="961"/>
      <c r="BE111" s="961"/>
      <c r="BF111" s="961"/>
      <c r="BG111" s="961"/>
      <c r="BH111" s="961"/>
      <c r="BI111" s="961"/>
      <c r="BJ111" s="961"/>
      <c r="BK111" s="961"/>
      <c r="BL111" s="961"/>
      <c r="BM111" s="961"/>
      <c r="BN111" s="961"/>
      <c r="BO111" s="961"/>
      <c r="BP111" s="962"/>
      <c r="BQ111" s="963" t="s">
        <v>121</v>
      </c>
      <c r="BR111" s="964"/>
      <c r="BS111" s="964"/>
      <c r="BT111" s="964"/>
      <c r="BU111" s="964"/>
      <c r="BV111" s="964" t="s">
        <v>121</v>
      </c>
      <c r="BW111" s="964"/>
      <c r="BX111" s="964"/>
      <c r="BY111" s="964"/>
      <c r="BZ111" s="964"/>
      <c r="CA111" s="964" t="s">
        <v>121</v>
      </c>
      <c r="CB111" s="964"/>
      <c r="CC111" s="964"/>
      <c r="CD111" s="964"/>
      <c r="CE111" s="964"/>
      <c r="CF111" s="958" t="s">
        <v>121</v>
      </c>
      <c r="CG111" s="959"/>
      <c r="CH111" s="959"/>
      <c r="CI111" s="959"/>
      <c r="CJ111" s="959"/>
      <c r="CK111" s="986"/>
      <c r="CL111" s="987"/>
      <c r="CM111" s="960" t="s">
        <v>421</v>
      </c>
      <c r="CN111" s="961"/>
      <c r="CO111" s="961"/>
      <c r="CP111" s="961"/>
      <c r="CQ111" s="961"/>
      <c r="CR111" s="961"/>
      <c r="CS111" s="961"/>
      <c r="CT111" s="961"/>
      <c r="CU111" s="961"/>
      <c r="CV111" s="961"/>
      <c r="CW111" s="961"/>
      <c r="CX111" s="961"/>
      <c r="CY111" s="961"/>
      <c r="CZ111" s="961"/>
      <c r="DA111" s="961"/>
      <c r="DB111" s="961"/>
      <c r="DC111" s="961"/>
      <c r="DD111" s="961"/>
      <c r="DE111" s="961"/>
      <c r="DF111" s="962"/>
      <c r="DG111" s="963" t="s">
        <v>121</v>
      </c>
      <c r="DH111" s="964"/>
      <c r="DI111" s="964"/>
      <c r="DJ111" s="964"/>
      <c r="DK111" s="964"/>
      <c r="DL111" s="964" t="s">
        <v>121</v>
      </c>
      <c r="DM111" s="964"/>
      <c r="DN111" s="964"/>
      <c r="DO111" s="964"/>
      <c r="DP111" s="964"/>
      <c r="DQ111" s="964" t="s">
        <v>121</v>
      </c>
      <c r="DR111" s="964"/>
      <c r="DS111" s="964"/>
      <c r="DT111" s="964"/>
      <c r="DU111" s="964"/>
      <c r="DV111" s="965" t="s">
        <v>121</v>
      </c>
      <c r="DW111" s="965"/>
      <c r="DX111" s="965"/>
      <c r="DY111" s="965"/>
      <c r="DZ111" s="966"/>
    </row>
    <row r="112" spans="1:131" s="230" customFormat="1" ht="26.25" customHeight="1" x14ac:dyDescent="0.15">
      <c r="A112" s="990" t="s">
        <v>422</v>
      </c>
      <c r="B112" s="991"/>
      <c r="C112" s="961" t="s">
        <v>423</v>
      </c>
      <c r="D112" s="961"/>
      <c r="E112" s="961"/>
      <c r="F112" s="961"/>
      <c r="G112" s="961"/>
      <c r="H112" s="961"/>
      <c r="I112" s="961"/>
      <c r="J112" s="961"/>
      <c r="K112" s="961"/>
      <c r="L112" s="961"/>
      <c r="M112" s="961"/>
      <c r="N112" s="961"/>
      <c r="O112" s="961"/>
      <c r="P112" s="961"/>
      <c r="Q112" s="961"/>
      <c r="R112" s="961"/>
      <c r="S112" s="961"/>
      <c r="T112" s="961"/>
      <c r="U112" s="961"/>
      <c r="V112" s="961"/>
      <c r="W112" s="961"/>
      <c r="X112" s="961"/>
      <c r="Y112" s="961"/>
      <c r="Z112" s="962"/>
      <c r="AA112" s="996" t="s">
        <v>121</v>
      </c>
      <c r="AB112" s="997"/>
      <c r="AC112" s="997"/>
      <c r="AD112" s="997"/>
      <c r="AE112" s="998"/>
      <c r="AF112" s="999" t="s">
        <v>121</v>
      </c>
      <c r="AG112" s="997"/>
      <c r="AH112" s="997"/>
      <c r="AI112" s="997"/>
      <c r="AJ112" s="998"/>
      <c r="AK112" s="999" t="s">
        <v>121</v>
      </c>
      <c r="AL112" s="997"/>
      <c r="AM112" s="997"/>
      <c r="AN112" s="997"/>
      <c r="AO112" s="998"/>
      <c r="AP112" s="1000" t="s">
        <v>121</v>
      </c>
      <c r="AQ112" s="1001"/>
      <c r="AR112" s="1001"/>
      <c r="AS112" s="1001"/>
      <c r="AT112" s="1002"/>
      <c r="AU112" s="946"/>
      <c r="AV112" s="947"/>
      <c r="AW112" s="947"/>
      <c r="AX112" s="947"/>
      <c r="AY112" s="947"/>
      <c r="AZ112" s="960" t="s">
        <v>424</v>
      </c>
      <c r="BA112" s="961"/>
      <c r="BB112" s="961"/>
      <c r="BC112" s="961"/>
      <c r="BD112" s="961"/>
      <c r="BE112" s="961"/>
      <c r="BF112" s="961"/>
      <c r="BG112" s="961"/>
      <c r="BH112" s="961"/>
      <c r="BI112" s="961"/>
      <c r="BJ112" s="961"/>
      <c r="BK112" s="961"/>
      <c r="BL112" s="961"/>
      <c r="BM112" s="961"/>
      <c r="BN112" s="961"/>
      <c r="BO112" s="961"/>
      <c r="BP112" s="962"/>
      <c r="BQ112" s="963">
        <v>2332737</v>
      </c>
      <c r="BR112" s="964"/>
      <c r="BS112" s="964"/>
      <c r="BT112" s="964"/>
      <c r="BU112" s="964"/>
      <c r="BV112" s="964">
        <v>2187250</v>
      </c>
      <c r="BW112" s="964"/>
      <c r="BX112" s="964"/>
      <c r="BY112" s="964"/>
      <c r="BZ112" s="964"/>
      <c r="CA112" s="964">
        <v>2047236</v>
      </c>
      <c r="CB112" s="964"/>
      <c r="CC112" s="964"/>
      <c r="CD112" s="964"/>
      <c r="CE112" s="964"/>
      <c r="CF112" s="958">
        <v>61</v>
      </c>
      <c r="CG112" s="959"/>
      <c r="CH112" s="959"/>
      <c r="CI112" s="959"/>
      <c r="CJ112" s="959"/>
      <c r="CK112" s="986"/>
      <c r="CL112" s="987"/>
      <c r="CM112" s="960" t="s">
        <v>425</v>
      </c>
      <c r="CN112" s="961"/>
      <c r="CO112" s="961"/>
      <c r="CP112" s="961"/>
      <c r="CQ112" s="961"/>
      <c r="CR112" s="961"/>
      <c r="CS112" s="961"/>
      <c r="CT112" s="961"/>
      <c r="CU112" s="961"/>
      <c r="CV112" s="961"/>
      <c r="CW112" s="961"/>
      <c r="CX112" s="961"/>
      <c r="CY112" s="961"/>
      <c r="CZ112" s="961"/>
      <c r="DA112" s="961"/>
      <c r="DB112" s="961"/>
      <c r="DC112" s="961"/>
      <c r="DD112" s="961"/>
      <c r="DE112" s="961"/>
      <c r="DF112" s="962"/>
      <c r="DG112" s="963" t="s">
        <v>121</v>
      </c>
      <c r="DH112" s="964"/>
      <c r="DI112" s="964"/>
      <c r="DJ112" s="964"/>
      <c r="DK112" s="964"/>
      <c r="DL112" s="964" t="s">
        <v>121</v>
      </c>
      <c r="DM112" s="964"/>
      <c r="DN112" s="964"/>
      <c r="DO112" s="964"/>
      <c r="DP112" s="964"/>
      <c r="DQ112" s="964" t="s">
        <v>121</v>
      </c>
      <c r="DR112" s="964"/>
      <c r="DS112" s="964"/>
      <c r="DT112" s="964"/>
      <c r="DU112" s="964"/>
      <c r="DV112" s="965" t="s">
        <v>121</v>
      </c>
      <c r="DW112" s="965"/>
      <c r="DX112" s="965"/>
      <c r="DY112" s="965"/>
      <c r="DZ112" s="966"/>
    </row>
    <row r="113" spans="1:130" s="230" customFormat="1" ht="26.25" customHeight="1" x14ac:dyDescent="0.15">
      <c r="A113" s="992"/>
      <c r="B113" s="993"/>
      <c r="C113" s="961" t="s">
        <v>426</v>
      </c>
      <c r="D113" s="961"/>
      <c r="E113" s="961"/>
      <c r="F113" s="961"/>
      <c r="G113" s="961"/>
      <c r="H113" s="961"/>
      <c r="I113" s="961"/>
      <c r="J113" s="961"/>
      <c r="K113" s="961"/>
      <c r="L113" s="961"/>
      <c r="M113" s="961"/>
      <c r="N113" s="961"/>
      <c r="O113" s="961"/>
      <c r="P113" s="961"/>
      <c r="Q113" s="961"/>
      <c r="R113" s="961"/>
      <c r="S113" s="961"/>
      <c r="T113" s="961"/>
      <c r="U113" s="961"/>
      <c r="V113" s="961"/>
      <c r="W113" s="961"/>
      <c r="X113" s="961"/>
      <c r="Y113" s="961"/>
      <c r="Z113" s="962"/>
      <c r="AA113" s="975">
        <v>261522</v>
      </c>
      <c r="AB113" s="976"/>
      <c r="AC113" s="976"/>
      <c r="AD113" s="976"/>
      <c r="AE113" s="977"/>
      <c r="AF113" s="978">
        <v>249015</v>
      </c>
      <c r="AG113" s="976"/>
      <c r="AH113" s="976"/>
      <c r="AI113" s="976"/>
      <c r="AJ113" s="977"/>
      <c r="AK113" s="978">
        <v>233727</v>
      </c>
      <c r="AL113" s="976"/>
      <c r="AM113" s="976"/>
      <c r="AN113" s="976"/>
      <c r="AO113" s="977"/>
      <c r="AP113" s="979">
        <v>7</v>
      </c>
      <c r="AQ113" s="980"/>
      <c r="AR113" s="980"/>
      <c r="AS113" s="980"/>
      <c r="AT113" s="981"/>
      <c r="AU113" s="946"/>
      <c r="AV113" s="947"/>
      <c r="AW113" s="947"/>
      <c r="AX113" s="947"/>
      <c r="AY113" s="947"/>
      <c r="AZ113" s="960" t="s">
        <v>427</v>
      </c>
      <c r="BA113" s="961"/>
      <c r="BB113" s="961"/>
      <c r="BC113" s="961"/>
      <c r="BD113" s="961"/>
      <c r="BE113" s="961"/>
      <c r="BF113" s="961"/>
      <c r="BG113" s="961"/>
      <c r="BH113" s="961"/>
      <c r="BI113" s="961"/>
      <c r="BJ113" s="961"/>
      <c r="BK113" s="961"/>
      <c r="BL113" s="961"/>
      <c r="BM113" s="961"/>
      <c r="BN113" s="961"/>
      <c r="BO113" s="961"/>
      <c r="BP113" s="962"/>
      <c r="BQ113" s="963">
        <v>265239</v>
      </c>
      <c r="BR113" s="964"/>
      <c r="BS113" s="964"/>
      <c r="BT113" s="964"/>
      <c r="BU113" s="964"/>
      <c r="BV113" s="964">
        <v>289921</v>
      </c>
      <c r="BW113" s="964"/>
      <c r="BX113" s="964"/>
      <c r="BY113" s="964"/>
      <c r="BZ113" s="964"/>
      <c r="CA113" s="964">
        <v>624431</v>
      </c>
      <c r="CB113" s="964"/>
      <c r="CC113" s="964"/>
      <c r="CD113" s="964"/>
      <c r="CE113" s="964"/>
      <c r="CF113" s="958">
        <v>18.600000000000001</v>
      </c>
      <c r="CG113" s="959"/>
      <c r="CH113" s="959"/>
      <c r="CI113" s="959"/>
      <c r="CJ113" s="959"/>
      <c r="CK113" s="986"/>
      <c r="CL113" s="987"/>
      <c r="CM113" s="960" t="s">
        <v>428</v>
      </c>
      <c r="CN113" s="961"/>
      <c r="CO113" s="961"/>
      <c r="CP113" s="961"/>
      <c r="CQ113" s="961"/>
      <c r="CR113" s="961"/>
      <c r="CS113" s="961"/>
      <c r="CT113" s="961"/>
      <c r="CU113" s="961"/>
      <c r="CV113" s="961"/>
      <c r="CW113" s="961"/>
      <c r="CX113" s="961"/>
      <c r="CY113" s="961"/>
      <c r="CZ113" s="961"/>
      <c r="DA113" s="961"/>
      <c r="DB113" s="961"/>
      <c r="DC113" s="961"/>
      <c r="DD113" s="961"/>
      <c r="DE113" s="961"/>
      <c r="DF113" s="962"/>
      <c r="DG113" s="996" t="s">
        <v>121</v>
      </c>
      <c r="DH113" s="997"/>
      <c r="DI113" s="997"/>
      <c r="DJ113" s="997"/>
      <c r="DK113" s="998"/>
      <c r="DL113" s="999" t="s">
        <v>121</v>
      </c>
      <c r="DM113" s="997"/>
      <c r="DN113" s="997"/>
      <c r="DO113" s="997"/>
      <c r="DP113" s="998"/>
      <c r="DQ113" s="999" t="s">
        <v>121</v>
      </c>
      <c r="DR113" s="997"/>
      <c r="DS113" s="997"/>
      <c r="DT113" s="997"/>
      <c r="DU113" s="998"/>
      <c r="DV113" s="1000" t="s">
        <v>121</v>
      </c>
      <c r="DW113" s="1001"/>
      <c r="DX113" s="1001"/>
      <c r="DY113" s="1001"/>
      <c r="DZ113" s="1002"/>
    </row>
    <row r="114" spans="1:130" s="230" customFormat="1" ht="26.25" customHeight="1" x14ac:dyDescent="0.15">
      <c r="A114" s="992"/>
      <c r="B114" s="993"/>
      <c r="C114" s="961" t="s">
        <v>429</v>
      </c>
      <c r="D114" s="961"/>
      <c r="E114" s="961"/>
      <c r="F114" s="961"/>
      <c r="G114" s="961"/>
      <c r="H114" s="961"/>
      <c r="I114" s="961"/>
      <c r="J114" s="961"/>
      <c r="K114" s="961"/>
      <c r="L114" s="961"/>
      <c r="M114" s="961"/>
      <c r="N114" s="961"/>
      <c r="O114" s="961"/>
      <c r="P114" s="961"/>
      <c r="Q114" s="961"/>
      <c r="R114" s="961"/>
      <c r="S114" s="961"/>
      <c r="T114" s="961"/>
      <c r="U114" s="961"/>
      <c r="V114" s="961"/>
      <c r="W114" s="961"/>
      <c r="X114" s="961"/>
      <c r="Y114" s="961"/>
      <c r="Z114" s="962"/>
      <c r="AA114" s="996">
        <v>41934</v>
      </c>
      <c r="AB114" s="997"/>
      <c r="AC114" s="997"/>
      <c r="AD114" s="997"/>
      <c r="AE114" s="998"/>
      <c r="AF114" s="999">
        <v>47496</v>
      </c>
      <c r="AG114" s="997"/>
      <c r="AH114" s="997"/>
      <c r="AI114" s="997"/>
      <c r="AJ114" s="998"/>
      <c r="AK114" s="999">
        <v>41048</v>
      </c>
      <c r="AL114" s="997"/>
      <c r="AM114" s="997"/>
      <c r="AN114" s="997"/>
      <c r="AO114" s="998"/>
      <c r="AP114" s="1000">
        <v>1.2</v>
      </c>
      <c r="AQ114" s="1001"/>
      <c r="AR114" s="1001"/>
      <c r="AS114" s="1001"/>
      <c r="AT114" s="1002"/>
      <c r="AU114" s="946"/>
      <c r="AV114" s="947"/>
      <c r="AW114" s="947"/>
      <c r="AX114" s="947"/>
      <c r="AY114" s="947"/>
      <c r="AZ114" s="960" t="s">
        <v>430</v>
      </c>
      <c r="BA114" s="961"/>
      <c r="BB114" s="961"/>
      <c r="BC114" s="961"/>
      <c r="BD114" s="961"/>
      <c r="BE114" s="961"/>
      <c r="BF114" s="961"/>
      <c r="BG114" s="961"/>
      <c r="BH114" s="961"/>
      <c r="BI114" s="961"/>
      <c r="BJ114" s="961"/>
      <c r="BK114" s="961"/>
      <c r="BL114" s="961"/>
      <c r="BM114" s="961"/>
      <c r="BN114" s="961"/>
      <c r="BO114" s="961"/>
      <c r="BP114" s="962"/>
      <c r="BQ114" s="963">
        <v>894376</v>
      </c>
      <c r="BR114" s="964"/>
      <c r="BS114" s="964"/>
      <c r="BT114" s="964"/>
      <c r="BU114" s="964"/>
      <c r="BV114" s="964">
        <v>941903</v>
      </c>
      <c r="BW114" s="964"/>
      <c r="BX114" s="964"/>
      <c r="BY114" s="964"/>
      <c r="BZ114" s="964"/>
      <c r="CA114" s="964">
        <v>932802</v>
      </c>
      <c r="CB114" s="964"/>
      <c r="CC114" s="964"/>
      <c r="CD114" s="964"/>
      <c r="CE114" s="964"/>
      <c r="CF114" s="958">
        <v>27.8</v>
      </c>
      <c r="CG114" s="959"/>
      <c r="CH114" s="959"/>
      <c r="CI114" s="959"/>
      <c r="CJ114" s="959"/>
      <c r="CK114" s="986"/>
      <c r="CL114" s="987"/>
      <c r="CM114" s="960" t="s">
        <v>431</v>
      </c>
      <c r="CN114" s="961"/>
      <c r="CO114" s="961"/>
      <c r="CP114" s="961"/>
      <c r="CQ114" s="961"/>
      <c r="CR114" s="961"/>
      <c r="CS114" s="961"/>
      <c r="CT114" s="961"/>
      <c r="CU114" s="961"/>
      <c r="CV114" s="961"/>
      <c r="CW114" s="961"/>
      <c r="CX114" s="961"/>
      <c r="CY114" s="961"/>
      <c r="CZ114" s="961"/>
      <c r="DA114" s="961"/>
      <c r="DB114" s="961"/>
      <c r="DC114" s="961"/>
      <c r="DD114" s="961"/>
      <c r="DE114" s="961"/>
      <c r="DF114" s="962"/>
      <c r="DG114" s="996" t="s">
        <v>121</v>
      </c>
      <c r="DH114" s="997"/>
      <c r="DI114" s="997"/>
      <c r="DJ114" s="997"/>
      <c r="DK114" s="998"/>
      <c r="DL114" s="999" t="s">
        <v>121</v>
      </c>
      <c r="DM114" s="997"/>
      <c r="DN114" s="997"/>
      <c r="DO114" s="997"/>
      <c r="DP114" s="998"/>
      <c r="DQ114" s="999" t="s">
        <v>121</v>
      </c>
      <c r="DR114" s="997"/>
      <c r="DS114" s="997"/>
      <c r="DT114" s="997"/>
      <c r="DU114" s="998"/>
      <c r="DV114" s="1000" t="s">
        <v>121</v>
      </c>
      <c r="DW114" s="1001"/>
      <c r="DX114" s="1001"/>
      <c r="DY114" s="1001"/>
      <c r="DZ114" s="1002"/>
    </row>
    <row r="115" spans="1:130" s="230" customFormat="1" ht="26.25" customHeight="1" x14ac:dyDescent="0.15">
      <c r="A115" s="992"/>
      <c r="B115" s="993"/>
      <c r="C115" s="961" t="s">
        <v>432</v>
      </c>
      <c r="D115" s="961"/>
      <c r="E115" s="961"/>
      <c r="F115" s="961"/>
      <c r="G115" s="961"/>
      <c r="H115" s="961"/>
      <c r="I115" s="961"/>
      <c r="J115" s="961"/>
      <c r="K115" s="961"/>
      <c r="L115" s="961"/>
      <c r="M115" s="961"/>
      <c r="N115" s="961"/>
      <c r="O115" s="961"/>
      <c r="P115" s="961"/>
      <c r="Q115" s="961"/>
      <c r="R115" s="961"/>
      <c r="S115" s="961"/>
      <c r="T115" s="961"/>
      <c r="U115" s="961"/>
      <c r="V115" s="961"/>
      <c r="W115" s="961"/>
      <c r="X115" s="961"/>
      <c r="Y115" s="961"/>
      <c r="Z115" s="962"/>
      <c r="AA115" s="975" t="s">
        <v>121</v>
      </c>
      <c r="AB115" s="976"/>
      <c r="AC115" s="976"/>
      <c r="AD115" s="976"/>
      <c r="AE115" s="977"/>
      <c r="AF115" s="978" t="s">
        <v>121</v>
      </c>
      <c r="AG115" s="976"/>
      <c r="AH115" s="976"/>
      <c r="AI115" s="976"/>
      <c r="AJ115" s="977"/>
      <c r="AK115" s="978" t="s">
        <v>121</v>
      </c>
      <c r="AL115" s="976"/>
      <c r="AM115" s="976"/>
      <c r="AN115" s="976"/>
      <c r="AO115" s="977"/>
      <c r="AP115" s="979" t="s">
        <v>121</v>
      </c>
      <c r="AQ115" s="980"/>
      <c r="AR115" s="980"/>
      <c r="AS115" s="980"/>
      <c r="AT115" s="981"/>
      <c r="AU115" s="946"/>
      <c r="AV115" s="947"/>
      <c r="AW115" s="947"/>
      <c r="AX115" s="947"/>
      <c r="AY115" s="947"/>
      <c r="AZ115" s="960" t="s">
        <v>433</v>
      </c>
      <c r="BA115" s="961"/>
      <c r="BB115" s="961"/>
      <c r="BC115" s="961"/>
      <c r="BD115" s="961"/>
      <c r="BE115" s="961"/>
      <c r="BF115" s="961"/>
      <c r="BG115" s="961"/>
      <c r="BH115" s="961"/>
      <c r="BI115" s="961"/>
      <c r="BJ115" s="961"/>
      <c r="BK115" s="961"/>
      <c r="BL115" s="961"/>
      <c r="BM115" s="961"/>
      <c r="BN115" s="961"/>
      <c r="BO115" s="961"/>
      <c r="BP115" s="962"/>
      <c r="BQ115" s="963" t="s">
        <v>121</v>
      </c>
      <c r="BR115" s="964"/>
      <c r="BS115" s="964"/>
      <c r="BT115" s="964"/>
      <c r="BU115" s="964"/>
      <c r="BV115" s="964">
        <v>869</v>
      </c>
      <c r="BW115" s="964"/>
      <c r="BX115" s="964"/>
      <c r="BY115" s="964"/>
      <c r="BZ115" s="964"/>
      <c r="CA115" s="964" t="s">
        <v>121</v>
      </c>
      <c r="CB115" s="964"/>
      <c r="CC115" s="964"/>
      <c r="CD115" s="964"/>
      <c r="CE115" s="964"/>
      <c r="CF115" s="958" t="s">
        <v>121</v>
      </c>
      <c r="CG115" s="959"/>
      <c r="CH115" s="959"/>
      <c r="CI115" s="959"/>
      <c r="CJ115" s="959"/>
      <c r="CK115" s="986"/>
      <c r="CL115" s="987"/>
      <c r="CM115" s="960" t="s">
        <v>434</v>
      </c>
      <c r="CN115" s="961"/>
      <c r="CO115" s="961"/>
      <c r="CP115" s="961"/>
      <c r="CQ115" s="961"/>
      <c r="CR115" s="961"/>
      <c r="CS115" s="961"/>
      <c r="CT115" s="961"/>
      <c r="CU115" s="961"/>
      <c r="CV115" s="961"/>
      <c r="CW115" s="961"/>
      <c r="CX115" s="961"/>
      <c r="CY115" s="961"/>
      <c r="CZ115" s="961"/>
      <c r="DA115" s="961"/>
      <c r="DB115" s="961"/>
      <c r="DC115" s="961"/>
      <c r="DD115" s="961"/>
      <c r="DE115" s="961"/>
      <c r="DF115" s="962"/>
      <c r="DG115" s="996" t="s">
        <v>121</v>
      </c>
      <c r="DH115" s="997"/>
      <c r="DI115" s="997"/>
      <c r="DJ115" s="997"/>
      <c r="DK115" s="998"/>
      <c r="DL115" s="999" t="s">
        <v>121</v>
      </c>
      <c r="DM115" s="997"/>
      <c r="DN115" s="997"/>
      <c r="DO115" s="997"/>
      <c r="DP115" s="998"/>
      <c r="DQ115" s="999" t="s">
        <v>121</v>
      </c>
      <c r="DR115" s="997"/>
      <c r="DS115" s="997"/>
      <c r="DT115" s="997"/>
      <c r="DU115" s="998"/>
      <c r="DV115" s="1000" t="s">
        <v>121</v>
      </c>
      <c r="DW115" s="1001"/>
      <c r="DX115" s="1001"/>
      <c r="DY115" s="1001"/>
      <c r="DZ115" s="1002"/>
    </row>
    <row r="116" spans="1:130" s="230" customFormat="1" ht="26.25" customHeight="1" x14ac:dyDescent="0.15">
      <c r="A116" s="994"/>
      <c r="B116" s="995"/>
      <c r="C116" s="1003" t="s">
        <v>435</v>
      </c>
      <c r="D116" s="1003"/>
      <c r="E116" s="1003"/>
      <c r="F116" s="1003"/>
      <c r="G116" s="1003"/>
      <c r="H116" s="1003"/>
      <c r="I116" s="1003"/>
      <c r="J116" s="1003"/>
      <c r="K116" s="1003"/>
      <c r="L116" s="1003"/>
      <c r="M116" s="1003"/>
      <c r="N116" s="1003"/>
      <c r="O116" s="1003"/>
      <c r="P116" s="1003"/>
      <c r="Q116" s="1003"/>
      <c r="R116" s="1003"/>
      <c r="S116" s="1003"/>
      <c r="T116" s="1003"/>
      <c r="U116" s="1003"/>
      <c r="V116" s="1003"/>
      <c r="W116" s="1003"/>
      <c r="X116" s="1003"/>
      <c r="Y116" s="1003"/>
      <c r="Z116" s="1004"/>
      <c r="AA116" s="996" t="s">
        <v>121</v>
      </c>
      <c r="AB116" s="997"/>
      <c r="AC116" s="997"/>
      <c r="AD116" s="997"/>
      <c r="AE116" s="998"/>
      <c r="AF116" s="999" t="s">
        <v>121</v>
      </c>
      <c r="AG116" s="997"/>
      <c r="AH116" s="997"/>
      <c r="AI116" s="997"/>
      <c r="AJ116" s="998"/>
      <c r="AK116" s="999" t="s">
        <v>121</v>
      </c>
      <c r="AL116" s="997"/>
      <c r="AM116" s="997"/>
      <c r="AN116" s="997"/>
      <c r="AO116" s="998"/>
      <c r="AP116" s="1000" t="s">
        <v>121</v>
      </c>
      <c r="AQ116" s="1001"/>
      <c r="AR116" s="1001"/>
      <c r="AS116" s="1001"/>
      <c r="AT116" s="1002"/>
      <c r="AU116" s="946"/>
      <c r="AV116" s="947"/>
      <c r="AW116" s="947"/>
      <c r="AX116" s="947"/>
      <c r="AY116" s="947"/>
      <c r="AZ116" s="1005" t="s">
        <v>436</v>
      </c>
      <c r="BA116" s="1006"/>
      <c r="BB116" s="1006"/>
      <c r="BC116" s="1006"/>
      <c r="BD116" s="1006"/>
      <c r="BE116" s="1006"/>
      <c r="BF116" s="1006"/>
      <c r="BG116" s="1006"/>
      <c r="BH116" s="1006"/>
      <c r="BI116" s="1006"/>
      <c r="BJ116" s="1006"/>
      <c r="BK116" s="1006"/>
      <c r="BL116" s="1006"/>
      <c r="BM116" s="1006"/>
      <c r="BN116" s="1006"/>
      <c r="BO116" s="1006"/>
      <c r="BP116" s="1007"/>
      <c r="BQ116" s="963" t="s">
        <v>121</v>
      </c>
      <c r="BR116" s="964"/>
      <c r="BS116" s="964"/>
      <c r="BT116" s="964"/>
      <c r="BU116" s="964"/>
      <c r="BV116" s="964" t="s">
        <v>121</v>
      </c>
      <c r="BW116" s="964"/>
      <c r="BX116" s="964"/>
      <c r="BY116" s="964"/>
      <c r="BZ116" s="964"/>
      <c r="CA116" s="964" t="s">
        <v>121</v>
      </c>
      <c r="CB116" s="964"/>
      <c r="CC116" s="964"/>
      <c r="CD116" s="964"/>
      <c r="CE116" s="964"/>
      <c r="CF116" s="958" t="s">
        <v>121</v>
      </c>
      <c r="CG116" s="959"/>
      <c r="CH116" s="959"/>
      <c r="CI116" s="959"/>
      <c r="CJ116" s="959"/>
      <c r="CK116" s="986"/>
      <c r="CL116" s="987"/>
      <c r="CM116" s="960" t="s">
        <v>437</v>
      </c>
      <c r="CN116" s="961"/>
      <c r="CO116" s="961"/>
      <c r="CP116" s="961"/>
      <c r="CQ116" s="961"/>
      <c r="CR116" s="961"/>
      <c r="CS116" s="961"/>
      <c r="CT116" s="961"/>
      <c r="CU116" s="961"/>
      <c r="CV116" s="961"/>
      <c r="CW116" s="961"/>
      <c r="CX116" s="961"/>
      <c r="CY116" s="961"/>
      <c r="CZ116" s="961"/>
      <c r="DA116" s="961"/>
      <c r="DB116" s="961"/>
      <c r="DC116" s="961"/>
      <c r="DD116" s="961"/>
      <c r="DE116" s="961"/>
      <c r="DF116" s="962"/>
      <c r="DG116" s="996" t="s">
        <v>121</v>
      </c>
      <c r="DH116" s="997"/>
      <c r="DI116" s="997"/>
      <c r="DJ116" s="997"/>
      <c r="DK116" s="998"/>
      <c r="DL116" s="999" t="s">
        <v>121</v>
      </c>
      <c r="DM116" s="997"/>
      <c r="DN116" s="997"/>
      <c r="DO116" s="997"/>
      <c r="DP116" s="998"/>
      <c r="DQ116" s="999" t="s">
        <v>121</v>
      </c>
      <c r="DR116" s="997"/>
      <c r="DS116" s="997"/>
      <c r="DT116" s="997"/>
      <c r="DU116" s="998"/>
      <c r="DV116" s="1000" t="s">
        <v>121</v>
      </c>
      <c r="DW116" s="1001"/>
      <c r="DX116" s="1001"/>
      <c r="DY116" s="1001"/>
      <c r="DZ116" s="1002"/>
    </row>
    <row r="117" spans="1:130" s="230" customFormat="1" ht="26.25" customHeight="1" x14ac:dyDescent="0.15">
      <c r="A117" s="950" t="s">
        <v>178</v>
      </c>
      <c r="B117" s="931"/>
      <c r="C117" s="931"/>
      <c r="D117" s="931"/>
      <c r="E117" s="931"/>
      <c r="F117" s="931"/>
      <c r="G117" s="931"/>
      <c r="H117" s="931"/>
      <c r="I117" s="931"/>
      <c r="J117" s="931"/>
      <c r="K117" s="931"/>
      <c r="L117" s="931"/>
      <c r="M117" s="931"/>
      <c r="N117" s="931"/>
      <c r="O117" s="931"/>
      <c r="P117" s="931"/>
      <c r="Q117" s="931"/>
      <c r="R117" s="931"/>
      <c r="S117" s="931"/>
      <c r="T117" s="931"/>
      <c r="U117" s="931"/>
      <c r="V117" s="931"/>
      <c r="W117" s="931"/>
      <c r="X117" s="931"/>
      <c r="Y117" s="1015" t="s">
        <v>438</v>
      </c>
      <c r="Z117" s="932"/>
      <c r="AA117" s="1016">
        <v>735230</v>
      </c>
      <c r="AB117" s="1017"/>
      <c r="AC117" s="1017"/>
      <c r="AD117" s="1017"/>
      <c r="AE117" s="1018"/>
      <c r="AF117" s="1019">
        <v>739032</v>
      </c>
      <c r="AG117" s="1017"/>
      <c r="AH117" s="1017"/>
      <c r="AI117" s="1017"/>
      <c r="AJ117" s="1018"/>
      <c r="AK117" s="1019">
        <v>714927</v>
      </c>
      <c r="AL117" s="1017"/>
      <c r="AM117" s="1017"/>
      <c r="AN117" s="1017"/>
      <c r="AO117" s="1018"/>
      <c r="AP117" s="1020"/>
      <c r="AQ117" s="1021"/>
      <c r="AR117" s="1021"/>
      <c r="AS117" s="1021"/>
      <c r="AT117" s="1022"/>
      <c r="AU117" s="946"/>
      <c r="AV117" s="947"/>
      <c r="AW117" s="947"/>
      <c r="AX117" s="947"/>
      <c r="AY117" s="947"/>
      <c r="AZ117" s="1012" t="s">
        <v>439</v>
      </c>
      <c r="BA117" s="1013"/>
      <c r="BB117" s="1013"/>
      <c r="BC117" s="1013"/>
      <c r="BD117" s="1013"/>
      <c r="BE117" s="1013"/>
      <c r="BF117" s="1013"/>
      <c r="BG117" s="1013"/>
      <c r="BH117" s="1013"/>
      <c r="BI117" s="1013"/>
      <c r="BJ117" s="1013"/>
      <c r="BK117" s="1013"/>
      <c r="BL117" s="1013"/>
      <c r="BM117" s="1013"/>
      <c r="BN117" s="1013"/>
      <c r="BO117" s="1013"/>
      <c r="BP117" s="1014"/>
      <c r="BQ117" s="963" t="s">
        <v>121</v>
      </c>
      <c r="BR117" s="964"/>
      <c r="BS117" s="964"/>
      <c r="BT117" s="964"/>
      <c r="BU117" s="964"/>
      <c r="BV117" s="964" t="s">
        <v>121</v>
      </c>
      <c r="BW117" s="964"/>
      <c r="BX117" s="964"/>
      <c r="BY117" s="964"/>
      <c r="BZ117" s="964"/>
      <c r="CA117" s="964" t="s">
        <v>121</v>
      </c>
      <c r="CB117" s="964"/>
      <c r="CC117" s="964"/>
      <c r="CD117" s="964"/>
      <c r="CE117" s="964"/>
      <c r="CF117" s="958" t="s">
        <v>121</v>
      </c>
      <c r="CG117" s="959"/>
      <c r="CH117" s="959"/>
      <c r="CI117" s="959"/>
      <c r="CJ117" s="959"/>
      <c r="CK117" s="986"/>
      <c r="CL117" s="987"/>
      <c r="CM117" s="960" t="s">
        <v>440</v>
      </c>
      <c r="CN117" s="961"/>
      <c r="CO117" s="961"/>
      <c r="CP117" s="961"/>
      <c r="CQ117" s="961"/>
      <c r="CR117" s="961"/>
      <c r="CS117" s="961"/>
      <c r="CT117" s="961"/>
      <c r="CU117" s="961"/>
      <c r="CV117" s="961"/>
      <c r="CW117" s="961"/>
      <c r="CX117" s="961"/>
      <c r="CY117" s="961"/>
      <c r="CZ117" s="961"/>
      <c r="DA117" s="961"/>
      <c r="DB117" s="961"/>
      <c r="DC117" s="961"/>
      <c r="DD117" s="961"/>
      <c r="DE117" s="961"/>
      <c r="DF117" s="962"/>
      <c r="DG117" s="996" t="s">
        <v>121</v>
      </c>
      <c r="DH117" s="997"/>
      <c r="DI117" s="997"/>
      <c r="DJ117" s="997"/>
      <c r="DK117" s="998"/>
      <c r="DL117" s="999" t="s">
        <v>121</v>
      </c>
      <c r="DM117" s="997"/>
      <c r="DN117" s="997"/>
      <c r="DO117" s="997"/>
      <c r="DP117" s="998"/>
      <c r="DQ117" s="999" t="s">
        <v>121</v>
      </c>
      <c r="DR117" s="997"/>
      <c r="DS117" s="997"/>
      <c r="DT117" s="997"/>
      <c r="DU117" s="998"/>
      <c r="DV117" s="1000" t="s">
        <v>121</v>
      </c>
      <c r="DW117" s="1001"/>
      <c r="DX117" s="1001"/>
      <c r="DY117" s="1001"/>
      <c r="DZ117" s="1002"/>
    </row>
    <row r="118" spans="1:130" s="230" customFormat="1" ht="26.25" customHeight="1" x14ac:dyDescent="0.15">
      <c r="A118" s="950" t="s">
        <v>414</v>
      </c>
      <c r="B118" s="931"/>
      <c r="C118" s="931"/>
      <c r="D118" s="931"/>
      <c r="E118" s="931"/>
      <c r="F118" s="931"/>
      <c r="G118" s="931"/>
      <c r="H118" s="931"/>
      <c r="I118" s="931"/>
      <c r="J118" s="931"/>
      <c r="K118" s="931"/>
      <c r="L118" s="931"/>
      <c r="M118" s="931"/>
      <c r="N118" s="931"/>
      <c r="O118" s="931"/>
      <c r="P118" s="931"/>
      <c r="Q118" s="931"/>
      <c r="R118" s="931"/>
      <c r="S118" s="931"/>
      <c r="T118" s="931"/>
      <c r="U118" s="931"/>
      <c r="V118" s="931"/>
      <c r="W118" s="931"/>
      <c r="X118" s="931"/>
      <c r="Y118" s="931"/>
      <c r="Z118" s="932"/>
      <c r="AA118" s="930" t="s">
        <v>411</v>
      </c>
      <c r="AB118" s="931"/>
      <c r="AC118" s="931"/>
      <c r="AD118" s="931"/>
      <c r="AE118" s="932"/>
      <c r="AF118" s="930" t="s">
        <v>412</v>
      </c>
      <c r="AG118" s="931"/>
      <c r="AH118" s="931"/>
      <c r="AI118" s="931"/>
      <c r="AJ118" s="932"/>
      <c r="AK118" s="930" t="s">
        <v>295</v>
      </c>
      <c r="AL118" s="931"/>
      <c r="AM118" s="931"/>
      <c r="AN118" s="931"/>
      <c r="AO118" s="932"/>
      <c r="AP118" s="1008" t="s">
        <v>413</v>
      </c>
      <c r="AQ118" s="1009"/>
      <c r="AR118" s="1009"/>
      <c r="AS118" s="1009"/>
      <c r="AT118" s="1010"/>
      <c r="AU118" s="946"/>
      <c r="AV118" s="947"/>
      <c r="AW118" s="947"/>
      <c r="AX118" s="947"/>
      <c r="AY118" s="947"/>
      <c r="AZ118" s="1011" t="s">
        <v>441</v>
      </c>
      <c r="BA118" s="1003"/>
      <c r="BB118" s="1003"/>
      <c r="BC118" s="1003"/>
      <c r="BD118" s="1003"/>
      <c r="BE118" s="1003"/>
      <c r="BF118" s="1003"/>
      <c r="BG118" s="1003"/>
      <c r="BH118" s="1003"/>
      <c r="BI118" s="1003"/>
      <c r="BJ118" s="1003"/>
      <c r="BK118" s="1003"/>
      <c r="BL118" s="1003"/>
      <c r="BM118" s="1003"/>
      <c r="BN118" s="1003"/>
      <c r="BO118" s="1003"/>
      <c r="BP118" s="1004"/>
      <c r="BQ118" s="1037" t="s">
        <v>121</v>
      </c>
      <c r="BR118" s="1038"/>
      <c r="BS118" s="1038"/>
      <c r="BT118" s="1038"/>
      <c r="BU118" s="1038"/>
      <c r="BV118" s="1038" t="s">
        <v>121</v>
      </c>
      <c r="BW118" s="1038"/>
      <c r="BX118" s="1038"/>
      <c r="BY118" s="1038"/>
      <c r="BZ118" s="1038"/>
      <c r="CA118" s="1038" t="s">
        <v>121</v>
      </c>
      <c r="CB118" s="1038"/>
      <c r="CC118" s="1038"/>
      <c r="CD118" s="1038"/>
      <c r="CE118" s="1038"/>
      <c r="CF118" s="958" t="s">
        <v>121</v>
      </c>
      <c r="CG118" s="959"/>
      <c r="CH118" s="959"/>
      <c r="CI118" s="959"/>
      <c r="CJ118" s="959"/>
      <c r="CK118" s="986"/>
      <c r="CL118" s="987"/>
      <c r="CM118" s="960" t="s">
        <v>442</v>
      </c>
      <c r="CN118" s="961"/>
      <c r="CO118" s="961"/>
      <c r="CP118" s="961"/>
      <c r="CQ118" s="961"/>
      <c r="CR118" s="961"/>
      <c r="CS118" s="961"/>
      <c r="CT118" s="961"/>
      <c r="CU118" s="961"/>
      <c r="CV118" s="961"/>
      <c r="CW118" s="961"/>
      <c r="CX118" s="961"/>
      <c r="CY118" s="961"/>
      <c r="CZ118" s="961"/>
      <c r="DA118" s="961"/>
      <c r="DB118" s="961"/>
      <c r="DC118" s="961"/>
      <c r="DD118" s="961"/>
      <c r="DE118" s="961"/>
      <c r="DF118" s="962"/>
      <c r="DG118" s="996" t="s">
        <v>121</v>
      </c>
      <c r="DH118" s="997"/>
      <c r="DI118" s="997"/>
      <c r="DJ118" s="997"/>
      <c r="DK118" s="998"/>
      <c r="DL118" s="999" t="s">
        <v>121</v>
      </c>
      <c r="DM118" s="997"/>
      <c r="DN118" s="997"/>
      <c r="DO118" s="997"/>
      <c r="DP118" s="998"/>
      <c r="DQ118" s="999" t="s">
        <v>121</v>
      </c>
      <c r="DR118" s="997"/>
      <c r="DS118" s="997"/>
      <c r="DT118" s="997"/>
      <c r="DU118" s="998"/>
      <c r="DV118" s="1000" t="s">
        <v>121</v>
      </c>
      <c r="DW118" s="1001"/>
      <c r="DX118" s="1001"/>
      <c r="DY118" s="1001"/>
      <c r="DZ118" s="1002"/>
    </row>
    <row r="119" spans="1:130" s="230" customFormat="1" ht="26.25" customHeight="1" x14ac:dyDescent="0.15">
      <c r="A119" s="1094" t="s">
        <v>417</v>
      </c>
      <c r="B119" s="985"/>
      <c r="C119" s="967" t="s">
        <v>418</v>
      </c>
      <c r="D119" s="935"/>
      <c r="E119" s="935"/>
      <c r="F119" s="935"/>
      <c r="G119" s="935"/>
      <c r="H119" s="935"/>
      <c r="I119" s="935"/>
      <c r="J119" s="935"/>
      <c r="K119" s="935"/>
      <c r="L119" s="935"/>
      <c r="M119" s="935"/>
      <c r="N119" s="935"/>
      <c r="O119" s="935"/>
      <c r="P119" s="935"/>
      <c r="Q119" s="935"/>
      <c r="R119" s="935"/>
      <c r="S119" s="935"/>
      <c r="T119" s="935"/>
      <c r="U119" s="935"/>
      <c r="V119" s="935"/>
      <c r="W119" s="935"/>
      <c r="X119" s="935"/>
      <c r="Y119" s="935"/>
      <c r="Z119" s="936"/>
      <c r="AA119" s="937" t="s">
        <v>121</v>
      </c>
      <c r="AB119" s="938"/>
      <c r="AC119" s="938"/>
      <c r="AD119" s="938"/>
      <c r="AE119" s="939"/>
      <c r="AF119" s="940" t="s">
        <v>121</v>
      </c>
      <c r="AG119" s="938"/>
      <c r="AH119" s="938"/>
      <c r="AI119" s="938"/>
      <c r="AJ119" s="939"/>
      <c r="AK119" s="940" t="s">
        <v>121</v>
      </c>
      <c r="AL119" s="938"/>
      <c r="AM119" s="938"/>
      <c r="AN119" s="938"/>
      <c r="AO119" s="939"/>
      <c r="AP119" s="941" t="s">
        <v>121</v>
      </c>
      <c r="AQ119" s="942"/>
      <c r="AR119" s="942"/>
      <c r="AS119" s="942"/>
      <c r="AT119" s="943"/>
      <c r="AU119" s="948"/>
      <c r="AV119" s="949"/>
      <c r="AW119" s="949"/>
      <c r="AX119" s="949"/>
      <c r="AY119" s="949"/>
      <c r="AZ119" s="251" t="s">
        <v>178</v>
      </c>
      <c r="BA119" s="251"/>
      <c r="BB119" s="251"/>
      <c r="BC119" s="251"/>
      <c r="BD119" s="251"/>
      <c r="BE119" s="251"/>
      <c r="BF119" s="251"/>
      <c r="BG119" s="251"/>
      <c r="BH119" s="251"/>
      <c r="BI119" s="251"/>
      <c r="BJ119" s="251"/>
      <c r="BK119" s="251"/>
      <c r="BL119" s="251"/>
      <c r="BM119" s="251"/>
      <c r="BN119" s="251"/>
      <c r="BO119" s="1015" t="s">
        <v>443</v>
      </c>
      <c r="BP119" s="1043"/>
      <c r="BQ119" s="1037">
        <v>8841400</v>
      </c>
      <c r="BR119" s="1038"/>
      <c r="BS119" s="1038"/>
      <c r="BT119" s="1038"/>
      <c r="BU119" s="1038"/>
      <c r="BV119" s="1038">
        <v>8445689</v>
      </c>
      <c r="BW119" s="1038"/>
      <c r="BX119" s="1038"/>
      <c r="BY119" s="1038"/>
      <c r="BZ119" s="1038"/>
      <c r="CA119" s="1038">
        <v>8457651</v>
      </c>
      <c r="CB119" s="1038"/>
      <c r="CC119" s="1038"/>
      <c r="CD119" s="1038"/>
      <c r="CE119" s="1038"/>
      <c r="CF119" s="1039"/>
      <c r="CG119" s="1040"/>
      <c r="CH119" s="1040"/>
      <c r="CI119" s="1040"/>
      <c r="CJ119" s="1041"/>
      <c r="CK119" s="988"/>
      <c r="CL119" s="989"/>
      <c r="CM119" s="1011" t="s">
        <v>444</v>
      </c>
      <c r="CN119" s="1003"/>
      <c r="CO119" s="1003"/>
      <c r="CP119" s="1003"/>
      <c r="CQ119" s="1003"/>
      <c r="CR119" s="1003"/>
      <c r="CS119" s="1003"/>
      <c r="CT119" s="1003"/>
      <c r="CU119" s="1003"/>
      <c r="CV119" s="1003"/>
      <c r="CW119" s="1003"/>
      <c r="CX119" s="1003"/>
      <c r="CY119" s="1003"/>
      <c r="CZ119" s="1003"/>
      <c r="DA119" s="1003"/>
      <c r="DB119" s="1003"/>
      <c r="DC119" s="1003"/>
      <c r="DD119" s="1003"/>
      <c r="DE119" s="1003"/>
      <c r="DF119" s="1004"/>
      <c r="DG119" s="1042" t="s">
        <v>121</v>
      </c>
      <c r="DH119" s="1024"/>
      <c r="DI119" s="1024"/>
      <c r="DJ119" s="1024"/>
      <c r="DK119" s="1025"/>
      <c r="DL119" s="1023" t="s">
        <v>121</v>
      </c>
      <c r="DM119" s="1024"/>
      <c r="DN119" s="1024"/>
      <c r="DO119" s="1024"/>
      <c r="DP119" s="1025"/>
      <c r="DQ119" s="1023" t="s">
        <v>121</v>
      </c>
      <c r="DR119" s="1024"/>
      <c r="DS119" s="1024"/>
      <c r="DT119" s="1024"/>
      <c r="DU119" s="1025"/>
      <c r="DV119" s="1026" t="s">
        <v>121</v>
      </c>
      <c r="DW119" s="1027"/>
      <c r="DX119" s="1027"/>
      <c r="DY119" s="1027"/>
      <c r="DZ119" s="1028"/>
    </row>
    <row r="120" spans="1:130" s="230" customFormat="1" ht="26.25" customHeight="1" x14ac:dyDescent="0.15">
      <c r="A120" s="1095"/>
      <c r="B120" s="987"/>
      <c r="C120" s="960" t="s">
        <v>421</v>
      </c>
      <c r="D120" s="961"/>
      <c r="E120" s="961"/>
      <c r="F120" s="961"/>
      <c r="G120" s="961"/>
      <c r="H120" s="961"/>
      <c r="I120" s="961"/>
      <c r="J120" s="961"/>
      <c r="K120" s="961"/>
      <c r="L120" s="961"/>
      <c r="M120" s="961"/>
      <c r="N120" s="961"/>
      <c r="O120" s="961"/>
      <c r="P120" s="961"/>
      <c r="Q120" s="961"/>
      <c r="R120" s="961"/>
      <c r="S120" s="961"/>
      <c r="T120" s="961"/>
      <c r="U120" s="961"/>
      <c r="V120" s="961"/>
      <c r="W120" s="961"/>
      <c r="X120" s="961"/>
      <c r="Y120" s="961"/>
      <c r="Z120" s="962"/>
      <c r="AA120" s="996" t="s">
        <v>121</v>
      </c>
      <c r="AB120" s="997"/>
      <c r="AC120" s="997"/>
      <c r="AD120" s="997"/>
      <c r="AE120" s="998"/>
      <c r="AF120" s="999" t="s">
        <v>121</v>
      </c>
      <c r="AG120" s="997"/>
      <c r="AH120" s="997"/>
      <c r="AI120" s="997"/>
      <c r="AJ120" s="998"/>
      <c r="AK120" s="999" t="s">
        <v>121</v>
      </c>
      <c r="AL120" s="997"/>
      <c r="AM120" s="997"/>
      <c r="AN120" s="997"/>
      <c r="AO120" s="998"/>
      <c r="AP120" s="1000" t="s">
        <v>121</v>
      </c>
      <c r="AQ120" s="1001"/>
      <c r="AR120" s="1001"/>
      <c r="AS120" s="1001"/>
      <c r="AT120" s="1002"/>
      <c r="AU120" s="1029" t="s">
        <v>445</v>
      </c>
      <c r="AV120" s="1030"/>
      <c r="AW120" s="1030"/>
      <c r="AX120" s="1030"/>
      <c r="AY120" s="1031"/>
      <c r="AZ120" s="967" t="s">
        <v>446</v>
      </c>
      <c r="BA120" s="935"/>
      <c r="BB120" s="935"/>
      <c r="BC120" s="935"/>
      <c r="BD120" s="935"/>
      <c r="BE120" s="935"/>
      <c r="BF120" s="935"/>
      <c r="BG120" s="935"/>
      <c r="BH120" s="935"/>
      <c r="BI120" s="935"/>
      <c r="BJ120" s="935"/>
      <c r="BK120" s="935"/>
      <c r="BL120" s="935"/>
      <c r="BM120" s="935"/>
      <c r="BN120" s="935"/>
      <c r="BO120" s="935"/>
      <c r="BP120" s="936"/>
      <c r="BQ120" s="968">
        <v>3309225</v>
      </c>
      <c r="BR120" s="969"/>
      <c r="BS120" s="969"/>
      <c r="BT120" s="969"/>
      <c r="BU120" s="969"/>
      <c r="BV120" s="969">
        <v>3315243</v>
      </c>
      <c r="BW120" s="969"/>
      <c r="BX120" s="969"/>
      <c r="BY120" s="969"/>
      <c r="BZ120" s="969"/>
      <c r="CA120" s="969">
        <v>3325523</v>
      </c>
      <c r="CB120" s="969"/>
      <c r="CC120" s="969"/>
      <c r="CD120" s="969"/>
      <c r="CE120" s="969"/>
      <c r="CF120" s="982">
        <v>99.1</v>
      </c>
      <c r="CG120" s="983"/>
      <c r="CH120" s="983"/>
      <c r="CI120" s="983"/>
      <c r="CJ120" s="983"/>
      <c r="CK120" s="1044" t="s">
        <v>447</v>
      </c>
      <c r="CL120" s="1045"/>
      <c r="CM120" s="1045"/>
      <c r="CN120" s="1045"/>
      <c r="CO120" s="1046"/>
      <c r="CP120" s="1052" t="s">
        <v>394</v>
      </c>
      <c r="CQ120" s="1053"/>
      <c r="CR120" s="1053"/>
      <c r="CS120" s="1053"/>
      <c r="CT120" s="1053"/>
      <c r="CU120" s="1053"/>
      <c r="CV120" s="1053"/>
      <c r="CW120" s="1053"/>
      <c r="CX120" s="1053"/>
      <c r="CY120" s="1053"/>
      <c r="CZ120" s="1053"/>
      <c r="DA120" s="1053"/>
      <c r="DB120" s="1053"/>
      <c r="DC120" s="1053"/>
      <c r="DD120" s="1053"/>
      <c r="DE120" s="1053"/>
      <c r="DF120" s="1054"/>
      <c r="DG120" s="968">
        <v>1784646</v>
      </c>
      <c r="DH120" s="969"/>
      <c r="DI120" s="969"/>
      <c r="DJ120" s="969"/>
      <c r="DK120" s="969"/>
      <c r="DL120" s="969">
        <v>1807840</v>
      </c>
      <c r="DM120" s="969"/>
      <c r="DN120" s="969"/>
      <c r="DO120" s="969"/>
      <c r="DP120" s="969"/>
      <c r="DQ120" s="969">
        <v>1769318</v>
      </c>
      <c r="DR120" s="969"/>
      <c r="DS120" s="969"/>
      <c r="DT120" s="969"/>
      <c r="DU120" s="969"/>
      <c r="DV120" s="970">
        <v>52.7</v>
      </c>
      <c r="DW120" s="970"/>
      <c r="DX120" s="970"/>
      <c r="DY120" s="970"/>
      <c r="DZ120" s="971"/>
    </row>
    <row r="121" spans="1:130" s="230" customFormat="1" ht="26.25" customHeight="1" x14ac:dyDescent="0.15">
      <c r="A121" s="1095"/>
      <c r="B121" s="987"/>
      <c r="C121" s="1012" t="s">
        <v>448</v>
      </c>
      <c r="D121" s="1013"/>
      <c r="E121" s="1013"/>
      <c r="F121" s="1013"/>
      <c r="G121" s="1013"/>
      <c r="H121" s="1013"/>
      <c r="I121" s="1013"/>
      <c r="J121" s="1013"/>
      <c r="K121" s="1013"/>
      <c r="L121" s="1013"/>
      <c r="M121" s="1013"/>
      <c r="N121" s="1013"/>
      <c r="O121" s="1013"/>
      <c r="P121" s="1013"/>
      <c r="Q121" s="1013"/>
      <c r="R121" s="1013"/>
      <c r="S121" s="1013"/>
      <c r="T121" s="1013"/>
      <c r="U121" s="1013"/>
      <c r="V121" s="1013"/>
      <c r="W121" s="1013"/>
      <c r="X121" s="1013"/>
      <c r="Y121" s="1013"/>
      <c r="Z121" s="1014"/>
      <c r="AA121" s="996" t="s">
        <v>121</v>
      </c>
      <c r="AB121" s="997"/>
      <c r="AC121" s="997"/>
      <c r="AD121" s="997"/>
      <c r="AE121" s="998"/>
      <c r="AF121" s="999" t="s">
        <v>121</v>
      </c>
      <c r="AG121" s="997"/>
      <c r="AH121" s="997"/>
      <c r="AI121" s="997"/>
      <c r="AJ121" s="998"/>
      <c r="AK121" s="999" t="s">
        <v>121</v>
      </c>
      <c r="AL121" s="997"/>
      <c r="AM121" s="997"/>
      <c r="AN121" s="997"/>
      <c r="AO121" s="998"/>
      <c r="AP121" s="1000" t="s">
        <v>121</v>
      </c>
      <c r="AQ121" s="1001"/>
      <c r="AR121" s="1001"/>
      <c r="AS121" s="1001"/>
      <c r="AT121" s="1002"/>
      <c r="AU121" s="1032"/>
      <c r="AV121" s="1033"/>
      <c r="AW121" s="1033"/>
      <c r="AX121" s="1033"/>
      <c r="AY121" s="1034"/>
      <c r="AZ121" s="960" t="s">
        <v>449</v>
      </c>
      <c r="BA121" s="961"/>
      <c r="BB121" s="961"/>
      <c r="BC121" s="961"/>
      <c r="BD121" s="961"/>
      <c r="BE121" s="961"/>
      <c r="BF121" s="961"/>
      <c r="BG121" s="961"/>
      <c r="BH121" s="961"/>
      <c r="BI121" s="961"/>
      <c r="BJ121" s="961"/>
      <c r="BK121" s="961"/>
      <c r="BL121" s="961"/>
      <c r="BM121" s="961"/>
      <c r="BN121" s="961"/>
      <c r="BO121" s="961"/>
      <c r="BP121" s="962"/>
      <c r="BQ121" s="963" t="s">
        <v>121</v>
      </c>
      <c r="BR121" s="964"/>
      <c r="BS121" s="964"/>
      <c r="BT121" s="964"/>
      <c r="BU121" s="964"/>
      <c r="BV121" s="964" t="s">
        <v>121</v>
      </c>
      <c r="BW121" s="964"/>
      <c r="BX121" s="964"/>
      <c r="BY121" s="964"/>
      <c r="BZ121" s="964"/>
      <c r="CA121" s="964" t="s">
        <v>121</v>
      </c>
      <c r="CB121" s="964"/>
      <c r="CC121" s="964"/>
      <c r="CD121" s="964"/>
      <c r="CE121" s="964"/>
      <c r="CF121" s="958" t="s">
        <v>121</v>
      </c>
      <c r="CG121" s="959"/>
      <c r="CH121" s="959"/>
      <c r="CI121" s="959"/>
      <c r="CJ121" s="959"/>
      <c r="CK121" s="1047"/>
      <c r="CL121" s="1048"/>
      <c r="CM121" s="1048"/>
      <c r="CN121" s="1048"/>
      <c r="CO121" s="1049"/>
      <c r="CP121" s="1057" t="s">
        <v>396</v>
      </c>
      <c r="CQ121" s="1058"/>
      <c r="CR121" s="1058"/>
      <c r="CS121" s="1058"/>
      <c r="CT121" s="1058"/>
      <c r="CU121" s="1058"/>
      <c r="CV121" s="1058"/>
      <c r="CW121" s="1058"/>
      <c r="CX121" s="1058"/>
      <c r="CY121" s="1058"/>
      <c r="CZ121" s="1058"/>
      <c r="DA121" s="1058"/>
      <c r="DB121" s="1058"/>
      <c r="DC121" s="1058"/>
      <c r="DD121" s="1058"/>
      <c r="DE121" s="1058"/>
      <c r="DF121" s="1059"/>
      <c r="DG121" s="963">
        <v>510846</v>
      </c>
      <c r="DH121" s="964"/>
      <c r="DI121" s="964"/>
      <c r="DJ121" s="964"/>
      <c r="DK121" s="964"/>
      <c r="DL121" s="964">
        <v>340714</v>
      </c>
      <c r="DM121" s="964"/>
      <c r="DN121" s="964"/>
      <c r="DO121" s="964"/>
      <c r="DP121" s="964"/>
      <c r="DQ121" s="964">
        <v>274632</v>
      </c>
      <c r="DR121" s="964"/>
      <c r="DS121" s="964"/>
      <c r="DT121" s="964"/>
      <c r="DU121" s="964"/>
      <c r="DV121" s="965">
        <v>8.1999999999999993</v>
      </c>
      <c r="DW121" s="965"/>
      <c r="DX121" s="965"/>
      <c r="DY121" s="965"/>
      <c r="DZ121" s="966"/>
    </row>
    <row r="122" spans="1:130" s="230" customFormat="1" ht="26.25" customHeight="1" x14ac:dyDescent="0.15">
      <c r="A122" s="1095"/>
      <c r="B122" s="987"/>
      <c r="C122" s="960" t="s">
        <v>431</v>
      </c>
      <c r="D122" s="961"/>
      <c r="E122" s="961"/>
      <c r="F122" s="961"/>
      <c r="G122" s="961"/>
      <c r="H122" s="961"/>
      <c r="I122" s="961"/>
      <c r="J122" s="961"/>
      <c r="K122" s="961"/>
      <c r="L122" s="961"/>
      <c r="M122" s="961"/>
      <c r="N122" s="961"/>
      <c r="O122" s="961"/>
      <c r="P122" s="961"/>
      <c r="Q122" s="961"/>
      <c r="R122" s="961"/>
      <c r="S122" s="961"/>
      <c r="T122" s="961"/>
      <c r="U122" s="961"/>
      <c r="V122" s="961"/>
      <c r="W122" s="961"/>
      <c r="X122" s="961"/>
      <c r="Y122" s="961"/>
      <c r="Z122" s="962"/>
      <c r="AA122" s="996" t="s">
        <v>121</v>
      </c>
      <c r="AB122" s="997"/>
      <c r="AC122" s="997"/>
      <c r="AD122" s="997"/>
      <c r="AE122" s="998"/>
      <c r="AF122" s="999" t="s">
        <v>121</v>
      </c>
      <c r="AG122" s="997"/>
      <c r="AH122" s="997"/>
      <c r="AI122" s="997"/>
      <c r="AJ122" s="998"/>
      <c r="AK122" s="999" t="s">
        <v>121</v>
      </c>
      <c r="AL122" s="997"/>
      <c r="AM122" s="997"/>
      <c r="AN122" s="997"/>
      <c r="AO122" s="998"/>
      <c r="AP122" s="1000" t="s">
        <v>121</v>
      </c>
      <c r="AQ122" s="1001"/>
      <c r="AR122" s="1001"/>
      <c r="AS122" s="1001"/>
      <c r="AT122" s="1002"/>
      <c r="AU122" s="1032"/>
      <c r="AV122" s="1033"/>
      <c r="AW122" s="1033"/>
      <c r="AX122" s="1033"/>
      <c r="AY122" s="1034"/>
      <c r="AZ122" s="1011" t="s">
        <v>450</v>
      </c>
      <c r="BA122" s="1003"/>
      <c r="BB122" s="1003"/>
      <c r="BC122" s="1003"/>
      <c r="BD122" s="1003"/>
      <c r="BE122" s="1003"/>
      <c r="BF122" s="1003"/>
      <c r="BG122" s="1003"/>
      <c r="BH122" s="1003"/>
      <c r="BI122" s="1003"/>
      <c r="BJ122" s="1003"/>
      <c r="BK122" s="1003"/>
      <c r="BL122" s="1003"/>
      <c r="BM122" s="1003"/>
      <c r="BN122" s="1003"/>
      <c r="BO122" s="1003"/>
      <c r="BP122" s="1004"/>
      <c r="BQ122" s="1037">
        <v>5070281</v>
      </c>
      <c r="BR122" s="1038"/>
      <c r="BS122" s="1038"/>
      <c r="BT122" s="1038"/>
      <c r="BU122" s="1038"/>
      <c r="BV122" s="1038">
        <v>4821022</v>
      </c>
      <c r="BW122" s="1038"/>
      <c r="BX122" s="1038"/>
      <c r="BY122" s="1038"/>
      <c r="BZ122" s="1038"/>
      <c r="CA122" s="1038">
        <v>4755067</v>
      </c>
      <c r="CB122" s="1038"/>
      <c r="CC122" s="1038"/>
      <c r="CD122" s="1038"/>
      <c r="CE122" s="1038"/>
      <c r="CF122" s="1055">
        <v>141.69999999999999</v>
      </c>
      <c r="CG122" s="1056"/>
      <c r="CH122" s="1056"/>
      <c r="CI122" s="1056"/>
      <c r="CJ122" s="1056"/>
      <c r="CK122" s="1047"/>
      <c r="CL122" s="1048"/>
      <c r="CM122" s="1048"/>
      <c r="CN122" s="1048"/>
      <c r="CO122" s="1049"/>
      <c r="CP122" s="1057" t="s">
        <v>392</v>
      </c>
      <c r="CQ122" s="1058"/>
      <c r="CR122" s="1058"/>
      <c r="CS122" s="1058"/>
      <c r="CT122" s="1058"/>
      <c r="CU122" s="1058"/>
      <c r="CV122" s="1058"/>
      <c r="CW122" s="1058"/>
      <c r="CX122" s="1058"/>
      <c r="CY122" s="1058"/>
      <c r="CZ122" s="1058"/>
      <c r="DA122" s="1058"/>
      <c r="DB122" s="1058"/>
      <c r="DC122" s="1058"/>
      <c r="DD122" s="1058"/>
      <c r="DE122" s="1058"/>
      <c r="DF122" s="1059"/>
      <c r="DG122" s="963">
        <v>37245</v>
      </c>
      <c r="DH122" s="964"/>
      <c r="DI122" s="964"/>
      <c r="DJ122" s="964"/>
      <c r="DK122" s="964"/>
      <c r="DL122" s="964">
        <v>38696</v>
      </c>
      <c r="DM122" s="964"/>
      <c r="DN122" s="964"/>
      <c r="DO122" s="964"/>
      <c r="DP122" s="964"/>
      <c r="DQ122" s="964">
        <v>3286</v>
      </c>
      <c r="DR122" s="964"/>
      <c r="DS122" s="964"/>
      <c r="DT122" s="964"/>
      <c r="DU122" s="964"/>
      <c r="DV122" s="965">
        <v>0.1</v>
      </c>
      <c r="DW122" s="965"/>
      <c r="DX122" s="965"/>
      <c r="DY122" s="965"/>
      <c r="DZ122" s="966"/>
    </row>
    <row r="123" spans="1:130" s="230" customFormat="1" ht="26.25" customHeight="1" x14ac:dyDescent="0.15">
      <c r="A123" s="1095"/>
      <c r="B123" s="987"/>
      <c r="C123" s="960" t="s">
        <v>437</v>
      </c>
      <c r="D123" s="961"/>
      <c r="E123" s="961"/>
      <c r="F123" s="961"/>
      <c r="G123" s="961"/>
      <c r="H123" s="961"/>
      <c r="I123" s="961"/>
      <c r="J123" s="961"/>
      <c r="K123" s="961"/>
      <c r="L123" s="961"/>
      <c r="M123" s="961"/>
      <c r="N123" s="961"/>
      <c r="O123" s="961"/>
      <c r="P123" s="961"/>
      <c r="Q123" s="961"/>
      <c r="R123" s="961"/>
      <c r="S123" s="961"/>
      <c r="T123" s="961"/>
      <c r="U123" s="961"/>
      <c r="V123" s="961"/>
      <c r="W123" s="961"/>
      <c r="X123" s="961"/>
      <c r="Y123" s="961"/>
      <c r="Z123" s="962"/>
      <c r="AA123" s="996" t="s">
        <v>121</v>
      </c>
      <c r="AB123" s="997"/>
      <c r="AC123" s="997"/>
      <c r="AD123" s="997"/>
      <c r="AE123" s="998"/>
      <c r="AF123" s="999" t="s">
        <v>121</v>
      </c>
      <c r="AG123" s="997"/>
      <c r="AH123" s="997"/>
      <c r="AI123" s="997"/>
      <c r="AJ123" s="998"/>
      <c r="AK123" s="999" t="s">
        <v>121</v>
      </c>
      <c r="AL123" s="997"/>
      <c r="AM123" s="997"/>
      <c r="AN123" s="997"/>
      <c r="AO123" s="998"/>
      <c r="AP123" s="1000" t="s">
        <v>121</v>
      </c>
      <c r="AQ123" s="1001"/>
      <c r="AR123" s="1001"/>
      <c r="AS123" s="1001"/>
      <c r="AT123" s="1002"/>
      <c r="AU123" s="1035"/>
      <c r="AV123" s="1036"/>
      <c r="AW123" s="1036"/>
      <c r="AX123" s="1036"/>
      <c r="AY123" s="1036"/>
      <c r="AZ123" s="251" t="s">
        <v>178</v>
      </c>
      <c r="BA123" s="251"/>
      <c r="BB123" s="251"/>
      <c r="BC123" s="251"/>
      <c r="BD123" s="251"/>
      <c r="BE123" s="251"/>
      <c r="BF123" s="251"/>
      <c r="BG123" s="251"/>
      <c r="BH123" s="251"/>
      <c r="BI123" s="251"/>
      <c r="BJ123" s="251"/>
      <c r="BK123" s="251"/>
      <c r="BL123" s="251"/>
      <c r="BM123" s="251"/>
      <c r="BN123" s="251"/>
      <c r="BO123" s="1015" t="s">
        <v>451</v>
      </c>
      <c r="BP123" s="1043"/>
      <c r="BQ123" s="1101">
        <v>8379506</v>
      </c>
      <c r="BR123" s="1102"/>
      <c r="BS123" s="1102"/>
      <c r="BT123" s="1102"/>
      <c r="BU123" s="1102"/>
      <c r="BV123" s="1102">
        <v>8136265</v>
      </c>
      <c r="BW123" s="1102"/>
      <c r="BX123" s="1102"/>
      <c r="BY123" s="1102"/>
      <c r="BZ123" s="1102"/>
      <c r="CA123" s="1102">
        <v>8080590</v>
      </c>
      <c r="CB123" s="1102"/>
      <c r="CC123" s="1102"/>
      <c r="CD123" s="1102"/>
      <c r="CE123" s="1102"/>
      <c r="CF123" s="1039"/>
      <c r="CG123" s="1040"/>
      <c r="CH123" s="1040"/>
      <c r="CI123" s="1040"/>
      <c r="CJ123" s="1041"/>
      <c r="CK123" s="1047"/>
      <c r="CL123" s="1048"/>
      <c r="CM123" s="1048"/>
      <c r="CN123" s="1048"/>
      <c r="CO123" s="1049"/>
      <c r="CP123" s="1057" t="s">
        <v>390</v>
      </c>
      <c r="CQ123" s="1058"/>
      <c r="CR123" s="1058"/>
      <c r="CS123" s="1058"/>
      <c r="CT123" s="1058"/>
      <c r="CU123" s="1058"/>
      <c r="CV123" s="1058"/>
      <c r="CW123" s="1058"/>
      <c r="CX123" s="1058"/>
      <c r="CY123" s="1058"/>
      <c r="CZ123" s="1058"/>
      <c r="DA123" s="1058"/>
      <c r="DB123" s="1058"/>
      <c r="DC123" s="1058"/>
      <c r="DD123" s="1058"/>
      <c r="DE123" s="1058"/>
      <c r="DF123" s="1059"/>
      <c r="DG123" s="996" t="s">
        <v>121</v>
      </c>
      <c r="DH123" s="997"/>
      <c r="DI123" s="997"/>
      <c r="DJ123" s="997"/>
      <c r="DK123" s="998"/>
      <c r="DL123" s="999" t="s">
        <v>121</v>
      </c>
      <c r="DM123" s="997"/>
      <c r="DN123" s="997"/>
      <c r="DO123" s="997"/>
      <c r="DP123" s="998"/>
      <c r="DQ123" s="999" t="s">
        <v>121</v>
      </c>
      <c r="DR123" s="997"/>
      <c r="DS123" s="997"/>
      <c r="DT123" s="997"/>
      <c r="DU123" s="998"/>
      <c r="DV123" s="1000" t="s">
        <v>121</v>
      </c>
      <c r="DW123" s="1001"/>
      <c r="DX123" s="1001"/>
      <c r="DY123" s="1001"/>
      <c r="DZ123" s="1002"/>
    </row>
    <row r="124" spans="1:130" s="230" customFormat="1" ht="26.25" customHeight="1" thickBot="1" x14ac:dyDescent="0.2">
      <c r="A124" s="1095"/>
      <c r="B124" s="987"/>
      <c r="C124" s="960" t="s">
        <v>440</v>
      </c>
      <c r="D124" s="961"/>
      <c r="E124" s="961"/>
      <c r="F124" s="961"/>
      <c r="G124" s="961"/>
      <c r="H124" s="961"/>
      <c r="I124" s="961"/>
      <c r="J124" s="961"/>
      <c r="K124" s="961"/>
      <c r="L124" s="961"/>
      <c r="M124" s="961"/>
      <c r="N124" s="961"/>
      <c r="O124" s="961"/>
      <c r="P124" s="961"/>
      <c r="Q124" s="961"/>
      <c r="R124" s="961"/>
      <c r="S124" s="961"/>
      <c r="T124" s="961"/>
      <c r="U124" s="961"/>
      <c r="V124" s="961"/>
      <c r="W124" s="961"/>
      <c r="X124" s="961"/>
      <c r="Y124" s="961"/>
      <c r="Z124" s="962"/>
      <c r="AA124" s="996" t="s">
        <v>121</v>
      </c>
      <c r="AB124" s="997"/>
      <c r="AC124" s="997"/>
      <c r="AD124" s="997"/>
      <c r="AE124" s="998"/>
      <c r="AF124" s="999" t="s">
        <v>121</v>
      </c>
      <c r="AG124" s="997"/>
      <c r="AH124" s="997"/>
      <c r="AI124" s="997"/>
      <c r="AJ124" s="998"/>
      <c r="AK124" s="999" t="s">
        <v>121</v>
      </c>
      <c r="AL124" s="997"/>
      <c r="AM124" s="997"/>
      <c r="AN124" s="997"/>
      <c r="AO124" s="998"/>
      <c r="AP124" s="1000" t="s">
        <v>121</v>
      </c>
      <c r="AQ124" s="1001"/>
      <c r="AR124" s="1001"/>
      <c r="AS124" s="1001"/>
      <c r="AT124" s="1002"/>
      <c r="AU124" s="1097" t="s">
        <v>452</v>
      </c>
      <c r="AV124" s="1098"/>
      <c r="AW124" s="1098"/>
      <c r="AX124" s="1098"/>
      <c r="AY124" s="1098"/>
      <c r="AZ124" s="1098"/>
      <c r="BA124" s="1098"/>
      <c r="BB124" s="1098"/>
      <c r="BC124" s="1098"/>
      <c r="BD124" s="1098"/>
      <c r="BE124" s="1098"/>
      <c r="BF124" s="1098"/>
      <c r="BG124" s="1098"/>
      <c r="BH124" s="1098"/>
      <c r="BI124" s="1098"/>
      <c r="BJ124" s="1098"/>
      <c r="BK124" s="1098"/>
      <c r="BL124" s="1098"/>
      <c r="BM124" s="1098"/>
      <c r="BN124" s="1098"/>
      <c r="BO124" s="1098"/>
      <c r="BP124" s="1099"/>
      <c r="BQ124" s="1100">
        <v>13</v>
      </c>
      <c r="BR124" s="1065"/>
      <c r="BS124" s="1065"/>
      <c r="BT124" s="1065"/>
      <c r="BU124" s="1065"/>
      <c r="BV124" s="1065">
        <v>9.3000000000000007</v>
      </c>
      <c r="BW124" s="1065"/>
      <c r="BX124" s="1065"/>
      <c r="BY124" s="1065"/>
      <c r="BZ124" s="1065"/>
      <c r="CA124" s="1065">
        <v>11.2</v>
      </c>
      <c r="CB124" s="1065"/>
      <c r="CC124" s="1065"/>
      <c r="CD124" s="1065"/>
      <c r="CE124" s="1065"/>
      <c r="CF124" s="1066"/>
      <c r="CG124" s="1067"/>
      <c r="CH124" s="1067"/>
      <c r="CI124" s="1067"/>
      <c r="CJ124" s="1068"/>
      <c r="CK124" s="1050"/>
      <c r="CL124" s="1050"/>
      <c r="CM124" s="1050"/>
      <c r="CN124" s="1050"/>
      <c r="CO124" s="1051"/>
      <c r="CP124" s="1057" t="s">
        <v>453</v>
      </c>
      <c r="CQ124" s="1058"/>
      <c r="CR124" s="1058"/>
      <c r="CS124" s="1058"/>
      <c r="CT124" s="1058"/>
      <c r="CU124" s="1058"/>
      <c r="CV124" s="1058"/>
      <c r="CW124" s="1058"/>
      <c r="CX124" s="1058"/>
      <c r="CY124" s="1058"/>
      <c r="CZ124" s="1058"/>
      <c r="DA124" s="1058"/>
      <c r="DB124" s="1058"/>
      <c r="DC124" s="1058"/>
      <c r="DD124" s="1058"/>
      <c r="DE124" s="1058"/>
      <c r="DF124" s="1059"/>
      <c r="DG124" s="1042" t="s">
        <v>121</v>
      </c>
      <c r="DH124" s="1024"/>
      <c r="DI124" s="1024"/>
      <c r="DJ124" s="1024"/>
      <c r="DK124" s="1025"/>
      <c r="DL124" s="1023" t="s">
        <v>121</v>
      </c>
      <c r="DM124" s="1024"/>
      <c r="DN124" s="1024"/>
      <c r="DO124" s="1024"/>
      <c r="DP124" s="1025"/>
      <c r="DQ124" s="1023" t="s">
        <v>121</v>
      </c>
      <c r="DR124" s="1024"/>
      <c r="DS124" s="1024"/>
      <c r="DT124" s="1024"/>
      <c r="DU124" s="1025"/>
      <c r="DV124" s="1026" t="s">
        <v>121</v>
      </c>
      <c r="DW124" s="1027"/>
      <c r="DX124" s="1027"/>
      <c r="DY124" s="1027"/>
      <c r="DZ124" s="1028"/>
    </row>
    <row r="125" spans="1:130" s="230" customFormat="1" ht="26.25" customHeight="1" x14ac:dyDescent="0.15">
      <c r="A125" s="1095"/>
      <c r="B125" s="987"/>
      <c r="C125" s="960" t="s">
        <v>442</v>
      </c>
      <c r="D125" s="961"/>
      <c r="E125" s="961"/>
      <c r="F125" s="961"/>
      <c r="G125" s="961"/>
      <c r="H125" s="961"/>
      <c r="I125" s="961"/>
      <c r="J125" s="961"/>
      <c r="K125" s="961"/>
      <c r="L125" s="961"/>
      <c r="M125" s="961"/>
      <c r="N125" s="961"/>
      <c r="O125" s="961"/>
      <c r="P125" s="961"/>
      <c r="Q125" s="961"/>
      <c r="R125" s="961"/>
      <c r="S125" s="961"/>
      <c r="T125" s="961"/>
      <c r="U125" s="961"/>
      <c r="V125" s="961"/>
      <c r="W125" s="961"/>
      <c r="X125" s="961"/>
      <c r="Y125" s="961"/>
      <c r="Z125" s="962"/>
      <c r="AA125" s="996" t="s">
        <v>121</v>
      </c>
      <c r="AB125" s="997"/>
      <c r="AC125" s="997"/>
      <c r="AD125" s="997"/>
      <c r="AE125" s="998"/>
      <c r="AF125" s="999" t="s">
        <v>121</v>
      </c>
      <c r="AG125" s="997"/>
      <c r="AH125" s="997"/>
      <c r="AI125" s="997"/>
      <c r="AJ125" s="998"/>
      <c r="AK125" s="999" t="s">
        <v>121</v>
      </c>
      <c r="AL125" s="997"/>
      <c r="AM125" s="997"/>
      <c r="AN125" s="997"/>
      <c r="AO125" s="998"/>
      <c r="AP125" s="1000" t="s">
        <v>121</v>
      </c>
      <c r="AQ125" s="1001"/>
      <c r="AR125" s="1001"/>
      <c r="AS125" s="1001"/>
      <c r="AT125" s="1002"/>
      <c r="AU125" s="252"/>
      <c r="AV125" s="253"/>
      <c r="AW125" s="253"/>
      <c r="AX125" s="253"/>
      <c r="AY125" s="253"/>
      <c r="AZ125" s="253"/>
      <c r="BA125" s="253"/>
      <c r="BB125" s="253"/>
      <c r="BC125" s="253"/>
      <c r="BD125" s="253"/>
      <c r="BE125" s="253"/>
      <c r="BF125" s="253"/>
      <c r="BG125" s="253"/>
      <c r="BH125" s="253"/>
      <c r="BI125" s="253"/>
      <c r="BJ125" s="253"/>
      <c r="BK125" s="253"/>
      <c r="BL125" s="253"/>
      <c r="BM125" s="253"/>
      <c r="BN125" s="253"/>
      <c r="BO125" s="253"/>
      <c r="BP125" s="253"/>
      <c r="BQ125" s="232"/>
      <c r="BR125" s="232"/>
      <c r="BS125" s="232"/>
      <c r="BT125" s="232"/>
      <c r="BU125" s="232"/>
      <c r="BV125" s="232"/>
      <c r="BW125" s="232"/>
      <c r="BX125" s="232"/>
      <c r="BY125" s="232"/>
      <c r="BZ125" s="232"/>
      <c r="CA125" s="232"/>
      <c r="CB125" s="232"/>
      <c r="CC125" s="232"/>
      <c r="CD125" s="232"/>
      <c r="CE125" s="232"/>
      <c r="CF125" s="232"/>
      <c r="CG125" s="232"/>
      <c r="CH125" s="232"/>
      <c r="CI125" s="232"/>
      <c r="CJ125" s="254"/>
      <c r="CK125" s="1060" t="s">
        <v>454</v>
      </c>
      <c r="CL125" s="1045"/>
      <c r="CM125" s="1045"/>
      <c r="CN125" s="1045"/>
      <c r="CO125" s="1046"/>
      <c r="CP125" s="967" t="s">
        <v>455</v>
      </c>
      <c r="CQ125" s="935"/>
      <c r="CR125" s="935"/>
      <c r="CS125" s="935"/>
      <c r="CT125" s="935"/>
      <c r="CU125" s="935"/>
      <c r="CV125" s="935"/>
      <c r="CW125" s="935"/>
      <c r="CX125" s="935"/>
      <c r="CY125" s="935"/>
      <c r="CZ125" s="935"/>
      <c r="DA125" s="935"/>
      <c r="DB125" s="935"/>
      <c r="DC125" s="935"/>
      <c r="DD125" s="935"/>
      <c r="DE125" s="935"/>
      <c r="DF125" s="936"/>
      <c r="DG125" s="968" t="s">
        <v>121</v>
      </c>
      <c r="DH125" s="969"/>
      <c r="DI125" s="969"/>
      <c r="DJ125" s="969"/>
      <c r="DK125" s="969"/>
      <c r="DL125" s="969" t="s">
        <v>121</v>
      </c>
      <c r="DM125" s="969"/>
      <c r="DN125" s="969"/>
      <c r="DO125" s="969"/>
      <c r="DP125" s="969"/>
      <c r="DQ125" s="969" t="s">
        <v>121</v>
      </c>
      <c r="DR125" s="969"/>
      <c r="DS125" s="969"/>
      <c r="DT125" s="969"/>
      <c r="DU125" s="969"/>
      <c r="DV125" s="970" t="s">
        <v>121</v>
      </c>
      <c r="DW125" s="970"/>
      <c r="DX125" s="970"/>
      <c r="DY125" s="970"/>
      <c r="DZ125" s="971"/>
    </row>
    <row r="126" spans="1:130" s="230" customFormat="1" ht="26.25" customHeight="1" thickBot="1" x14ac:dyDescent="0.2">
      <c r="A126" s="1095"/>
      <c r="B126" s="987"/>
      <c r="C126" s="960" t="s">
        <v>444</v>
      </c>
      <c r="D126" s="961"/>
      <c r="E126" s="961"/>
      <c r="F126" s="961"/>
      <c r="G126" s="961"/>
      <c r="H126" s="961"/>
      <c r="I126" s="961"/>
      <c r="J126" s="961"/>
      <c r="K126" s="961"/>
      <c r="L126" s="961"/>
      <c r="M126" s="961"/>
      <c r="N126" s="961"/>
      <c r="O126" s="961"/>
      <c r="P126" s="961"/>
      <c r="Q126" s="961"/>
      <c r="R126" s="961"/>
      <c r="S126" s="961"/>
      <c r="T126" s="961"/>
      <c r="U126" s="961"/>
      <c r="V126" s="961"/>
      <c r="W126" s="961"/>
      <c r="X126" s="961"/>
      <c r="Y126" s="961"/>
      <c r="Z126" s="962"/>
      <c r="AA126" s="996" t="s">
        <v>121</v>
      </c>
      <c r="AB126" s="997"/>
      <c r="AC126" s="997"/>
      <c r="AD126" s="997"/>
      <c r="AE126" s="998"/>
      <c r="AF126" s="999" t="s">
        <v>121</v>
      </c>
      <c r="AG126" s="997"/>
      <c r="AH126" s="997"/>
      <c r="AI126" s="997"/>
      <c r="AJ126" s="998"/>
      <c r="AK126" s="999" t="s">
        <v>121</v>
      </c>
      <c r="AL126" s="997"/>
      <c r="AM126" s="997"/>
      <c r="AN126" s="997"/>
      <c r="AO126" s="998"/>
      <c r="AP126" s="1000" t="s">
        <v>121</v>
      </c>
      <c r="AQ126" s="1001"/>
      <c r="AR126" s="1001"/>
      <c r="AS126" s="1001"/>
      <c r="AT126" s="1002"/>
      <c r="AU126" s="232"/>
      <c r="AV126" s="232"/>
      <c r="AW126" s="232"/>
      <c r="AX126" s="232"/>
      <c r="AY126" s="232"/>
      <c r="AZ126" s="232"/>
      <c r="BA126" s="232"/>
      <c r="BB126" s="232"/>
      <c r="BC126" s="232"/>
      <c r="BD126" s="232"/>
      <c r="BE126" s="232"/>
      <c r="BF126" s="232"/>
      <c r="BG126" s="232"/>
      <c r="BH126" s="232"/>
      <c r="BI126" s="232"/>
      <c r="BJ126" s="232"/>
      <c r="BK126" s="232"/>
      <c r="BL126" s="232"/>
      <c r="BM126" s="232"/>
      <c r="BN126" s="232"/>
      <c r="BO126" s="232"/>
      <c r="BP126" s="232"/>
      <c r="BQ126" s="232"/>
      <c r="BR126" s="232"/>
      <c r="BS126" s="232"/>
      <c r="BT126" s="232"/>
      <c r="BU126" s="232"/>
      <c r="BV126" s="232"/>
      <c r="BW126" s="232"/>
      <c r="BX126" s="232"/>
      <c r="BY126" s="232"/>
      <c r="BZ126" s="232"/>
      <c r="CA126" s="232"/>
      <c r="CB126" s="232"/>
      <c r="CC126" s="232"/>
      <c r="CD126" s="255"/>
      <c r="CE126" s="255"/>
      <c r="CF126" s="255"/>
      <c r="CG126" s="232"/>
      <c r="CH126" s="232"/>
      <c r="CI126" s="232"/>
      <c r="CJ126" s="254"/>
      <c r="CK126" s="1061"/>
      <c r="CL126" s="1048"/>
      <c r="CM126" s="1048"/>
      <c r="CN126" s="1048"/>
      <c r="CO126" s="1049"/>
      <c r="CP126" s="960" t="s">
        <v>456</v>
      </c>
      <c r="CQ126" s="961"/>
      <c r="CR126" s="961"/>
      <c r="CS126" s="961"/>
      <c r="CT126" s="961"/>
      <c r="CU126" s="961"/>
      <c r="CV126" s="961"/>
      <c r="CW126" s="961"/>
      <c r="CX126" s="961"/>
      <c r="CY126" s="961"/>
      <c r="CZ126" s="961"/>
      <c r="DA126" s="961"/>
      <c r="DB126" s="961"/>
      <c r="DC126" s="961"/>
      <c r="DD126" s="961"/>
      <c r="DE126" s="961"/>
      <c r="DF126" s="962"/>
      <c r="DG126" s="963" t="s">
        <v>121</v>
      </c>
      <c r="DH126" s="964"/>
      <c r="DI126" s="964"/>
      <c r="DJ126" s="964"/>
      <c r="DK126" s="964"/>
      <c r="DL126" s="964">
        <v>869</v>
      </c>
      <c r="DM126" s="964"/>
      <c r="DN126" s="964"/>
      <c r="DO126" s="964"/>
      <c r="DP126" s="964"/>
      <c r="DQ126" s="964" t="s">
        <v>121</v>
      </c>
      <c r="DR126" s="964"/>
      <c r="DS126" s="964"/>
      <c r="DT126" s="964"/>
      <c r="DU126" s="964"/>
      <c r="DV126" s="965" t="s">
        <v>121</v>
      </c>
      <c r="DW126" s="965"/>
      <c r="DX126" s="965"/>
      <c r="DY126" s="965"/>
      <c r="DZ126" s="966"/>
    </row>
    <row r="127" spans="1:130" s="230" customFormat="1" ht="26.25" customHeight="1" x14ac:dyDescent="0.15">
      <c r="A127" s="1096"/>
      <c r="B127" s="989"/>
      <c r="C127" s="1011" t="s">
        <v>457</v>
      </c>
      <c r="D127" s="1003"/>
      <c r="E127" s="1003"/>
      <c r="F127" s="1003"/>
      <c r="G127" s="1003"/>
      <c r="H127" s="1003"/>
      <c r="I127" s="1003"/>
      <c r="J127" s="1003"/>
      <c r="K127" s="1003"/>
      <c r="L127" s="1003"/>
      <c r="M127" s="1003"/>
      <c r="N127" s="1003"/>
      <c r="O127" s="1003"/>
      <c r="P127" s="1003"/>
      <c r="Q127" s="1003"/>
      <c r="R127" s="1003"/>
      <c r="S127" s="1003"/>
      <c r="T127" s="1003"/>
      <c r="U127" s="1003"/>
      <c r="V127" s="1003"/>
      <c r="W127" s="1003"/>
      <c r="X127" s="1003"/>
      <c r="Y127" s="1003"/>
      <c r="Z127" s="1004"/>
      <c r="AA127" s="996" t="s">
        <v>121</v>
      </c>
      <c r="AB127" s="997"/>
      <c r="AC127" s="997"/>
      <c r="AD127" s="997"/>
      <c r="AE127" s="998"/>
      <c r="AF127" s="999" t="s">
        <v>121</v>
      </c>
      <c r="AG127" s="997"/>
      <c r="AH127" s="997"/>
      <c r="AI127" s="997"/>
      <c r="AJ127" s="998"/>
      <c r="AK127" s="999" t="s">
        <v>121</v>
      </c>
      <c r="AL127" s="997"/>
      <c r="AM127" s="997"/>
      <c r="AN127" s="997"/>
      <c r="AO127" s="998"/>
      <c r="AP127" s="1000" t="s">
        <v>121</v>
      </c>
      <c r="AQ127" s="1001"/>
      <c r="AR127" s="1001"/>
      <c r="AS127" s="1001"/>
      <c r="AT127" s="1002"/>
      <c r="AU127" s="232"/>
      <c r="AV127" s="232"/>
      <c r="AW127" s="232"/>
      <c r="AX127" s="1069" t="s">
        <v>458</v>
      </c>
      <c r="AY127" s="1070"/>
      <c r="AZ127" s="1070"/>
      <c r="BA127" s="1070"/>
      <c r="BB127" s="1070"/>
      <c r="BC127" s="1070"/>
      <c r="BD127" s="1070"/>
      <c r="BE127" s="1071"/>
      <c r="BF127" s="1072" t="s">
        <v>459</v>
      </c>
      <c r="BG127" s="1070"/>
      <c r="BH127" s="1070"/>
      <c r="BI127" s="1070"/>
      <c r="BJ127" s="1070"/>
      <c r="BK127" s="1070"/>
      <c r="BL127" s="1071"/>
      <c r="BM127" s="1072" t="s">
        <v>460</v>
      </c>
      <c r="BN127" s="1070"/>
      <c r="BO127" s="1070"/>
      <c r="BP127" s="1070"/>
      <c r="BQ127" s="1070"/>
      <c r="BR127" s="1070"/>
      <c r="BS127" s="1071"/>
      <c r="BT127" s="1072" t="s">
        <v>461</v>
      </c>
      <c r="BU127" s="1070"/>
      <c r="BV127" s="1070"/>
      <c r="BW127" s="1070"/>
      <c r="BX127" s="1070"/>
      <c r="BY127" s="1070"/>
      <c r="BZ127" s="1093"/>
      <c r="CA127" s="232"/>
      <c r="CB127" s="232"/>
      <c r="CC127" s="232"/>
      <c r="CD127" s="255"/>
      <c r="CE127" s="255"/>
      <c r="CF127" s="255"/>
      <c r="CG127" s="232"/>
      <c r="CH127" s="232"/>
      <c r="CI127" s="232"/>
      <c r="CJ127" s="254"/>
      <c r="CK127" s="1061"/>
      <c r="CL127" s="1048"/>
      <c r="CM127" s="1048"/>
      <c r="CN127" s="1048"/>
      <c r="CO127" s="1049"/>
      <c r="CP127" s="960" t="s">
        <v>462</v>
      </c>
      <c r="CQ127" s="961"/>
      <c r="CR127" s="961"/>
      <c r="CS127" s="961"/>
      <c r="CT127" s="961"/>
      <c r="CU127" s="961"/>
      <c r="CV127" s="961"/>
      <c r="CW127" s="961"/>
      <c r="CX127" s="961"/>
      <c r="CY127" s="961"/>
      <c r="CZ127" s="961"/>
      <c r="DA127" s="961"/>
      <c r="DB127" s="961"/>
      <c r="DC127" s="961"/>
      <c r="DD127" s="961"/>
      <c r="DE127" s="961"/>
      <c r="DF127" s="962"/>
      <c r="DG127" s="963" t="s">
        <v>121</v>
      </c>
      <c r="DH127" s="964"/>
      <c r="DI127" s="964"/>
      <c r="DJ127" s="964"/>
      <c r="DK127" s="964"/>
      <c r="DL127" s="964" t="s">
        <v>121</v>
      </c>
      <c r="DM127" s="964"/>
      <c r="DN127" s="964"/>
      <c r="DO127" s="964"/>
      <c r="DP127" s="964"/>
      <c r="DQ127" s="964" t="s">
        <v>121</v>
      </c>
      <c r="DR127" s="964"/>
      <c r="DS127" s="964"/>
      <c r="DT127" s="964"/>
      <c r="DU127" s="964"/>
      <c r="DV127" s="965" t="s">
        <v>121</v>
      </c>
      <c r="DW127" s="965"/>
      <c r="DX127" s="965"/>
      <c r="DY127" s="965"/>
      <c r="DZ127" s="966"/>
    </row>
    <row r="128" spans="1:130" s="230" customFormat="1" ht="26.25" customHeight="1" thickBot="1" x14ac:dyDescent="0.2">
      <c r="A128" s="1079" t="s">
        <v>463</v>
      </c>
      <c r="B128" s="1080"/>
      <c r="C128" s="1080"/>
      <c r="D128" s="1080"/>
      <c r="E128" s="1080"/>
      <c r="F128" s="1080"/>
      <c r="G128" s="1080"/>
      <c r="H128" s="1080"/>
      <c r="I128" s="1080"/>
      <c r="J128" s="1080"/>
      <c r="K128" s="1080"/>
      <c r="L128" s="1080"/>
      <c r="M128" s="1080"/>
      <c r="N128" s="1080"/>
      <c r="O128" s="1080"/>
      <c r="P128" s="1080"/>
      <c r="Q128" s="1080"/>
      <c r="R128" s="1080"/>
      <c r="S128" s="1080"/>
      <c r="T128" s="1080"/>
      <c r="U128" s="1080"/>
      <c r="V128" s="1080"/>
      <c r="W128" s="1081" t="s">
        <v>464</v>
      </c>
      <c r="X128" s="1081"/>
      <c r="Y128" s="1081"/>
      <c r="Z128" s="1082"/>
      <c r="AA128" s="1083" t="s">
        <v>121</v>
      </c>
      <c r="AB128" s="1084"/>
      <c r="AC128" s="1084"/>
      <c r="AD128" s="1084"/>
      <c r="AE128" s="1085"/>
      <c r="AF128" s="1086" t="s">
        <v>121</v>
      </c>
      <c r="AG128" s="1084"/>
      <c r="AH128" s="1084"/>
      <c r="AI128" s="1084"/>
      <c r="AJ128" s="1085"/>
      <c r="AK128" s="1086" t="s">
        <v>121</v>
      </c>
      <c r="AL128" s="1084"/>
      <c r="AM128" s="1084"/>
      <c r="AN128" s="1084"/>
      <c r="AO128" s="1085"/>
      <c r="AP128" s="1087"/>
      <c r="AQ128" s="1088"/>
      <c r="AR128" s="1088"/>
      <c r="AS128" s="1088"/>
      <c r="AT128" s="1089"/>
      <c r="AU128" s="232"/>
      <c r="AV128" s="232"/>
      <c r="AW128" s="232"/>
      <c r="AX128" s="934" t="s">
        <v>465</v>
      </c>
      <c r="AY128" s="935"/>
      <c r="AZ128" s="935"/>
      <c r="BA128" s="935"/>
      <c r="BB128" s="935"/>
      <c r="BC128" s="935"/>
      <c r="BD128" s="935"/>
      <c r="BE128" s="936"/>
      <c r="BF128" s="1090" t="s">
        <v>121</v>
      </c>
      <c r="BG128" s="1091"/>
      <c r="BH128" s="1091"/>
      <c r="BI128" s="1091"/>
      <c r="BJ128" s="1091"/>
      <c r="BK128" s="1091"/>
      <c r="BL128" s="1092"/>
      <c r="BM128" s="1090">
        <v>15</v>
      </c>
      <c r="BN128" s="1091"/>
      <c r="BO128" s="1091"/>
      <c r="BP128" s="1091"/>
      <c r="BQ128" s="1091"/>
      <c r="BR128" s="1091"/>
      <c r="BS128" s="1092"/>
      <c r="BT128" s="1090">
        <v>20</v>
      </c>
      <c r="BU128" s="1091"/>
      <c r="BV128" s="1091"/>
      <c r="BW128" s="1091"/>
      <c r="BX128" s="1091"/>
      <c r="BY128" s="1091"/>
      <c r="BZ128" s="1114"/>
      <c r="CA128" s="255"/>
      <c r="CB128" s="255"/>
      <c r="CC128" s="255"/>
      <c r="CD128" s="255"/>
      <c r="CE128" s="255"/>
      <c r="CF128" s="255"/>
      <c r="CG128" s="232"/>
      <c r="CH128" s="232"/>
      <c r="CI128" s="232"/>
      <c r="CJ128" s="254"/>
      <c r="CK128" s="1062"/>
      <c r="CL128" s="1063"/>
      <c r="CM128" s="1063"/>
      <c r="CN128" s="1063"/>
      <c r="CO128" s="1064"/>
      <c r="CP128" s="1073" t="s">
        <v>466</v>
      </c>
      <c r="CQ128" s="762"/>
      <c r="CR128" s="762"/>
      <c r="CS128" s="762"/>
      <c r="CT128" s="762"/>
      <c r="CU128" s="762"/>
      <c r="CV128" s="762"/>
      <c r="CW128" s="762"/>
      <c r="CX128" s="762"/>
      <c r="CY128" s="762"/>
      <c r="CZ128" s="762"/>
      <c r="DA128" s="762"/>
      <c r="DB128" s="762"/>
      <c r="DC128" s="762"/>
      <c r="DD128" s="762"/>
      <c r="DE128" s="762"/>
      <c r="DF128" s="1074"/>
      <c r="DG128" s="1075" t="s">
        <v>121</v>
      </c>
      <c r="DH128" s="1076"/>
      <c r="DI128" s="1076"/>
      <c r="DJ128" s="1076"/>
      <c r="DK128" s="1076"/>
      <c r="DL128" s="1076" t="s">
        <v>121</v>
      </c>
      <c r="DM128" s="1076"/>
      <c r="DN128" s="1076"/>
      <c r="DO128" s="1076"/>
      <c r="DP128" s="1076"/>
      <c r="DQ128" s="1076" t="s">
        <v>121</v>
      </c>
      <c r="DR128" s="1076"/>
      <c r="DS128" s="1076"/>
      <c r="DT128" s="1076"/>
      <c r="DU128" s="1076"/>
      <c r="DV128" s="1077" t="s">
        <v>121</v>
      </c>
      <c r="DW128" s="1077"/>
      <c r="DX128" s="1077"/>
      <c r="DY128" s="1077"/>
      <c r="DZ128" s="1078"/>
    </row>
    <row r="129" spans="1:131" s="230" customFormat="1" ht="26.25" customHeight="1" x14ac:dyDescent="0.15">
      <c r="A129" s="972" t="s">
        <v>102</v>
      </c>
      <c r="B129" s="973"/>
      <c r="C129" s="973"/>
      <c r="D129" s="973"/>
      <c r="E129" s="973"/>
      <c r="F129" s="973"/>
      <c r="G129" s="973"/>
      <c r="H129" s="973"/>
      <c r="I129" s="973"/>
      <c r="J129" s="973"/>
      <c r="K129" s="973"/>
      <c r="L129" s="973"/>
      <c r="M129" s="973"/>
      <c r="N129" s="973"/>
      <c r="O129" s="973"/>
      <c r="P129" s="973"/>
      <c r="Q129" s="973"/>
      <c r="R129" s="973"/>
      <c r="S129" s="973"/>
      <c r="T129" s="973"/>
      <c r="U129" s="973"/>
      <c r="V129" s="973"/>
      <c r="W129" s="1108" t="s">
        <v>467</v>
      </c>
      <c r="X129" s="1109"/>
      <c r="Y129" s="1109"/>
      <c r="Z129" s="1110"/>
      <c r="AA129" s="996">
        <v>4004299</v>
      </c>
      <c r="AB129" s="997"/>
      <c r="AC129" s="997"/>
      <c r="AD129" s="997"/>
      <c r="AE129" s="998"/>
      <c r="AF129" s="999">
        <v>3770897</v>
      </c>
      <c r="AG129" s="997"/>
      <c r="AH129" s="997"/>
      <c r="AI129" s="997"/>
      <c r="AJ129" s="998"/>
      <c r="AK129" s="999">
        <v>3790630</v>
      </c>
      <c r="AL129" s="997"/>
      <c r="AM129" s="997"/>
      <c r="AN129" s="997"/>
      <c r="AO129" s="998"/>
      <c r="AP129" s="1111"/>
      <c r="AQ129" s="1112"/>
      <c r="AR129" s="1112"/>
      <c r="AS129" s="1112"/>
      <c r="AT129" s="1113"/>
      <c r="AU129" s="233"/>
      <c r="AV129" s="233"/>
      <c r="AW129" s="233"/>
      <c r="AX129" s="1103" t="s">
        <v>468</v>
      </c>
      <c r="AY129" s="961"/>
      <c r="AZ129" s="961"/>
      <c r="BA129" s="961"/>
      <c r="BB129" s="961"/>
      <c r="BC129" s="961"/>
      <c r="BD129" s="961"/>
      <c r="BE129" s="962"/>
      <c r="BF129" s="1104" t="s">
        <v>121</v>
      </c>
      <c r="BG129" s="1105"/>
      <c r="BH129" s="1105"/>
      <c r="BI129" s="1105"/>
      <c r="BJ129" s="1105"/>
      <c r="BK129" s="1105"/>
      <c r="BL129" s="1106"/>
      <c r="BM129" s="1104">
        <v>20</v>
      </c>
      <c r="BN129" s="1105"/>
      <c r="BO129" s="1105"/>
      <c r="BP129" s="1105"/>
      <c r="BQ129" s="1105"/>
      <c r="BR129" s="1105"/>
      <c r="BS129" s="1106"/>
      <c r="BT129" s="1104">
        <v>30</v>
      </c>
      <c r="BU129" s="1105"/>
      <c r="BV129" s="1105"/>
      <c r="BW129" s="1105"/>
      <c r="BX129" s="1105"/>
      <c r="BY129" s="1105"/>
      <c r="BZ129" s="1107"/>
      <c r="CA129" s="256"/>
      <c r="CB129" s="256"/>
      <c r="CC129" s="256"/>
      <c r="CD129" s="256"/>
      <c r="CE129" s="256"/>
      <c r="CF129" s="256"/>
      <c r="CG129" s="256"/>
      <c r="CH129" s="256"/>
      <c r="CI129" s="256"/>
      <c r="CJ129" s="256"/>
      <c r="CK129" s="256"/>
      <c r="CL129" s="256"/>
      <c r="CM129" s="256"/>
      <c r="CN129" s="256"/>
      <c r="CO129" s="256"/>
      <c r="CP129" s="256"/>
      <c r="CQ129" s="256"/>
      <c r="CR129" s="256"/>
      <c r="CS129" s="256"/>
      <c r="CT129" s="256"/>
      <c r="CU129" s="256"/>
      <c r="CV129" s="256"/>
      <c r="CW129" s="256"/>
      <c r="CX129" s="256"/>
      <c r="CY129" s="256"/>
      <c r="CZ129" s="256"/>
      <c r="DA129" s="256"/>
      <c r="DB129" s="256"/>
      <c r="DC129" s="256"/>
      <c r="DD129" s="256"/>
      <c r="DE129" s="256"/>
      <c r="DF129" s="256"/>
      <c r="DG129" s="256"/>
      <c r="DH129" s="256"/>
      <c r="DI129" s="256"/>
      <c r="DJ129" s="256"/>
      <c r="DK129" s="256"/>
      <c r="DL129" s="256"/>
      <c r="DM129" s="256"/>
      <c r="DN129" s="256"/>
      <c r="DO129" s="256"/>
      <c r="DP129" s="233"/>
      <c r="DQ129" s="233"/>
      <c r="DR129" s="233"/>
      <c r="DS129" s="233"/>
      <c r="DT129" s="233"/>
      <c r="DU129" s="233"/>
      <c r="DV129" s="233"/>
      <c r="DW129" s="233"/>
      <c r="DX129" s="233"/>
      <c r="DY129" s="233"/>
      <c r="DZ129" s="233"/>
    </row>
    <row r="130" spans="1:131" s="230" customFormat="1" ht="26.25" customHeight="1" x14ac:dyDescent="0.15">
      <c r="A130" s="972" t="s">
        <v>469</v>
      </c>
      <c r="B130" s="973"/>
      <c r="C130" s="973"/>
      <c r="D130" s="973"/>
      <c r="E130" s="973"/>
      <c r="F130" s="973"/>
      <c r="G130" s="973"/>
      <c r="H130" s="973"/>
      <c r="I130" s="973"/>
      <c r="J130" s="973"/>
      <c r="K130" s="973"/>
      <c r="L130" s="973"/>
      <c r="M130" s="973"/>
      <c r="N130" s="973"/>
      <c r="O130" s="973"/>
      <c r="P130" s="973"/>
      <c r="Q130" s="973"/>
      <c r="R130" s="973"/>
      <c r="S130" s="973"/>
      <c r="T130" s="973"/>
      <c r="U130" s="973"/>
      <c r="V130" s="973"/>
      <c r="W130" s="1108" t="s">
        <v>470</v>
      </c>
      <c r="X130" s="1109"/>
      <c r="Y130" s="1109"/>
      <c r="Z130" s="1110"/>
      <c r="AA130" s="996">
        <v>456841</v>
      </c>
      <c r="AB130" s="997"/>
      <c r="AC130" s="997"/>
      <c r="AD130" s="997"/>
      <c r="AE130" s="998"/>
      <c r="AF130" s="999">
        <v>449438</v>
      </c>
      <c r="AG130" s="997"/>
      <c r="AH130" s="997"/>
      <c r="AI130" s="997"/>
      <c r="AJ130" s="998"/>
      <c r="AK130" s="999">
        <v>434887</v>
      </c>
      <c r="AL130" s="997"/>
      <c r="AM130" s="997"/>
      <c r="AN130" s="997"/>
      <c r="AO130" s="998"/>
      <c r="AP130" s="1111"/>
      <c r="AQ130" s="1112"/>
      <c r="AR130" s="1112"/>
      <c r="AS130" s="1112"/>
      <c r="AT130" s="1113"/>
      <c r="AU130" s="233"/>
      <c r="AV130" s="233"/>
      <c r="AW130" s="233"/>
      <c r="AX130" s="1103" t="s">
        <v>471</v>
      </c>
      <c r="AY130" s="961"/>
      <c r="AZ130" s="961"/>
      <c r="BA130" s="961"/>
      <c r="BB130" s="961"/>
      <c r="BC130" s="961"/>
      <c r="BD130" s="961"/>
      <c r="BE130" s="962"/>
      <c r="BF130" s="1139">
        <v>8.3000000000000007</v>
      </c>
      <c r="BG130" s="1140"/>
      <c r="BH130" s="1140"/>
      <c r="BI130" s="1140"/>
      <c r="BJ130" s="1140"/>
      <c r="BK130" s="1140"/>
      <c r="BL130" s="1141"/>
      <c r="BM130" s="1139">
        <v>25</v>
      </c>
      <c r="BN130" s="1140"/>
      <c r="BO130" s="1140"/>
      <c r="BP130" s="1140"/>
      <c r="BQ130" s="1140"/>
      <c r="BR130" s="1140"/>
      <c r="BS130" s="1141"/>
      <c r="BT130" s="1139">
        <v>35</v>
      </c>
      <c r="BU130" s="1140"/>
      <c r="BV130" s="1140"/>
      <c r="BW130" s="1140"/>
      <c r="BX130" s="1140"/>
      <c r="BY130" s="1140"/>
      <c r="BZ130" s="1142"/>
      <c r="CA130" s="256"/>
      <c r="CB130" s="256"/>
      <c r="CC130" s="256"/>
      <c r="CD130" s="256"/>
      <c r="CE130" s="256"/>
      <c r="CF130" s="256"/>
      <c r="CG130" s="256"/>
      <c r="CH130" s="256"/>
      <c r="CI130" s="256"/>
      <c r="CJ130" s="256"/>
      <c r="CK130" s="256"/>
      <c r="CL130" s="256"/>
      <c r="CM130" s="256"/>
      <c r="CN130" s="256"/>
      <c r="CO130" s="256"/>
      <c r="CP130" s="256"/>
      <c r="CQ130" s="256"/>
      <c r="CR130" s="256"/>
      <c r="CS130" s="256"/>
      <c r="CT130" s="256"/>
      <c r="CU130" s="256"/>
      <c r="CV130" s="256"/>
      <c r="CW130" s="256"/>
      <c r="CX130" s="256"/>
      <c r="CY130" s="256"/>
      <c r="CZ130" s="256"/>
      <c r="DA130" s="256"/>
      <c r="DB130" s="256"/>
      <c r="DC130" s="256"/>
      <c r="DD130" s="256"/>
      <c r="DE130" s="256"/>
      <c r="DF130" s="256"/>
      <c r="DG130" s="256"/>
      <c r="DH130" s="256"/>
      <c r="DI130" s="256"/>
      <c r="DJ130" s="256"/>
      <c r="DK130" s="256"/>
      <c r="DL130" s="256"/>
      <c r="DM130" s="256"/>
      <c r="DN130" s="256"/>
      <c r="DO130" s="256"/>
      <c r="DP130" s="233"/>
      <c r="DQ130" s="233"/>
      <c r="DR130" s="233"/>
      <c r="DS130" s="233"/>
      <c r="DT130" s="233"/>
      <c r="DU130" s="233"/>
      <c r="DV130" s="233"/>
      <c r="DW130" s="233"/>
      <c r="DX130" s="233"/>
      <c r="DY130" s="233"/>
      <c r="DZ130" s="233"/>
    </row>
    <row r="131" spans="1:131" s="230" customFormat="1" ht="26.25" customHeight="1" thickBot="1" x14ac:dyDescent="0.2">
      <c r="A131" s="1143"/>
      <c r="B131" s="1144"/>
      <c r="C131" s="1144"/>
      <c r="D131" s="1144"/>
      <c r="E131" s="1144"/>
      <c r="F131" s="1144"/>
      <c r="G131" s="1144"/>
      <c r="H131" s="1144"/>
      <c r="I131" s="1144"/>
      <c r="J131" s="1144"/>
      <c r="K131" s="1144"/>
      <c r="L131" s="1144"/>
      <c r="M131" s="1144"/>
      <c r="N131" s="1144"/>
      <c r="O131" s="1144"/>
      <c r="P131" s="1144"/>
      <c r="Q131" s="1144"/>
      <c r="R131" s="1144"/>
      <c r="S131" s="1144"/>
      <c r="T131" s="1144"/>
      <c r="U131" s="1144"/>
      <c r="V131" s="1144"/>
      <c r="W131" s="1145" t="s">
        <v>472</v>
      </c>
      <c r="X131" s="1146"/>
      <c r="Y131" s="1146"/>
      <c r="Z131" s="1147"/>
      <c r="AA131" s="1042">
        <v>3547458</v>
      </c>
      <c r="AB131" s="1024"/>
      <c r="AC131" s="1024"/>
      <c r="AD131" s="1024"/>
      <c r="AE131" s="1025"/>
      <c r="AF131" s="1023">
        <v>3321459</v>
      </c>
      <c r="AG131" s="1024"/>
      <c r="AH131" s="1024"/>
      <c r="AI131" s="1024"/>
      <c r="AJ131" s="1025"/>
      <c r="AK131" s="1023">
        <v>3355743</v>
      </c>
      <c r="AL131" s="1024"/>
      <c r="AM131" s="1024"/>
      <c r="AN131" s="1024"/>
      <c r="AO131" s="1025"/>
      <c r="AP131" s="1148"/>
      <c r="AQ131" s="1149"/>
      <c r="AR131" s="1149"/>
      <c r="AS131" s="1149"/>
      <c r="AT131" s="1150"/>
      <c r="AU131" s="233"/>
      <c r="AV131" s="233"/>
      <c r="AW131" s="233"/>
      <c r="AX131" s="1121" t="s">
        <v>473</v>
      </c>
      <c r="AY131" s="762"/>
      <c r="AZ131" s="762"/>
      <c r="BA131" s="762"/>
      <c r="BB131" s="762"/>
      <c r="BC131" s="762"/>
      <c r="BD131" s="762"/>
      <c r="BE131" s="1074"/>
      <c r="BF131" s="1122">
        <v>11.2</v>
      </c>
      <c r="BG131" s="1123"/>
      <c r="BH131" s="1123"/>
      <c r="BI131" s="1123"/>
      <c r="BJ131" s="1123"/>
      <c r="BK131" s="1123"/>
      <c r="BL131" s="1124"/>
      <c r="BM131" s="1122">
        <v>350</v>
      </c>
      <c r="BN131" s="1123"/>
      <c r="BO131" s="1123"/>
      <c r="BP131" s="1123"/>
      <c r="BQ131" s="1123"/>
      <c r="BR131" s="1123"/>
      <c r="BS131" s="1124"/>
      <c r="BT131" s="1125"/>
      <c r="BU131" s="1126"/>
      <c r="BV131" s="1126"/>
      <c r="BW131" s="1126"/>
      <c r="BX131" s="1126"/>
      <c r="BY131" s="1126"/>
      <c r="BZ131" s="1127"/>
      <c r="CA131" s="256"/>
      <c r="CB131" s="256"/>
      <c r="CC131" s="256"/>
      <c r="CD131" s="256"/>
      <c r="CE131" s="256"/>
      <c r="CF131" s="256"/>
      <c r="CG131" s="256"/>
      <c r="CH131" s="256"/>
      <c r="CI131" s="256"/>
      <c r="CJ131" s="256"/>
      <c r="CK131" s="256"/>
      <c r="CL131" s="256"/>
      <c r="CM131" s="256"/>
      <c r="CN131" s="256"/>
      <c r="CO131" s="256"/>
      <c r="CP131" s="256"/>
      <c r="CQ131" s="256"/>
      <c r="CR131" s="256"/>
      <c r="CS131" s="256"/>
      <c r="CT131" s="256"/>
      <c r="CU131" s="256"/>
      <c r="CV131" s="256"/>
      <c r="CW131" s="256"/>
      <c r="CX131" s="256"/>
      <c r="CY131" s="256"/>
      <c r="CZ131" s="256"/>
      <c r="DA131" s="256"/>
      <c r="DB131" s="256"/>
      <c r="DC131" s="256"/>
      <c r="DD131" s="256"/>
      <c r="DE131" s="256"/>
      <c r="DF131" s="256"/>
      <c r="DG131" s="256"/>
      <c r="DH131" s="256"/>
      <c r="DI131" s="256"/>
      <c r="DJ131" s="256"/>
      <c r="DK131" s="256"/>
      <c r="DL131" s="256"/>
      <c r="DM131" s="256"/>
      <c r="DN131" s="256"/>
      <c r="DO131" s="256"/>
      <c r="DP131" s="233"/>
      <c r="DQ131" s="233"/>
      <c r="DR131" s="233"/>
      <c r="DS131" s="233"/>
      <c r="DT131" s="233"/>
      <c r="DU131" s="233"/>
      <c r="DV131" s="233"/>
      <c r="DW131" s="233"/>
      <c r="DX131" s="233"/>
      <c r="DY131" s="233"/>
      <c r="DZ131" s="233"/>
    </row>
    <row r="132" spans="1:131" s="230" customFormat="1" ht="26.25" customHeight="1" x14ac:dyDescent="0.15">
      <c r="A132" s="1128" t="s">
        <v>474</v>
      </c>
      <c r="B132" s="1129"/>
      <c r="C132" s="1129"/>
      <c r="D132" s="1129"/>
      <c r="E132" s="1129"/>
      <c r="F132" s="1129"/>
      <c r="G132" s="1129"/>
      <c r="H132" s="1129"/>
      <c r="I132" s="1129"/>
      <c r="J132" s="1129"/>
      <c r="K132" s="1129"/>
      <c r="L132" s="1129"/>
      <c r="M132" s="1129"/>
      <c r="N132" s="1129"/>
      <c r="O132" s="1129"/>
      <c r="P132" s="1129"/>
      <c r="Q132" s="1129"/>
      <c r="R132" s="1129"/>
      <c r="S132" s="1129"/>
      <c r="T132" s="1129"/>
      <c r="U132" s="1129"/>
      <c r="V132" s="1132" t="s">
        <v>475</v>
      </c>
      <c r="W132" s="1132"/>
      <c r="X132" s="1132"/>
      <c r="Y132" s="1132"/>
      <c r="Z132" s="1133"/>
      <c r="AA132" s="1134">
        <v>7.8475629590000002</v>
      </c>
      <c r="AB132" s="1135"/>
      <c r="AC132" s="1135"/>
      <c r="AD132" s="1135"/>
      <c r="AE132" s="1136"/>
      <c r="AF132" s="1137">
        <v>8.7188792639999999</v>
      </c>
      <c r="AG132" s="1135"/>
      <c r="AH132" s="1135"/>
      <c r="AI132" s="1135"/>
      <c r="AJ132" s="1136"/>
      <c r="AK132" s="1137">
        <v>8.3450967489999996</v>
      </c>
      <c r="AL132" s="1135"/>
      <c r="AM132" s="1135"/>
      <c r="AN132" s="1135"/>
      <c r="AO132" s="1136"/>
      <c r="AP132" s="1039"/>
      <c r="AQ132" s="1040"/>
      <c r="AR132" s="1040"/>
      <c r="AS132" s="1040"/>
      <c r="AT132" s="1138"/>
      <c r="AU132" s="257"/>
      <c r="AV132" s="233"/>
      <c r="AW132" s="233"/>
      <c r="AX132" s="233"/>
      <c r="AY132" s="233"/>
      <c r="AZ132" s="233"/>
      <c r="BA132" s="233"/>
      <c r="BB132" s="233"/>
      <c r="BC132" s="233"/>
      <c r="BD132" s="233"/>
      <c r="BE132" s="233"/>
      <c r="BF132" s="233"/>
      <c r="BG132" s="233"/>
      <c r="BH132" s="233"/>
      <c r="BI132" s="233"/>
      <c r="BJ132" s="233"/>
      <c r="BK132" s="233"/>
      <c r="BL132" s="233"/>
      <c r="BM132" s="233"/>
      <c r="BN132" s="233"/>
      <c r="BO132" s="233"/>
      <c r="BP132" s="233"/>
      <c r="BQ132" s="233"/>
      <c r="BR132" s="233"/>
      <c r="BS132" s="234"/>
      <c r="BT132" s="233"/>
      <c r="BU132" s="233"/>
      <c r="BV132" s="233"/>
      <c r="BW132" s="233"/>
      <c r="BX132" s="233"/>
      <c r="BY132" s="233"/>
      <c r="BZ132" s="233"/>
      <c r="CA132" s="256"/>
      <c r="CB132" s="256"/>
      <c r="CC132" s="256"/>
      <c r="CD132" s="256"/>
      <c r="CE132" s="256"/>
      <c r="CF132" s="256"/>
      <c r="CG132" s="256"/>
      <c r="CH132" s="256"/>
      <c r="CI132" s="256"/>
      <c r="CJ132" s="256"/>
      <c r="CK132" s="256"/>
      <c r="CL132" s="256"/>
      <c r="CM132" s="256"/>
      <c r="CN132" s="256"/>
      <c r="CO132" s="256"/>
      <c r="CP132" s="256"/>
      <c r="CQ132" s="256"/>
      <c r="CR132" s="256"/>
      <c r="CS132" s="256"/>
      <c r="CT132" s="256"/>
      <c r="CU132" s="256"/>
      <c r="CV132" s="256"/>
      <c r="CW132" s="256"/>
      <c r="CX132" s="256"/>
      <c r="CY132" s="256"/>
      <c r="CZ132" s="256"/>
      <c r="DA132" s="256"/>
      <c r="DB132" s="256"/>
      <c r="DC132" s="256"/>
      <c r="DD132" s="256"/>
      <c r="DE132" s="256"/>
      <c r="DF132" s="256"/>
      <c r="DG132" s="256"/>
      <c r="DH132" s="256"/>
      <c r="DI132" s="256"/>
      <c r="DJ132" s="256"/>
      <c r="DK132" s="256"/>
      <c r="DL132" s="256"/>
      <c r="DM132" s="256"/>
      <c r="DN132" s="256"/>
      <c r="DO132" s="256"/>
      <c r="DP132" s="233"/>
      <c r="DQ132" s="233"/>
      <c r="DR132" s="233"/>
      <c r="DS132" s="233"/>
      <c r="DT132" s="233"/>
      <c r="DU132" s="233"/>
      <c r="DV132" s="233"/>
      <c r="DW132" s="233"/>
      <c r="DX132" s="233"/>
      <c r="DY132" s="233"/>
      <c r="DZ132" s="233"/>
    </row>
    <row r="133" spans="1:131" s="230" customFormat="1" ht="26.25" customHeight="1" thickBot="1" x14ac:dyDescent="0.2">
      <c r="A133" s="1130"/>
      <c r="B133" s="1131"/>
      <c r="C133" s="1131"/>
      <c r="D133" s="1131"/>
      <c r="E133" s="1131"/>
      <c r="F133" s="1131"/>
      <c r="G133" s="1131"/>
      <c r="H133" s="1131"/>
      <c r="I133" s="1131"/>
      <c r="J133" s="1131"/>
      <c r="K133" s="1131"/>
      <c r="L133" s="1131"/>
      <c r="M133" s="1131"/>
      <c r="N133" s="1131"/>
      <c r="O133" s="1131"/>
      <c r="P133" s="1131"/>
      <c r="Q133" s="1131"/>
      <c r="R133" s="1131"/>
      <c r="S133" s="1131"/>
      <c r="T133" s="1131"/>
      <c r="U133" s="1131"/>
      <c r="V133" s="1115" t="s">
        <v>476</v>
      </c>
      <c r="W133" s="1115"/>
      <c r="X133" s="1115"/>
      <c r="Y133" s="1115"/>
      <c r="Z133" s="1116"/>
      <c r="AA133" s="1117">
        <v>7.6</v>
      </c>
      <c r="AB133" s="1118"/>
      <c r="AC133" s="1118"/>
      <c r="AD133" s="1118"/>
      <c r="AE133" s="1119"/>
      <c r="AF133" s="1117">
        <v>8</v>
      </c>
      <c r="AG133" s="1118"/>
      <c r="AH133" s="1118"/>
      <c r="AI133" s="1118"/>
      <c r="AJ133" s="1119"/>
      <c r="AK133" s="1117">
        <v>8.3000000000000007</v>
      </c>
      <c r="AL133" s="1118"/>
      <c r="AM133" s="1118"/>
      <c r="AN133" s="1118"/>
      <c r="AO133" s="1119"/>
      <c r="AP133" s="1066"/>
      <c r="AQ133" s="1067"/>
      <c r="AR133" s="1067"/>
      <c r="AS133" s="1067"/>
      <c r="AT133" s="1120"/>
      <c r="AU133" s="233"/>
      <c r="AV133" s="233"/>
      <c r="AW133" s="233"/>
      <c r="AX133" s="233"/>
      <c r="AY133" s="233"/>
      <c r="AZ133" s="233"/>
      <c r="BA133" s="233"/>
      <c r="BB133" s="233"/>
      <c r="BC133" s="233"/>
      <c r="BD133" s="233"/>
      <c r="BE133" s="233"/>
      <c r="BF133" s="233"/>
      <c r="BG133" s="233"/>
      <c r="BH133" s="233"/>
      <c r="BI133" s="233"/>
      <c r="BJ133" s="233"/>
      <c r="BK133" s="233"/>
      <c r="BL133" s="233"/>
      <c r="BM133" s="233"/>
      <c r="BN133" s="256"/>
      <c r="BO133" s="256"/>
      <c r="BP133" s="256"/>
      <c r="BQ133" s="256"/>
      <c r="BR133" s="256"/>
      <c r="BS133" s="256"/>
      <c r="BT133" s="256"/>
      <c r="BU133" s="256"/>
      <c r="BV133" s="256"/>
      <c r="BW133" s="256"/>
      <c r="BX133" s="256"/>
      <c r="BY133" s="256"/>
      <c r="BZ133" s="256"/>
      <c r="CA133" s="256"/>
      <c r="CB133" s="256"/>
      <c r="CC133" s="256"/>
      <c r="CD133" s="256"/>
      <c r="CE133" s="256"/>
      <c r="CF133" s="256"/>
      <c r="CG133" s="256"/>
      <c r="CH133" s="256"/>
      <c r="CI133" s="256"/>
      <c r="CJ133" s="256"/>
      <c r="CK133" s="256"/>
      <c r="CL133" s="256"/>
      <c r="CM133" s="256"/>
      <c r="CN133" s="256"/>
      <c r="CO133" s="256"/>
      <c r="CP133" s="256"/>
      <c r="CQ133" s="256"/>
      <c r="CR133" s="256"/>
      <c r="CS133" s="256"/>
      <c r="CT133" s="256"/>
      <c r="CU133" s="256"/>
      <c r="CV133" s="256"/>
      <c r="CW133" s="256"/>
      <c r="CX133" s="256"/>
      <c r="CY133" s="256"/>
      <c r="CZ133" s="256"/>
      <c r="DA133" s="256"/>
      <c r="DB133" s="256"/>
      <c r="DC133" s="256"/>
      <c r="DD133" s="256"/>
      <c r="DE133" s="256"/>
      <c r="DF133" s="256"/>
      <c r="DG133" s="256"/>
      <c r="DH133" s="256"/>
      <c r="DI133" s="256"/>
      <c r="DJ133" s="256"/>
      <c r="DK133" s="256"/>
      <c r="DL133" s="256"/>
      <c r="DM133" s="256"/>
      <c r="DN133" s="256"/>
      <c r="DO133" s="256"/>
      <c r="DP133" s="233"/>
      <c r="DQ133" s="233"/>
      <c r="DR133" s="233"/>
      <c r="DS133" s="233"/>
      <c r="DT133" s="233"/>
      <c r="DU133" s="233"/>
      <c r="DV133" s="233"/>
      <c r="DW133" s="233"/>
      <c r="DX133" s="233"/>
      <c r="DY133" s="233"/>
      <c r="DZ133" s="233"/>
    </row>
    <row r="134" spans="1:131" ht="11.25" customHeight="1" x14ac:dyDescent="0.15">
      <c r="A134" s="258"/>
      <c r="B134" s="258"/>
      <c r="C134" s="258"/>
      <c r="D134" s="258"/>
      <c r="E134" s="258"/>
      <c r="F134" s="258"/>
      <c r="G134" s="258"/>
      <c r="H134" s="258"/>
      <c r="I134" s="258"/>
      <c r="J134" s="258"/>
      <c r="K134" s="258"/>
      <c r="L134" s="258"/>
      <c r="M134" s="258"/>
      <c r="N134" s="258"/>
      <c r="O134" s="258"/>
      <c r="P134" s="258"/>
      <c r="Q134" s="258"/>
      <c r="R134" s="258"/>
      <c r="S134" s="258"/>
      <c r="T134" s="258"/>
      <c r="U134" s="258"/>
      <c r="V134" s="258"/>
      <c r="W134" s="258"/>
      <c r="X134" s="258"/>
      <c r="Y134" s="258"/>
      <c r="Z134" s="258"/>
      <c r="AA134" s="258"/>
      <c r="AB134" s="258"/>
      <c r="AC134" s="258"/>
      <c r="AD134" s="258"/>
      <c r="AE134" s="258"/>
      <c r="AF134" s="258"/>
      <c r="AG134" s="258"/>
      <c r="AH134" s="258"/>
      <c r="AI134" s="258"/>
      <c r="AJ134" s="258"/>
      <c r="AK134" s="258"/>
      <c r="AL134" s="258"/>
      <c r="AM134" s="258"/>
      <c r="AN134" s="258"/>
      <c r="AO134" s="258"/>
      <c r="AP134" s="258"/>
      <c r="AQ134" s="258"/>
      <c r="AR134" s="258"/>
      <c r="AS134" s="258"/>
      <c r="AT134" s="258"/>
      <c r="AU134" s="233"/>
      <c r="AV134" s="233"/>
      <c r="AW134" s="233"/>
      <c r="AX134" s="233"/>
      <c r="AY134" s="233"/>
      <c r="AZ134" s="233"/>
      <c r="BA134" s="233"/>
      <c r="BB134" s="233"/>
      <c r="BC134" s="233"/>
      <c r="BD134" s="233"/>
      <c r="BE134" s="233"/>
      <c r="BF134" s="233"/>
      <c r="BG134" s="233"/>
      <c r="BH134" s="233"/>
      <c r="BI134" s="233"/>
      <c r="BJ134" s="233"/>
      <c r="BK134" s="233"/>
      <c r="BL134" s="233"/>
      <c r="BM134" s="233"/>
      <c r="BN134" s="256"/>
      <c r="BO134" s="256"/>
      <c r="BP134" s="256"/>
      <c r="BQ134" s="256"/>
      <c r="BR134" s="256"/>
      <c r="BS134" s="256"/>
      <c r="BT134" s="256"/>
      <c r="BU134" s="256"/>
      <c r="BV134" s="256"/>
      <c r="BW134" s="256"/>
      <c r="BX134" s="256"/>
      <c r="BY134" s="256"/>
      <c r="BZ134" s="256"/>
      <c r="CA134" s="256"/>
      <c r="CB134" s="256"/>
      <c r="CC134" s="256"/>
      <c r="CD134" s="256"/>
      <c r="CE134" s="256"/>
      <c r="CF134" s="256"/>
      <c r="CG134" s="256"/>
      <c r="CH134" s="256"/>
      <c r="CI134" s="256"/>
      <c r="CJ134" s="256"/>
      <c r="CK134" s="256"/>
      <c r="CL134" s="256"/>
      <c r="CM134" s="256"/>
      <c r="CN134" s="256"/>
      <c r="CO134" s="256"/>
      <c r="CP134" s="256"/>
      <c r="CQ134" s="256"/>
      <c r="CR134" s="256"/>
      <c r="CS134" s="256"/>
      <c r="CT134" s="256"/>
      <c r="CU134" s="256"/>
      <c r="CV134" s="256"/>
      <c r="CW134" s="256"/>
      <c r="CX134" s="256"/>
      <c r="CY134" s="256"/>
      <c r="CZ134" s="256"/>
      <c r="DA134" s="256"/>
      <c r="DB134" s="256"/>
      <c r="DC134" s="256"/>
      <c r="DD134" s="256"/>
      <c r="DE134" s="256"/>
      <c r="DF134" s="256"/>
      <c r="DG134" s="256"/>
      <c r="DH134" s="256"/>
      <c r="DI134" s="256"/>
      <c r="DJ134" s="256"/>
      <c r="DK134" s="256"/>
      <c r="DL134" s="256"/>
      <c r="DM134" s="256"/>
      <c r="DN134" s="256"/>
      <c r="DO134" s="256"/>
      <c r="DP134" s="233"/>
      <c r="DQ134" s="233"/>
      <c r="DR134" s="233"/>
      <c r="DS134" s="233"/>
      <c r="DT134" s="233"/>
      <c r="DU134" s="233"/>
      <c r="DV134" s="233"/>
      <c r="DW134" s="233"/>
      <c r="DX134" s="233"/>
      <c r="DY134" s="233"/>
      <c r="DZ134" s="233"/>
      <c r="EA134" s="230"/>
    </row>
    <row r="135" spans="1:131" ht="14.25" hidden="1" x14ac:dyDescent="0.15">
      <c r="AU135" s="258"/>
      <c r="AV135" s="258"/>
      <c r="AW135" s="258"/>
      <c r="AX135" s="258"/>
      <c r="AY135" s="258"/>
      <c r="AZ135" s="258"/>
      <c r="BA135" s="258"/>
      <c r="BB135" s="258"/>
      <c r="BC135" s="258"/>
      <c r="BD135" s="258"/>
      <c r="BE135" s="258"/>
      <c r="BF135" s="258"/>
      <c r="BG135" s="258"/>
      <c r="BH135" s="258"/>
      <c r="BI135" s="258"/>
      <c r="BJ135" s="258"/>
      <c r="BK135" s="258"/>
      <c r="BL135" s="258"/>
      <c r="BM135" s="258"/>
      <c r="BN135" s="258"/>
      <c r="BO135" s="258"/>
      <c r="BP135" s="258"/>
      <c r="BQ135" s="258"/>
      <c r="BR135" s="258"/>
      <c r="BS135" s="258"/>
      <c r="BT135" s="258"/>
      <c r="BU135" s="258"/>
      <c r="BV135" s="258"/>
      <c r="BW135" s="258"/>
      <c r="BX135" s="258"/>
      <c r="BY135" s="258"/>
      <c r="BZ135" s="258"/>
      <c r="CA135" s="258"/>
      <c r="CB135" s="258"/>
      <c r="CC135" s="258"/>
      <c r="CD135" s="258"/>
      <c r="CE135" s="258"/>
      <c r="CF135" s="258"/>
      <c r="CG135" s="258"/>
      <c r="CH135" s="258"/>
      <c r="CI135" s="258"/>
      <c r="CJ135" s="258"/>
      <c r="CK135" s="258"/>
      <c r="CL135" s="258"/>
      <c r="CM135" s="258"/>
      <c r="CN135" s="258"/>
      <c r="CO135" s="258"/>
      <c r="CP135" s="258"/>
      <c r="CQ135" s="258"/>
      <c r="CR135" s="258"/>
      <c r="CS135" s="258"/>
      <c r="CT135" s="258"/>
      <c r="CU135" s="258"/>
      <c r="CV135" s="258"/>
      <c r="CW135" s="258"/>
      <c r="CX135" s="258"/>
      <c r="CY135" s="258"/>
      <c r="CZ135" s="258"/>
      <c r="DA135" s="258"/>
      <c r="DB135" s="258"/>
      <c r="DC135" s="258"/>
      <c r="DD135" s="258"/>
      <c r="DE135" s="258"/>
      <c r="DF135" s="258"/>
      <c r="DG135" s="258"/>
      <c r="DH135" s="258"/>
      <c r="DI135" s="258"/>
      <c r="DJ135" s="258"/>
      <c r="DK135" s="258"/>
      <c r="DL135" s="258"/>
      <c r="DM135" s="258"/>
      <c r="DN135" s="258"/>
      <c r="DO135" s="258"/>
      <c r="DP135" s="258"/>
      <c r="DQ135" s="258"/>
      <c r="DR135" s="258"/>
      <c r="DS135" s="258"/>
      <c r="DT135" s="258"/>
      <c r="DU135" s="258"/>
      <c r="DV135" s="258"/>
      <c r="DW135" s="258"/>
      <c r="DX135" s="258"/>
      <c r="DY135" s="258"/>
      <c r="DZ135" s="258"/>
    </row>
  </sheetData>
  <sheetProtection algorithmName="SHA-512" hashValue="Lyy/YIGSo+/G+YNdwhI9dP93smhv2vlirQwkQkOJJMhHIkPoWZXXU/Fv2eiKSnL1SRuYiu5H23ceo65bf039dQ==" saltValue="3Y5DREjzSOPCRJ/jqsVK5Q==" spinCount="100000" sheet="1" objects="1" scenarios="1" formatRows="0"/>
  <mergeCells count="2035">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s>
  <phoneticPr fontId="2"/>
  <pageMargins left="0.59055118110236227" right="0" top="0.59055118110236227" bottom="0.59055118110236227" header="0.39370078740157483" footer="0.39370078740157483"/>
  <pageSetup paperSize="8" scale="39" orientation="portrait"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85" zoomScaleNormal="85" zoomScaleSheetLayoutView="85" workbookViewId="0"/>
  </sheetViews>
  <sheetFormatPr defaultColWidth="0" defaultRowHeight="13.5" customHeight="1" zeroHeight="1" x14ac:dyDescent="0.15"/>
  <cols>
    <col min="1" max="120" width="2.75" style="260" customWidth="1"/>
    <col min="121" max="121" width="0" style="259" hidden="1" customWidth="1"/>
    <col min="122" max="16384" width="9" style="259" hidden="1"/>
  </cols>
  <sheetData>
    <row r="1" spans="1:120"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59"/>
    </row>
    <row r="17" spans="119:120" x14ac:dyDescent="0.15">
      <c r="DP17" s="259"/>
    </row>
    <row r="18" spans="119:120" x14ac:dyDescent="0.15"/>
    <row r="19" spans="119:120" x14ac:dyDescent="0.15"/>
    <row r="20" spans="119:120" x14ac:dyDescent="0.15">
      <c r="DO20" s="259"/>
      <c r="DP20" s="259"/>
    </row>
    <row r="21" spans="119:120" x14ac:dyDescent="0.15">
      <c r="DP21" s="259"/>
    </row>
    <row r="22" spans="119:120" x14ac:dyDescent="0.15"/>
    <row r="23" spans="119:120" x14ac:dyDescent="0.15">
      <c r="DO23" s="259"/>
      <c r="DP23" s="259"/>
    </row>
    <row r="24" spans="119:120" x14ac:dyDescent="0.15">
      <c r="DP24" s="259"/>
    </row>
    <row r="25" spans="119:120" x14ac:dyDescent="0.15">
      <c r="DP25" s="259"/>
    </row>
    <row r="26" spans="119:120" x14ac:dyDescent="0.15">
      <c r="DO26" s="259"/>
      <c r="DP26" s="259"/>
    </row>
    <row r="27" spans="119:120" x14ac:dyDescent="0.15"/>
    <row r="28" spans="119:120" x14ac:dyDescent="0.15">
      <c r="DO28" s="259"/>
      <c r="DP28" s="259"/>
    </row>
    <row r="29" spans="119:120" x14ac:dyDescent="0.15">
      <c r="DP29" s="259"/>
    </row>
    <row r="30" spans="119:120" x14ac:dyDescent="0.15"/>
    <row r="31" spans="119:120" x14ac:dyDescent="0.15">
      <c r="DO31" s="259"/>
      <c r="DP31" s="259"/>
    </row>
    <row r="32" spans="119:120" x14ac:dyDescent="0.15"/>
    <row r="33" spans="98:120" x14ac:dyDescent="0.15">
      <c r="DO33" s="259"/>
      <c r="DP33" s="259"/>
    </row>
    <row r="34" spans="98:120" x14ac:dyDescent="0.15">
      <c r="DM34" s="259"/>
    </row>
    <row r="35" spans="98:120" x14ac:dyDescent="0.15">
      <c r="CT35" s="259"/>
      <c r="CU35" s="259"/>
      <c r="CV35" s="259"/>
      <c r="CY35" s="259"/>
      <c r="CZ35" s="259"/>
      <c r="DA35" s="259"/>
      <c r="DD35" s="259"/>
      <c r="DE35" s="259"/>
      <c r="DF35" s="259"/>
      <c r="DI35" s="259"/>
      <c r="DJ35" s="259"/>
      <c r="DK35" s="259"/>
      <c r="DM35" s="259"/>
      <c r="DN35" s="259"/>
      <c r="DO35" s="259"/>
      <c r="DP35" s="259"/>
    </row>
    <row r="36" spans="98:120" x14ac:dyDescent="0.15"/>
    <row r="37" spans="98:120" x14ac:dyDescent="0.15">
      <c r="CW37" s="259"/>
      <c r="DB37" s="259"/>
      <c r="DG37" s="259"/>
      <c r="DL37" s="259"/>
      <c r="DP37" s="259"/>
    </row>
    <row r="38" spans="98:120" x14ac:dyDescent="0.15">
      <c r="CT38" s="259"/>
      <c r="CU38" s="259"/>
      <c r="CV38" s="259"/>
      <c r="CW38" s="259"/>
      <c r="CY38" s="259"/>
      <c r="CZ38" s="259"/>
      <c r="DA38" s="259"/>
      <c r="DB38" s="259"/>
      <c r="DD38" s="259"/>
      <c r="DE38" s="259"/>
      <c r="DF38" s="259"/>
      <c r="DG38" s="259"/>
      <c r="DI38" s="259"/>
      <c r="DJ38" s="259"/>
      <c r="DK38" s="259"/>
      <c r="DL38" s="259"/>
      <c r="DN38" s="259"/>
      <c r="DO38" s="259"/>
      <c r="DP38" s="259"/>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59"/>
      <c r="DO49" s="259"/>
      <c r="DP49" s="259"/>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59"/>
      <c r="CS63" s="259"/>
      <c r="CX63" s="259"/>
      <c r="DC63" s="259"/>
      <c r="DH63" s="259"/>
    </row>
    <row r="64" spans="22:120" x14ac:dyDescent="0.15">
      <c r="V64" s="259"/>
    </row>
    <row r="65" spans="15:120" x14ac:dyDescent="0.15">
      <c r="X65" s="259"/>
      <c r="Z65" s="259"/>
      <c r="AA65" s="259"/>
      <c r="AB65" s="259"/>
      <c r="AC65" s="259"/>
      <c r="AD65" s="259"/>
      <c r="AE65" s="259"/>
      <c r="AF65" s="259"/>
      <c r="AG65" s="259"/>
      <c r="AH65" s="259"/>
      <c r="AI65" s="259"/>
      <c r="AJ65" s="259"/>
      <c r="AK65" s="259"/>
      <c r="AL65" s="259"/>
      <c r="AM65" s="259"/>
      <c r="AN65" s="259"/>
      <c r="AO65" s="259"/>
      <c r="AP65" s="259"/>
      <c r="AQ65" s="259"/>
      <c r="AR65" s="259"/>
      <c r="AS65" s="259"/>
      <c r="AT65" s="259"/>
      <c r="AU65" s="259"/>
      <c r="AV65" s="259"/>
      <c r="AW65" s="259"/>
      <c r="AX65" s="259"/>
      <c r="AY65" s="259"/>
      <c r="AZ65" s="259"/>
      <c r="BA65" s="259"/>
      <c r="BB65" s="259"/>
      <c r="BC65" s="259"/>
      <c r="BD65" s="259"/>
      <c r="BE65" s="259"/>
      <c r="BF65" s="259"/>
      <c r="BG65" s="259"/>
      <c r="BH65" s="259"/>
      <c r="BI65" s="259"/>
      <c r="BJ65" s="259"/>
      <c r="BK65" s="259"/>
      <c r="BL65" s="259"/>
      <c r="BM65" s="259"/>
      <c r="BN65" s="259"/>
      <c r="BO65" s="259"/>
      <c r="BP65" s="259"/>
      <c r="BQ65" s="259"/>
      <c r="BR65" s="259"/>
      <c r="BS65" s="259"/>
      <c r="BT65" s="259"/>
      <c r="BU65" s="259"/>
      <c r="BV65" s="259"/>
      <c r="BW65" s="259"/>
      <c r="BX65" s="259"/>
      <c r="BY65" s="259"/>
      <c r="BZ65" s="259"/>
      <c r="CA65" s="259"/>
      <c r="CB65" s="259"/>
      <c r="CC65" s="259"/>
      <c r="CD65" s="259"/>
      <c r="CE65" s="259"/>
      <c r="CF65" s="259"/>
      <c r="CG65" s="259"/>
      <c r="CH65" s="259"/>
      <c r="CI65" s="259"/>
      <c r="CJ65" s="259"/>
      <c r="CK65" s="259"/>
      <c r="CL65" s="259"/>
      <c r="CM65" s="259"/>
      <c r="CN65" s="259"/>
      <c r="CO65" s="259"/>
      <c r="CP65" s="259"/>
      <c r="CQ65" s="259"/>
      <c r="CR65" s="259"/>
      <c r="CU65" s="259"/>
      <c r="CZ65" s="259"/>
      <c r="DE65" s="259"/>
      <c r="DJ65" s="259"/>
    </row>
    <row r="66" spans="15:120" x14ac:dyDescent="0.15">
      <c r="Q66" s="259"/>
      <c r="S66" s="259"/>
      <c r="U66" s="259"/>
      <c r="DM66" s="259"/>
    </row>
    <row r="67" spans="15:120" x14ac:dyDescent="0.15">
      <c r="O67" s="259"/>
      <c r="P67" s="259"/>
      <c r="R67" s="259"/>
      <c r="T67" s="259"/>
      <c r="Y67" s="259"/>
      <c r="CT67" s="259"/>
      <c r="CV67" s="259"/>
      <c r="CW67" s="259"/>
      <c r="CY67" s="259"/>
      <c r="DA67" s="259"/>
      <c r="DB67" s="259"/>
      <c r="DD67" s="259"/>
      <c r="DF67" s="259"/>
      <c r="DG67" s="259"/>
      <c r="DI67" s="259"/>
      <c r="DK67" s="259"/>
      <c r="DL67" s="259"/>
      <c r="DN67" s="259"/>
      <c r="DO67" s="259"/>
      <c r="DP67" s="259"/>
    </row>
    <row r="68" spans="15:120" x14ac:dyDescent="0.15"/>
    <row r="69" spans="15:120" x14ac:dyDescent="0.15"/>
    <row r="70" spans="15:120" x14ac:dyDescent="0.15"/>
    <row r="71" spans="15:120" x14ac:dyDescent="0.15"/>
    <row r="72" spans="15:120" x14ac:dyDescent="0.15">
      <c r="DP72" s="259"/>
    </row>
    <row r="73" spans="15:120" x14ac:dyDescent="0.15">
      <c r="DP73" s="259"/>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59"/>
      <c r="CX96" s="259"/>
      <c r="DC96" s="259"/>
      <c r="DH96" s="259"/>
    </row>
    <row r="97" spans="24:120" x14ac:dyDescent="0.15">
      <c r="CS97" s="259"/>
      <c r="CX97" s="259"/>
      <c r="DC97" s="259"/>
      <c r="DH97" s="259"/>
      <c r="DP97" s="260" t="s">
        <v>477</v>
      </c>
    </row>
    <row r="98" spans="24:120" hidden="1" x14ac:dyDescent="0.15">
      <c r="CS98" s="259"/>
      <c r="CX98" s="259"/>
      <c r="DC98" s="259"/>
      <c r="DH98" s="259"/>
    </row>
    <row r="99" spans="24:120" hidden="1" x14ac:dyDescent="0.15">
      <c r="CS99" s="259"/>
      <c r="CX99" s="259"/>
      <c r="DC99" s="259"/>
      <c r="DH99" s="259"/>
    </row>
    <row r="101" spans="24:120" ht="12" hidden="1" customHeight="1" x14ac:dyDescent="0.15">
      <c r="X101" s="259"/>
      <c r="Y101" s="259"/>
      <c r="Z101" s="259"/>
      <c r="AA101" s="259"/>
      <c r="AB101" s="259"/>
      <c r="AC101" s="259"/>
      <c r="AD101" s="259"/>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c r="BC101" s="259"/>
      <c r="BD101" s="259"/>
      <c r="BE101" s="259"/>
      <c r="BF101" s="259"/>
      <c r="BG101" s="259"/>
      <c r="BH101" s="259"/>
      <c r="BI101" s="259"/>
      <c r="BJ101" s="259"/>
      <c r="BK101" s="259"/>
      <c r="BL101" s="259"/>
      <c r="BM101" s="259"/>
      <c r="BN101" s="259"/>
      <c r="BO101" s="259"/>
      <c r="BP101" s="259"/>
      <c r="BQ101" s="259"/>
      <c r="BR101" s="259"/>
      <c r="BS101" s="259"/>
      <c r="BT101" s="259"/>
      <c r="BU101" s="259"/>
      <c r="BV101" s="259"/>
      <c r="BW101" s="259"/>
      <c r="BX101" s="259"/>
      <c r="BY101" s="259"/>
      <c r="BZ101" s="259"/>
      <c r="CA101" s="259"/>
      <c r="CB101" s="259"/>
      <c r="CC101" s="259"/>
      <c r="CD101" s="259"/>
      <c r="CE101" s="259"/>
      <c r="CF101" s="259"/>
      <c r="CG101" s="259"/>
      <c r="CH101" s="259"/>
      <c r="CI101" s="259"/>
      <c r="CJ101" s="259"/>
      <c r="CK101" s="259"/>
      <c r="CL101" s="259"/>
      <c r="CM101" s="259"/>
      <c r="CN101" s="259"/>
      <c r="CO101" s="259"/>
      <c r="CP101" s="259"/>
      <c r="CQ101" s="259"/>
      <c r="CR101" s="259"/>
      <c r="CU101" s="259"/>
      <c r="CZ101" s="259"/>
      <c r="DE101" s="259"/>
      <c r="DJ101" s="259"/>
    </row>
    <row r="102" spans="24:120" ht="1.5" hidden="1" customHeight="1" x14ac:dyDescent="0.15">
      <c r="CU102" s="259"/>
      <c r="CZ102" s="259"/>
      <c r="DE102" s="259"/>
      <c r="DJ102" s="259"/>
      <c r="DM102" s="259"/>
    </row>
    <row r="103" spans="24:120" hidden="1" x14ac:dyDescent="0.15">
      <c r="CT103" s="259"/>
      <c r="CV103" s="259"/>
      <c r="CW103" s="259"/>
      <c r="CY103" s="259"/>
      <c r="DA103" s="259"/>
      <c r="DB103" s="259"/>
      <c r="DD103" s="259"/>
      <c r="DF103" s="259"/>
      <c r="DG103" s="259"/>
      <c r="DI103" s="259"/>
      <c r="DK103" s="259"/>
      <c r="DL103" s="259"/>
      <c r="DM103" s="259"/>
      <c r="DN103" s="259"/>
      <c r="DO103" s="259"/>
      <c r="DP103" s="259"/>
    </row>
    <row r="104" spans="24:120" hidden="1" x14ac:dyDescent="0.15">
      <c r="CV104" s="259"/>
      <c r="CW104" s="259"/>
      <c r="DA104" s="259"/>
      <c r="DB104" s="259"/>
      <c r="DF104" s="259"/>
      <c r="DG104" s="259"/>
      <c r="DK104" s="259"/>
      <c r="DL104" s="259"/>
      <c r="DN104" s="259"/>
      <c r="DO104" s="259"/>
      <c r="DP104" s="259"/>
    </row>
    <row r="105" spans="24:120" ht="12.75" hidden="1" customHeight="1" x14ac:dyDescent="0.15"/>
  </sheetData>
  <sheetProtection algorithmName="SHA-512" hashValue="MgN2F29sZWQHqN+kCQbydrA4rrlNIygCWExKtv56DdxYo8TEa0Xf2N/ydZvtAW55p9MNCh+ysygwdYAlFXmVSQ==" saltValue="TnDYXinq6opEEwTpU/BQtA=="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625" style="260" customWidth="1"/>
    <col min="117" max="16384" width="9" style="259" hidden="1"/>
  </cols>
  <sheetData>
    <row r="1" spans="2:116"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row>
    <row r="2" spans="2:116" x14ac:dyDescent="0.15"/>
    <row r="3" spans="2:116" x14ac:dyDescent="0.15"/>
    <row r="4" spans="2:116" x14ac:dyDescent="0.15">
      <c r="R4" s="259"/>
      <c r="S4" s="259"/>
      <c r="T4" s="259"/>
      <c r="U4" s="259"/>
      <c r="V4" s="259"/>
      <c r="W4" s="259"/>
      <c r="X4" s="259"/>
      <c r="Y4" s="259"/>
      <c r="Z4" s="259"/>
      <c r="AA4" s="259"/>
      <c r="AB4" s="259"/>
      <c r="AC4" s="259"/>
      <c r="AD4" s="259"/>
      <c r="AE4" s="259"/>
      <c r="AF4" s="259"/>
      <c r="AG4" s="259"/>
      <c r="AH4" s="259"/>
      <c r="AI4" s="259"/>
      <c r="AJ4" s="259"/>
      <c r="AK4" s="259"/>
      <c r="AL4" s="259"/>
      <c r="AM4" s="259"/>
      <c r="AN4" s="259"/>
      <c r="AO4" s="259"/>
      <c r="AP4" s="259"/>
      <c r="AQ4" s="259"/>
      <c r="AR4" s="259"/>
      <c r="AS4" s="259"/>
      <c r="AT4" s="259"/>
      <c r="AU4" s="259"/>
      <c r="AV4" s="259"/>
      <c r="AW4" s="259"/>
      <c r="AX4" s="259"/>
      <c r="AY4" s="259"/>
      <c r="AZ4" s="259"/>
      <c r="BA4" s="259"/>
      <c r="BB4" s="259"/>
      <c r="BC4" s="259"/>
      <c r="BD4" s="259"/>
      <c r="BE4" s="259"/>
      <c r="BF4" s="259"/>
      <c r="BG4" s="259"/>
      <c r="BH4" s="259"/>
      <c r="BI4" s="259"/>
      <c r="BJ4" s="259"/>
      <c r="BK4" s="259"/>
      <c r="BL4" s="259"/>
      <c r="BM4" s="259"/>
      <c r="BN4" s="259"/>
      <c r="BO4" s="259"/>
      <c r="BP4" s="259"/>
      <c r="BQ4" s="259"/>
      <c r="BR4" s="259"/>
      <c r="BS4" s="259"/>
      <c r="BT4" s="259"/>
      <c r="BU4" s="259"/>
      <c r="BV4" s="259"/>
      <c r="BW4" s="259"/>
      <c r="BX4" s="259"/>
      <c r="BY4" s="259"/>
      <c r="BZ4" s="259"/>
      <c r="CA4" s="259"/>
      <c r="CB4" s="259"/>
      <c r="CC4" s="259"/>
      <c r="CD4" s="259"/>
      <c r="CE4" s="259"/>
      <c r="CF4" s="259"/>
      <c r="CG4" s="259"/>
      <c r="CH4" s="259"/>
      <c r="CI4" s="259"/>
      <c r="CJ4" s="259"/>
      <c r="CK4" s="259"/>
      <c r="CL4" s="259"/>
      <c r="CM4" s="259"/>
      <c r="CN4" s="259"/>
      <c r="CO4" s="259"/>
      <c r="CP4" s="259"/>
      <c r="CQ4" s="259"/>
      <c r="CR4" s="259"/>
      <c r="CS4" s="259"/>
      <c r="CT4" s="259"/>
      <c r="CU4" s="259"/>
      <c r="CV4" s="259"/>
      <c r="CW4" s="259"/>
      <c r="CX4" s="259"/>
      <c r="CY4" s="259"/>
      <c r="CZ4" s="259"/>
      <c r="DA4" s="259"/>
      <c r="DB4" s="259"/>
      <c r="DC4" s="259"/>
      <c r="DD4" s="259"/>
      <c r="DE4" s="259"/>
      <c r="DF4" s="259"/>
      <c r="DG4" s="259"/>
      <c r="DH4" s="259"/>
      <c r="DI4" s="259"/>
      <c r="DJ4" s="259"/>
      <c r="DK4" s="259"/>
      <c r="DL4" s="259"/>
    </row>
    <row r="5" spans="2:116" x14ac:dyDescent="0.15">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59"/>
      <c r="BA5" s="259"/>
      <c r="BB5" s="259"/>
      <c r="BC5" s="259"/>
      <c r="BD5" s="259"/>
      <c r="BE5" s="259"/>
      <c r="BF5" s="259"/>
      <c r="BG5" s="259"/>
      <c r="BH5" s="259"/>
      <c r="BI5" s="259"/>
      <c r="BJ5" s="259"/>
      <c r="BK5" s="259"/>
      <c r="BL5" s="259"/>
      <c r="BM5" s="259"/>
      <c r="BN5" s="259"/>
      <c r="BO5" s="259"/>
      <c r="BP5" s="259"/>
      <c r="BQ5" s="259"/>
      <c r="BR5" s="259"/>
      <c r="BS5" s="259"/>
      <c r="BT5" s="259"/>
      <c r="BU5" s="259"/>
      <c r="BV5" s="259"/>
      <c r="BW5" s="259"/>
      <c r="BX5" s="259"/>
      <c r="BY5" s="259"/>
      <c r="BZ5" s="259"/>
      <c r="CA5" s="259"/>
      <c r="CB5" s="259"/>
      <c r="CC5" s="259"/>
      <c r="CD5" s="259"/>
      <c r="CE5" s="259"/>
      <c r="CF5" s="259"/>
      <c r="CG5" s="259"/>
      <c r="CH5" s="259"/>
      <c r="CI5" s="259"/>
      <c r="CJ5" s="259"/>
      <c r="CK5" s="259"/>
      <c r="CL5" s="259"/>
      <c r="CM5" s="259"/>
      <c r="CN5" s="259"/>
      <c r="CO5" s="259"/>
      <c r="CP5" s="259"/>
      <c r="CQ5" s="259"/>
      <c r="CR5" s="259"/>
      <c r="CS5" s="259"/>
      <c r="CT5" s="259"/>
      <c r="CU5" s="259"/>
      <c r="CV5" s="259"/>
      <c r="CW5" s="259"/>
      <c r="CX5" s="259"/>
      <c r="CY5" s="259"/>
      <c r="CZ5" s="259"/>
      <c r="DA5" s="259"/>
      <c r="DB5" s="259"/>
      <c r="DC5" s="259"/>
      <c r="DD5" s="259"/>
      <c r="DE5" s="259"/>
      <c r="DF5" s="259"/>
      <c r="DG5" s="259"/>
      <c r="DH5" s="259"/>
      <c r="DI5" s="259"/>
      <c r="DJ5" s="259"/>
      <c r="DK5" s="259"/>
      <c r="DL5" s="259"/>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59"/>
      <c r="J18" s="259"/>
      <c r="K18" s="259"/>
      <c r="L18" s="259"/>
      <c r="M18" s="259"/>
      <c r="N18" s="259"/>
      <c r="O18" s="259"/>
      <c r="P18" s="259"/>
      <c r="Q18" s="259"/>
      <c r="R18" s="259"/>
      <c r="S18" s="259"/>
      <c r="T18" s="259"/>
      <c r="U18" s="259"/>
      <c r="V18" s="259"/>
      <c r="W18" s="259"/>
      <c r="X18" s="259"/>
      <c r="Y18" s="259"/>
      <c r="Z18" s="259"/>
      <c r="AA18" s="259"/>
      <c r="AB18" s="259"/>
      <c r="AC18" s="259"/>
      <c r="AD18" s="259"/>
      <c r="AE18" s="259"/>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c r="BC18" s="259"/>
      <c r="BD18" s="259"/>
      <c r="BE18" s="259"/>
      <c r="BF18" s="259"/>
      <c r="BG18" s="259"/>
      <c r="BH18" s="259"/>
      <c r="BI18" s="259"/>
      <c r="BJ18" s="259"/>
      <c r="BK18" s="259"/>
      <c r="BL18" s="259"/>
      <c r="BM18" s="259"/>
      <c r="BN18" s="259"/>
      <c r="BO18" s="259"/>
      <c r="BP18" s="259"/>
      <c r="BQ18" s="259"/>
      <c r="BR18" s="259"/>
      <c r="BS18" s="259"/>
      <c r="BT18" s="259"/>
      <c r="BU18" s="259"/>
      <c r="BV18" s="259"/>
      <c r="BW18" s="259"/>
      <c r="BX18" s="259"/>
      <c r="BY18" s="259"/>
      <c r="BZ18" s="259"/>
      <c r="CA18" s="259"/>
      <c r="CB18" s="259"/>
      <c r="CC18" s="259"/>
      <c r="CD18" s="259"/>
      <c r="CE18" s="259"/>
      <c r="CF18" s="259"/>
      <c r="CG18" s="259"/>
      <c r="CH18" s="259"/>
      <c r="CI18" s="259"/>
      <c r="CJ18" s="259"/>
      <c r="CK18" s="259"/>
      <c r="CL18" s="259"/>
      <c r="CM18" s="259"/>
      <c r="CN18" s="259"/>
      <c r="CO18" s="259"/>
      <c r="CP18" s="259"/>
      <c r="CQ18" s="259"/>
      <c r="CR18" s="259"/>
      <c r="CS18" s="259"/>
      <c r="CT18" s="259"/>
      <c r="CU18" s="259"/>
      <c r="CV18" s="259"/>
      <c r="CW18" s="259"/>
      <c r="CX18" s="259"/>
      <c r="CY18" s="259"/>
      <c r="CZ18" s="259"/>
      <c r="DA18" s="259"/>
      <c r="DB18" s="259"/>
      <c r="DC18" s="259"/>
      <c r="DD18" s="259"/>
      <c r="DE18" s="259"/>
      <c r="DF18" s="259"/>
      <c r="DG18" s="259"/>
      <c r="DH18" s="259"/>
      <c r="DI18" s="259"/>
      <c r="DJ18" s="259"/>
      <c r="DK18" s="259"/>
      <c r="DL18" s="259"/>
    </row>
    <row r="19" spans="9:116" x14ac:dyDescent="0.15"/>
    <row r="20" spans="9:116" x14ac:dyDescent="0.15"/>
    <row r="21" spans="9:116" x14ac:dyDescent="0.15">
      <c r="DL21" s="259"/>
    </row>
    <row r="22" spans="9:116" x14ac:dyDescent="0.15">
      <c r="DI22" s="259"/>
      <c r="DJ22" s="259"/>
      <c r="DK22" s="259"/>
      <c r="DL22" s="259"/>
    </row>
    <row r="23" spans="9:116" x14ac:dyDescent="0.15">
      <c r="CY23" s="259"/>
      <c r="CZ23" s="259"/>
      <c r="DA23" s="259"/>
      <c r="DB23" s="259"/>
      <c r="DC23" s="259"/>
      <c r="DD23" s="259"/>
      <c r="DE23" s="259"/>
      <c r="DF23" s="259"/>
      <c r="DG23" s="259"/>
      <c r="DH23" s="259"/>
      <c r="DI23" s="259"/>
      <c r="DJ23" s="259"/>
      <c r="DK23" s="259"/>
      <c r="DL23" s="259"/>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59"/>
      <c r="DA35" s="259"/>
      <c r="DB35" s="259"/>
      <c r="DC35" s="259"/>
      <c r="DD35" s="259"/>
      <c r="DE35" s="259"/>
      <c r="DF35" s="259"/>
      <c r="DG35" s="259"/>
      <c r="DH35" s="259"/>
      <c r="DI35" s="259"/>
      <c r="DJ35" s="259"/>
      <c r="DK35" s="259"/>
      <c r="DL35" s="259"/>
    </row>
    <row r="36" spans="15:116" x14ac:dyDescent="0.15"/>
    <row r="37" spans="15:116" x14ac:dyDescent="0.15">
      <c r="DL37" s="259"/>
    </row>
    <row r="38" spans="15:116" x14ac:dyDescent="0.15">
      <c r="DI38" s="259"/>
      <c r="DJ38" s="259"/>
      <c r="DK38" s="259"/>
      <c r="DL38" s="259"/>
    </row>
    <row r="39" spans="15:116" x14ac:dyDescent="0.15"/>
    <row r="40" spans="15:116" x14ac:dyDescent="0.15"/>
    <row r="41" spans="15:116" x14ac:dyDescent="0.15"/>
    <row r="42" spans="15:116" x14ac:dyDescent="0.15"/>
    <row r="43" spans="15:116" x14ac:dyDescent="0.15">
      <c r="O43" s="259"/>
      <c r="P43" s="259"/>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E43" s="259"/>
      <c r="DF43" s="259"/>
      <c r="DG43" s="259"/>
      <c r="DH43" s="259"/>
      <c r="DI43" s="259"/>
      <c r="DJ43" s="259"/>
      <c r="DK43" s="259"/>
      <c r="DL43" s="259"/>
    </row>
    <row r="44" spans="15:116" x14ac:dyDescent="0.15">
      <c r="DL44" s="259"/>
    </row>
    <row r="45" spans="15:116" x14ac:dyDescent="0.15"/>
    <row r="46" spans="15:116" x14ac:dyDescent="0.15">
      <c r="DA46" s="259"/>
      <c r="DB46" s="259"/>
      <c r="DC46" s="259"/>
      <c r="DD46" s="259"/>
      <c r="DE46" s="259"/>
      <c r="DF46" s="259"/>
      <c r="DG46" s="259"/>
      <c r="DH46" s="259"/>
      <c r="DI46" s="259"/>
      <c r="DJ46" s="259"/>
      <c r="DK46" s="259"/>
      <c r="DL46" s="259"/>
    </row>
    <row r="47" spans="15:116" x14ac:dyDescent="0.15"/>
    <row r="48" spans="15:116" x14ac:dyDescent="0.15"/>
    <row r="49" spans="104:116" x14ac:dyDescent="0.15"/>
    <row r="50" spans="104:116" x14ac:dyDescent="0.15">
      <c r="CZ50" s="259"/>
      <c r="DA50" s="259"/>
      <c r="DB50" s="259"/>
      <c r="DC50" s="259"/>
      <c r="DD50" s="259"/>
      <c r="DE50" s="259"/>
      <c r="DF50" s="259"/>
      <c r="DG50" s="259"/>
      <c r="DH50" s="259"/>
      <c r="DI50" s="259"/>
      <c r="DJ50" s="259"/>
      <c r="DK50" s="259"/>
      <c r="DL50" s="259"/>
    </row>
    <row r="51" spans="104:116" x14ac:dyDescent="0.15"/>
    <row r="52" spans="104:116" x14ac:dyDescent="0.15"/>
    <row r="53" spans="104:116" x14ac:dyDescent="0.15">
      <c r="DL53" s="259"/>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59"/>
      <c r="DD67" s="259"/>
      <c r="DE67" s="259"/>
      <c r="DF67" s="259"/>
      <c r="DG67" s="259"/>
      <c r="DH67" s="259"/>
      <c r="DI67" s="259"/>
      <c r="DJ67" s="259"/>
      <c r="DK67" s="259"/>
      <c r="DL67" s="259"/>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0UIPms/qVuBhlT8d2UDtEe2V/aOwulM02RMh0M5SboGb1XzQiPra8xqQedD3/IiDQxg5OJ0E0jeW+N3aVHzkKA==" saltValue="aHEVd7OJ0K1ENg/H2+nbPw=="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workbookViewId="0"/>
  </sheetViews>
  <sheetFormatPr defaultColWidth="0" defaultRowHeight="13.5" customHeight="1" zeroHeight="1" x14ac:dyDescent="0.15"/>
  <cols>
    <col min="1" max="36" width="2.5" style="261" customWidth="1"/>
    <col min="37" max="44" width="17" style="261" customWidth="1"/>
    <col min="45" max="45" width="6.125" style="268" customWidth="1"/>
    <col min="46" max="46" width="3" style="266" customWidth="1"/>
    <col min="47" max="47" width="19.125" style="261" hidden="1" customWidth="1"/>
    <col min="48" max="52" width="12.625" style="261" hidden="1" customWidth="1"/>
    <col min="53" max="16384" width="8.625" style="261" hidden="1"/>
  </cols>
  <sheetData>
    <row r="1" spans="1:46" x14ac:dyDescent="0.15">
      <c r="AS1" s="262"/>
      <c r="AT1" s="262"/>
    </row>
    <row r="2" spans="1:46" x14ac:dyDescent="0.15">
      <c r="AS2" s="262"/>
      <c r="AT2" s="262"/>
    </row>
    <row r="3" spans="1:46" x14ac:dyDescent="0.15">
      <c r="AS3" s="262"/>
      <c r="AT3" s="262"/>
    </row>
    <row r="4" spans="1:46" x14ac:dyDescent="0.15">
      <c r="AS4" s="262"/>
      <c r="AT4" s="262"/>
    </row>
    <row r="5" spans="1:46" ht="17.25" x14ac:dyDescent="0.15">
      <c r="A5" s="263" t="s">
        <v>478</v>
      </c>
      <c r="B5" s="264"/>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64"/>
      <c r="AN5" s="264"/>
      <c r="AO5" s="264"/>
      <c r="AP5" s="264"/>
      <c r="AQ5" s="264"/>
      <c r="AR5" s="264"/>
      <c r="AS5" s="265"/>
    </row>
    <row r="6" spans="1:46" x14ac:dyDescent="0.15">
      <c r="A6" s="266"/>
      <c r="B6" s="262"/>
      <c r="C6" s="262"/>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7" t="s">
        <v>479</v>
      </c>
      <c r="AL6" s="267"/>
      <c r="AM6" s="267"/>
      <c r="AN6" s="267"/>
      <c r="AO6" s="262"/>
      <c r="AP6" s="262"/>
      <c r="AQ6" s="262"/>
      <c r="AR6" s="262"/>
    </row>
    <row r="7" spans="1:46" ht="13.5" customHeight="1" x14ac:dyDescent="0.15">
      <c r="A7" s="266"/>
      <c r="B7" s="262"/>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9"/>
      <c r="AL7" s="270"/>
      <c r="AM7" s="270"/>
      <c r="AN7" s="271"/>
      <c r="AO7" s="1152" t="s">
        <v>480</v>
      </c>
      <c r="AP7" s="272"/>
      <c r="AQ7" s="273" t="s">
        <v>481</v>
      </c>
      <c r="AR7" s="274"/>
    </row>
    <row r="8" spans="1:46" x14ac:dyDescent="0.15">
      <c r="A8" s="266"/>
      <c r="B8" s="262"/>
      <c r="C8" s="262"/>
      <c r="D8" s="262"/>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2"/>
      <c r="AG8" s="262"/>
      <c r="AH8" s="262"/>
      <c r="AI8" s="262"/>
      <c r="AJ8" s="262"/>
      <c r="AK8" s="275"/>
      <c r="AL8" s="276"/>
      <c r="AM8" s="276"/>
      <c r="AN8" s="277"/>
      <c r="AO8" s="1153"/>
      <c r="AP8" s="278" t="s">
        <v>482</v>
      </c>
      <c r="AQ8" s="279" t="s">
        <v>483</v>
      </c>
      <c r="AR8" s="280" t="s">
        <v>484</v>
      </c>
    </row>
    <row r="9" spans="1:46" x14ac:dyDescent="0.15">
      <c r="A9" s="266"/>
      <c r="B9" s="262"/>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262"/>
      <c r="AF9" s="262"/>
      <c r="AG9" s="262"/>
      <c r="AH9" s="262"/>
      <c r="AI9" s="262"/>
      <c r="AJ9" s="262"/>
      <c r="AK9" s="1154" t="s">
        <v>485</v>
      </c>
      <c r="AL9" s="1155"/>
      <c r="AM9" s="1155"/>
      <c r="AN9" s="1156"/>
      <c r="AO9" s="281">
        <v>890581</v>
      </c>
      <c r="AP9" s="281">
        <v>71281</v>
      </c>
      <c r="AQ9" s="282">
        <v>109056</v>
      </c>
      <c r="AR9" s="283">
        <v>-34.6</v>
      </c>
    </row>
    <row r="10" spans="1:46" ht="13.5" customHeight="1" x14ac:dyDescent="0.15">
      <c r="A10" s="266"/>
      <c r="B10" s="262"/>
      <c r="C10" s="262"/>
      <c r="D10" s="262"/>
      <c r="E10" s="262"/>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2"/>
      <c r="AH10" s="262"/>
      <c r="AI10" s="262"/>
      <c r="AJ10" s="262"/>
      <c r="AK10" s="1154" t="s">
        <v>486</v>
      </c>
      <c r="AL10" s="1155"/>
      <c r="AM10" s="1155"/>
      <c r="AN10" s="1156"/>
      <c r="AO10" s="284">
        <v>219199</v>
      </c>
      <c r="AP10" s="284">
        <v>17544</v>
      </c>
      <c r="AQ10" s="285">
        <v>18467</v>
      </c>
      <c r="AR10" s="286">
        <v>-5</v>
      </c>
    </row>
    <row r="11" spans="1:46" ht="13.5" customHeight="1" x14ac:dyDescent="0.15">
      <c r="A11" s="266"/>
      <c r="B11" s="262"/>
      <c r="C11" s="262"/>
      <c r="D11" s="262"/>
      <c r="E11" s="262"/>
      <c r="F11" s="262"/>
      <c r="G11" s="262"/>
      <c r="H11" s="262"/>
      <c r="I11" s="262"/>
      <c r="J11" s="262"/>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1154" t="s">
        <v>487</v>
      </c>
      <c r="AL11" s="1155"/>
      <c r="AM11" s="1155"/>
      <c r="AN11" s="1156"/>
      <c r="AO11" s="284" t="s">
        <v>488</v>
      </c>
      <c r="AP11" s="284" t="s">
        <v>488</v>
      </c>
      <c r="AQ11" s="285">
        <v>875</v>
      </c>
      <c r="AR11" s="286" t="s">
        <v>488</v>
      </c>
    </row>
    <row r="12" spans="1:46" ht="13.5" customHeight="1" x14ac:dyDescent="0.15">
      <c r="A12" s="266"/>
      <c r="B12" s="262"/>
      <c r="C12" s="262"/>
      <c r="D12" s="262"/>
      <c r="E12" s="262"/>
      <c r="F12" s="262"/>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2"/>
      <c r="AE12" s="262"/>
      <c r="AF12" s="262"/>
      <c r="AG12" s="262"/>
      <c r="AH12" s="262"/>
      <c r="AI12" s="262"/>
      <c r="AJ12" s="262"/>
      <c r="AK12" s="1154" t="s">
        <v>489</v>
      </c>
      <c r="AL12" s="1155"/>
      <c r="AM12" s="1155"/>
      <c r="AN12" s="1156"/>
      <c r="AO12" s="284" t="s">
        <v>488</v>
      </c>
      <c r="AP12" s="284" t="s">
        <v>488</v>
      </c>
      <c r="AQ12" s="285" t="s">
        <v>488</v>
      </c>
      <c r="AR12" s="286" t="s">
        <v>488</v>
      </c>
    </row>
    <row r="13" spans="1:46" ht="13.5" customHeight="1" x14ac:dyDescent="0.15">
      <c r="A13" s="266"/>
      <c r="B13" s="262"/>
      <c r="C13" s="262"/>
      <c r="D13" s="262"/>
      <c r="E13" s="262"/>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c r="AE13" s="262"/>
      <c r="AF13" s="262"/>
      <c r="AG13" s="262"/>
      <c r="AH13" s="262"/>
      <c r="AI13" s="262"/>
      <c r="AJ13" s="262"/>
      <c r="AK13" s="1154" t="s">
        <v>490</v>
      </c>
      <c r="AL13" s="1155"/>
      <c r="AM13" s="1155"/>
      <c r="AN13" s="1156"/>
      <c r="AO13" s="284">
        <v>66195</v>
      </c>
      <c r="AP13" s="284">
        <v>5298</v>
      </c>
      <c r="AQ13" s="285">
        <v>4658</v>
      </c>
      <c r="AR13" s="286">
        <v>13.7</v>
      </c>
    </row>
    <row r="14" spans="1:46" ht="13.5" customHeight="1" x14ac:dyDescent="0.15">
      <c r="A14" s="266"/>
      <c r="B14" s="262"/>
      <c r="C14" s="262"/>
      <c r="D14" s="262"/>
      <c r="E14" s="262"/>
      <c r="F14" s="262"/>
      <c r="G14" s="262"/>
      <c r="H14" s="262"/>
      <c r="I14" s="262"/>
      <c r="J14" s="262"/>
      <c r="K14" s="262"/>
      <c r="L14" s="262"/>
      <c r="M14" s="262"/>
      <c r="N14" s="262"/>
      <c r="O14" s="262"/>
      <c r="P14" s="262"/>
      <c r="Q14" s="262"/>
      <c r="R14" s="262"/>
      <c r="S14" s="262"/>
      <c r="T14" s="262"/>
      <c r="U14" s="262"/>
      <c r="V14" s="262"/>
      <c r="W14" s="262"/>
      <c r="X14" s="262"/>
      <c r="Y14" s="262"/>
      <c r="Z14" s="262"/>
      <c r="AA14" s="262"/>
      <c r="AB14" s="262"/>
      <c r="AC14" s="262"/>
      <c r="AD14" s="262"/>
      <c r="AE14" s="262"/>
      <c r="AF14" s="262"/>
      <c r="AG14" s="262"/>
      <c r="AH14" s="262"/>
      <c r="AI14" s="262"/>
      <c r="AJ14" s="262"/>
      <c r="AK14" s="1154" t="s">
        <v>491</v>
      </c>
      <c r="AL14" s="1155"/>
      <c r="AM14" s="1155"/>
      <c r="AN14" s="1156"/>
      <c r="AO14" s="284">
        <v>59509</v>
      </c>
      <c r="AP14" s="284">
        <v>4763</v>
      </c>
      <c r="AQ14" s="285">
        <v>1950</v>
      </c>
      <c r="AR14" s="286">
        <v>144.30000000000001</v>
      </c>
    </row>
    <row r="15" spans="1:46" ht="13.5" customHeight="1" x14ac:dyDescent="0.15">
      <c r="A15" s="266"/>
      <c r="B15" s="262"/>
      <c r="C15" s="262"/>
      <c r="D15" s="262"/>
      <c r="E15" s="262"/>
      <c r="F15" s="262"/>
      <c r="G15" s="262"/>
      <c r="H15" s="262"/>
      <c r="I15" s="262"/>
      <c r="J15" s="262"/>
      <c r="K15" s="262"/>
      <c r="L15" s="262"/>
      <c r="M15" s="262"/>
      <c r="N15" s="262"/>
      <c r="O15" s="262"/>
      <c r="P15" s="262"/>
      <c r="Q15" s="262"/>
      <c r="R15" s="262"/>
      <c r="S15" s="262"/>
      <c r="T15" s="262"/>
      <c r="U15" s="262"/>
      <c r="V15" s="262"/>
      <c r="W15" s="262"/>
      <c r="X15" s="262"/>
      <c r="Y15" s="262"/>
      <c r="Z15" s="262"/>
      <c r="AA15" s="262"/>
      <c r="AB15" s="262"/>
      <c r="AC15" s="262"/>
      <c r="AD15" s="262"/>
      <c r="AE15" s="262"/>
      <c r="AF15" s="262"/>
      <c r="AG15" s="262"/>
      <c r="AH15" s="262"/>
      <c r="AI15" s="262"/>
      <c r="AJ15" s="262"/>
      <c r="AK15" s="1157" t="s">
        <v>492</v>
      </c>
      <c r="AL15" s="1158"/>
      <c r="AM15" s="1158"/>
      <c r="AN15" s="1159"/>
      <c r="AO15" s="284">
        <v>-53025</v>
      </c>
      <c r="AP15" s="284">
        <v>-4244</v>
      </c>
      <c r="AQ15" s="285">
        <v>-7086</v>
      </c>
      <c r="AR15" s="286">
        <v>-40.1</v>
      </c>
    </row>
    <row r="16" spans="1:46" x14ac:dyDescent="0.15">
      <c r="A16" s="266"/>
      <c r="B16" s="262"/>
      <c r="C16" s="262"/>
      <c r="D16" s="262"/>
      <c r="E16" s="262"/>
      <c r="F16" s="262"/>
      <c r="G16" s="262"/>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2"/>
      <c r="AG16" s="262"/>
      <c r="AH16" s="262"/>
      <c r="AI16" s="262"/>
      <c r="AJ16" s="262"/>
      <c r="AK16" s="1157" t="s">
        <v>178</v>
      </c>
      <c r="AL16" s="1158"/>
      <c r="AM16" s="1158"/>
      <c r="AN16" s="1159"/>
      <c r="AO16" s="284">
        <v>1182459</v>
      </c>
      <c r="AP16" s="284">
        <v>94642</v>
      </c>
      <c r="AQ16" s="285">
        <v>127919</v>
      </c>
      <c r="AR16" s="286">
        <v>-26</v>
      </c>
    </row>
    <row r="17" spans="1:46" x14ac:dyDescent="0.15">
      <c r="A17" s="266"/>
      <c r="B17" s="262"/>
      <c r="C17" s="262"/>
      <c r="D17" s="262"/>
      <c r="E17" s="262"/>
      <c r="F17" s="262"/>
      <c r="G17" s="262"/>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2"/>
      <c r="AG17" s="262"/>
      <c r="AH17" s="262"/>
      <c r="AI17" s="262"/>
      <c r="AJ17" s="262"/>
      <c r="AK17" s="262"/>
      <c r="AL17" s="262"/>
      <c r="AM17" s="262"/>
      <c r="AN17" s="262"/>
      <c r="AO17" s="262"/>
      <c r="AP17" s="262"/>
      <c r="AQ17" s="262"/>
      <c r="AR17" s="287"/>
    </row>
    <row r="18" spans="1:46" x14ac:dyDescent="0.15">
      <c r="A18" s="266"/>
      <c r="B18" s="262"/>
      <c r="C18" s="262"/>
      <c r="D18" s="262"/>
      <c r="E18" s="262"/>
      <c r="F18" s="262"/>
      <c r="G18" s="262"/>
      <c r="H18" s="262"/>
      <c r="I18" s="262"/>
      <c r="J18" s="262"/>
      <c r="K18" s="262"/>
      <c r="L18" s="262"/>
      <c r="M18" s="262"/>
      <c r="N18" s="262"/>
      <c r="O18" s="262"/>
      <c r="P18" s="262"/>
      <c r="Q18" s="262"/>
      <c r="R18" s="262"/>
      <c r="S18" s="262"/>
      <c r="T18" s="262"/>
      <c r="U18" s="262"/>
      <c r="V18" s="262"/>
      <c r="W18" s="262"/>
      <c r="X18" s="262"/>
      <c r="Y18" s="262"/>
      <c r="Z18" s="262"/>
      <c r="AA18" s="262"/>
      <c r="AB18" s="262"/>
      <c r="AC18" s="262"/>
      <c r="AD18" s="262"/>
      <c r="AE18" s="262"/>
      <c r="AF18" s="262"/>
      <c r="AG18" s="262"/>
      <c r="AH18" s="262"/>
      <c r="AI18" s="262"/>
      <c r="AJ18" s="262"/>
      <c r="AK18" s="262"/>
      <c r="AL18" s="262"/>
      <c r="AM18" s="262"/>
      <c r="AN18" s="262"/>
      <c r="AO18" s="262"/>
      <c r="AP18" s="262"/>
      <c r="AQ18" s="288"/>
      <c r="AR18" s="288"/>
    </row>
    <row r="19" spans="1:46" x14ac:dyDescent="0.15">
      <c r="A19" s="266"/>
      <c r="B19" s="262"/>
      <c r="C19" s="262"/>
      <c r="D19" s="262"/>
      <c r="E19" s="262"/>
      <c r="F19" s="262"/>
      <c r="G19" s="262"/>
      <c r="H19" s="262"/>
      <c r="I19" s="262"/>
      <c r="J19" s="262"/>
      <c r="K19" s="262"/>
      <c r="L19" s="262"/>
      <c r="M19" s="262"/>
      <c r="N19" s="262"/>
      <c r="O19" s="262"/>
      <c r="P19" s="262"/>
      <c r="Q19" s="262"/>
      <c r="R19" s="262"/>
      <c r="S19" s="262"/>
      <c r="T19" s="262"/>
      <c r="U19" s="262"/>
      <c r="V19" s="262"/>
      <c r="W19" s="262"/>
      <c r="X19" s="262"/>
      <c r="Y19" s="262"/>
      <c r="Z19" s="262"/>
      <c r="AA19" s="262"/>
      <c r="AB19" s="262"/>
      <c r="AC19" s="262"/>
      <c r="AD19" s="262"/>
      <c r="AE19" s="262"/>
      <c r="AF19" s="262"/>
      <c r="AG19" s="262"/>
      <c r="AH19" s="262"/>
      <c r="AI19" s="262"/>
      <c r="AJ19" s="262"/>
      <c r="AK19" s="262" t="s">
        <v>493</v>
      </c>
      <c r="AL19" s="262"/>
      <c r="AM19" s="262"/>
      <c r="AN19" s="262"/>
      <c r="AO19" s="262"/>
      <c r="AP19" s="262"/>
      <c r="AQ19" s="262"/>
      <c r="AR19" s="262"/>
    </row>
    <row r="20" spans="1:46" x14ac:dyDescent="0.15">
      <c r="A20" s="266"/>
      <c r="B20" s="262"/>
      <c r="C20" s="262"/>
      <c r="D20" s="262"/>
      <c r="E20" s="262"/>
      <c r="F20" s="262"/>
      <c r="G20" s="262"/>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262"/>
      <c r="AF20" s="262"/>
      <c r="AG20" s="262"/>
      <c r="AH20" s="262"/>
      <c r="AI20" s="262"/>
      <c r="AJ20" s="262"/>
      <c r="AK20" s="289"/>
      <c r="AL20" s="290"/>
      <c r="AM20" s="290"/>
      <c r="AN20" s="291"/>
      <c r="AO20" s="292" t="s">
        <v>494</v>
      </c>
      <c r="AP20" s="293" t="s">
        <v>495</v>
      </c>
      <c r="AQ20" s="294" t="s">
        <v>496</v>
      </c>
      <c r="AR20" s="295"/>
    </row>
    <row r="21" spans="1:46" s="301" customFormat="1" x14ac:dyDescent="0.15">
      <c r="A21" s="296"/>
      <c r="B21" s="267"/>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1160" t="s">
        <v>497</v>
      </c>
      <c r="AL21" s="1161"/>
      <c r="AM21" s="1161"/>
      <c r="AN21" s="1162"/>
      <c r="AO21" s="297">
        <v>7.44</v>
      </c>
      <c r="AP21" s="298">
        <v>10.82</v>
      </c>
      <c r="AQ21" s="299">
        <v>-3.38</v>
      </c>
      <c r="AR21" s="267"/>
      <c r="AS21" s="300"/>
      <c r="AT21" s="296"/>
    </row>
    <row r="22" spans="1:46" s="301" customFormat="1" x14ac:dyDescent="0.15">
      <c r="A22" s="296"/>
      <c r="B22" s="267"/>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7"/>
      <c r="AI22" s="267"/>
      <c r="AJ22" s="267"/>
      <c r="AK22" s="1160" t="s">
        <v>498</v>
      </c>
      <c r="AL22" s="1161"/>
      <c r="AM22" s="1161"/>
      <c r="AN22" s="1162"/>
      <c r="AO22" s="302">
        <v>97</v>
      </c>
      <c r="AP22" s="303">
        <v>96.9</v>
      </c>
      <c r="AQ22" s="304">
        <v>0.1</v>
      </c>
      <c r="AR22" s="288"/>
      <c r="AS22" s="300"/>
      <c r="AT22" s="296"/>
    </row>
    <row r="23" spans="1:46" s="301" customFormat="1" x14ac:dyDescent="0.15">
      <c r="A23" s="296"/>
      <c r="B23" s="267"/>
      <c r="C23" s="267"/>
      <c r="D23" s="267"/>
      <c r="E23" s="267"/>
      <c r="F23" s="267"/>
      <c r="G23" s="267"/>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88"/>
      <c r="AQ23" s="288"/>
      <c r="AR23" s="288"/>
      <c r="AS23" s="300"/>
      <c r="AT23" s="296"/>
    </row>
    <row r="24" spans="1:46" s="301" customFormat="1" x14ac:dyDescent="0.15">
      <c r="A24" s="296"/>
      <c r="B24" s="267"/>
      <c r="C24" s="267"/>
      <c r="D24" s="267"/>
      <c r="E24" s="267"/>
      <c r="F24" s="267"/>
      <c r="G24" s="267"/>
      <c r="H24" s="267"/>
      <c r="I24" s="267"/>
      <c r="J24" s="267"/>
      <c r="K24" s="267"/>
      <c r="L24" s="267"/>
      <c r="M24" s="267"/>
      <c r="N24" s="267"/>
      <c r="O24" s="267"/>
      <c r="P24" s="267"/>
      <c r="Q24" s="267"/>
      <c r="R24" s="267"/>
      <c r="S24" s="267"/>
      <c r="T24" s="267"/>
      <c r="U24" s="267"/>
      <c r="V24" s="267"/>
      <c r="W24" s="267"/>
      <c r="X24" s="267"/>
      <c r="Y24" s="267"/>
      <c r="Z24" s="267"/>
      <c r="AA24" s="267"/>
      <c r="AB24" s="267"/>
      <c r="AC24" s="267"/>
      <c r="AD24" s="267"/>
      <c r="AE24" s="267"/>
      <c r="AF24" s="267"/>
      <c r="AG24" s="267"/>
      <c r="AH24" s="267"/>
      <c r="AI24" s="267"/>
      <c r="AJ24" s="267"/>
      <c r="AK24" s="267"/>
      <c r="AL24" s="267"/>
      <c r="AM24" s="267"/>
      <c r="AN24" s="267"/>
      <c r="AO24" s="267"/>
      <c r="AP24" s="288"/>
      <c r="AQ24" s="288"/>
      <c r="AR24" s="288"/>
      <c r="AS24" s="300"/>
      <c r="AT24" s="296"/>
    </row>
    <row r="25" spans="1:46" s="301" customFormat="1" x14ac:dyDescent="0.15">
      <c r="A25" s="305"/>
      <c r="B25" s="306"/>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6"/>
      <c r="AL25" s="306"/>
      <c r="AM25" s="306"/>
      <c r="AN25" s="306"/>
      <c r="AO25" s="306"/>
      <c r="AP25" s="307"/>
      <c r="AQ25" s="307"/>
      <c r="AR25" s="307"/>
      <c r="AS25" s="308"/>
      <c r="AT25" s="296"/>
    </row>
    <row r="26" spans="1:46" s="301" customFormat="1" x14ac:dyDescent="0.15">
      <c r="A26" s="1151" t="s">
        <v>499</v>
      </c>
      <c r="B26" s="1151"/>
      <c r="C26" s="1151"/>
      <c r="D26" s="1151"/>
      <c r="E26" s="1151"/>
      <c r="F26" s="1151"/>
      <c r="G26" s="1151"/>
      <c r="H26" s="1151"/>
      <c r="I26" s="1151"/>
      <c r="J26" s="1151"/>
      <c r="K26" s="1151"/>
      <c r="L26" s="1151"/>
      <c r="M26" s="1151"/>
      <c r="N26" s="1151"/>
      <c r="O26" s="1151"/>
      <c r="P26" s="1151"/>
      <c r="Q26" s="1151"/>
      <c r="R26" s="1151"/>
      <c r="S26" s="1151"/>
      <c r="T26" s="1151"/>
      <c r="U26" s="1151"/>
      <c r="V26" s="1151"/>
      <c r="W26" s="1151"/>
      <c r="X26" s="1151"/>
      <c r="Y26" s="1151"/>
      <c r="Z26" s="1151"/>
      <c r="AA26" s="1151"/>
      <c r="AB26" s="1151"/>
      <c r="AC26" s="1151"/>
      <c r="AD26" s="1151"/>
      <c r="AE26" s="1151"/>
      <c r="AF26" s="1151"/>
      <c r="AG26" s="1151"/>
      <c r="AH26" s="1151"/>
      <c r="AI26" s="1151"/>
      <c r="AJ26" s="1151"/>
      <c r="AK26" s="1151"/>
      <c r="AL26" s="1151"/>
      <c r="AM26" s="1151"/>
      <c r="AN26" s="1151"/>
      <c r="AO26" s="1151"/>
      <c r="AP26" s="1151"/>
      <c r="AQ26" s="1151"/>
      <c r="AR26" s="1151"/>
      <c r="AS26" s="1151"/>
      <c r="AT26" s="267"/>
    </row>
    <row r="27" spans="1:46" x14ac:dyDescent="0.15">
      <c r="A27" s="309"/>
      <c r="AO27" s="262"/>
      <c r="AP27" s="262"/>
      <c r="AQ27" s="262"/>
      <c r="AR27" s="262"/>
      <c r="AS27" s="262"/>
      <c r="AT27" s="262"/>
    </row>
    <row r="28" spans="1:46" ht="17.25" x14ac:dyDescent="0.15">
      <c r="A28" s="263" t="s">
        <v>500</v>
      </c>
      <c r="B28" s="264"/>
      <c r="C28" s="264"/>
      <c r="D28" s="264"/>
      <c r="E28" s="264"/>
      <c r="F28" s="264"/>
      <c r="G28" s="264"/>
      <c r="H28" s="264"/>
      <c r="I28" s="264"/>
      <c r="J28" s="264"/>
      <c r="K28" s="264"/>
      <c r="L28" s="264"/>
      <c r="M28" s="264"/>
      <c r="N28" s="264"/>
      <c r="O28" s="264"/>
      <c r="P28" s="264"/>
      <c r="Q28" s="264"/>
      <c r="R28" s="264"/>
      <c r="S28" s="264"/>
      <c r="T28" s="264"/>
      <c r="U28" s="264"/>
      <c r="V28" s="264"/>
      <c r="W28" s="264"/>
      <c r="X28" s="264"/>
      <c r="Y28" s="264"/>
      <c r="Z28" s="264"/>
      <c r="AA28" s="264"/>
      <c r="AB28" s="264"/>
      <c r="AC28" s="264"/>
      <c r="AD28" s="264"/>
      <c r="AE28" s="264"/>
      <c r="AF28" s="264"/>
      <c r="AG28" s="264"/>
      <c r="AH28" s="264"/>
      <c r="AI28" s="264"/>
      <c r="AJ28" s="264"/>
      <c r="AK28" s="264"/>
      <c r="AL28" s="264"/>
      <c r="AM28" s="264"/>
      <c r="AN28" s="264"/>
      <c r="AO28" s="264"/>
      <c r="AP28" s="264"/>
      <c r="AQ28" s="264"/>
      <c r="AR28" s="264"/>
      <c r="AS28" s="310"/>
    </row>
    <row r="29" spans="1:46" x14ac:dyDescent="0.15">
      <c r="A29" s="266"/>
      <c r="B29" s="262"/>
      <c r="C29" s="262"/>
      <c r="D29" s="262"/>
      <c r="E29" s="262"/>
      <c r="F29" s="262"/>
      <c r="G29" s="262"/>
      <c r="H29" s="262"/>
      <c r="I29" s="262"/>
      <c r="J29" s="262"/>
      <c r="K29" s="262"/>
      <c r="L29" s="262"/>
      <c r="M29" s="262"/>
      <c r="N29" s="262"/>
      <c r="O29" s="262"/>
      <c r="P29" s="262"/>
      <c r="Q29" s="262"/>
      <c r="R29" s="262"/>
      <c r="S29" s="262"/>
      <c r="T29" s="262"/>
      <c r="U29" s="262"/>
      <c r="V29" s="262"/>
      <c r="W29" s="262"/>
      <c r="X29" s="262"/>
      <c r="Y29" s="262"/>
      <c r="Z29" s="262"/>
      <c r="AA29" s="262"/>
      <c r="AB29" s="262"/>
      <c r="AC29" s="262"/>
      <c r="AD29" s="262"/>
      <c r="AE29" s="262"/>
      <c r="AF29" s="262"/>
      <c r="AG29" s="262"/>
      <c r="AH29" s="262"/>
      <c r="AI29" s="262"/>
      <c r="AJ29" s="262"/>
      <c r="AK29" s="267" t="s">
        <v>501</v>
      </c>
      <c r="AL29" s="267"/>
      <c r="AM29" s="267"/>
      <c r="AN29" s="267"/>
      <c r="AO29" s="262"/>
      <c r="AP29" s="262"/>
      <c r="AQ29" s="262"/>
      <c r="AR29" s="262"/>
      <c r="AS29" s="311"/>
    </row>
    <row r="30" spans="1:46" ht="13.5" customHeight="1" x14ac:dyDescent="0.15">
      <c r="A30" s="266"/>
      <c r="B30" s="262"/>
      <c r="C30" s="262"/>
      <c r="D30" s="262"/>
      <c r="E30" s="262"/>
      <c r="F30" s="262"/>
      <c r="G30" s="262"/>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9"/>
      <c r="AL30" s="270"/>
      <c r="AM30" s="270"/>
      <c r="AN30" s="271"/>
      <c r="AO30" s="1152" t="s">
        <v>480</v>
      </c>
      <c r="AP30" s="272"/>
      <c r="AQ30" s="273" t="s">
        <v>481</v>
      </c>
      <c r="AR30" s="274"/>
    </row>
    <row r="31" spans="1:46" x14ac:dyDescent="0.15">
      <c r="A31" s="266"/>
      <c r="B31" s="262"/>
      <c r="C31" s="262"/>
      <c r="D31" s="262"/>
      <c r="E31" s="262"/>
      <c r="F31" s="262"/>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2"/>
      <c r="AG31" s="262"/>
      <c r="AH31" s="262"/>
      <c r="AI31" s="262"/>
      <c r="AJ31" s="262"/>
      <c r="AK31" s="275"/>
      <c r="AL31" s="276"/>
      <c r="AM31" s="276"/>
      <c r="AN31" s="277"/>
      <c r="AO31" s="1153"/>
      <c r="AP31" s="278" t="s">
        <v>482</v>
      </c>
      <c r="AQ31" s="279" t="s">
        <v>483</v>
      </c>
      <c r="AR31" s="280" t="s">
        <v>484</v>
      </c>
    </row>
    <row r="32" spans="1:46" ht="27" customHeight="1" x14ac:dyDescent="0.15">
      <c r="A32" s="266"/>
      <c r="B32" s="262"/>
      <c r="C32" s="262"/>
      <c r="D32" s="262"/>
      <c r="E32" s="262"/>
      <c r="F32" s="262"/>
      <c r="G32" s="262"/>
      <c r="H32" s="262"/>
      <c r="I32" s="262"/>
      <c r="J32" s="262"/>
      <c r="K32" s="262"/>
      <c r="L32" s="262"/>
      <c r="M32" s="262"/>
      <c r="N32" s="262"/>
      <c r="O32" s="262"/>
      <c r="P32" s="262"/>
      <c r="Q32" s="262"/>
      <c r="R32" s="262"/>
      <c r="S32" s="262"/>
      <c r="T32" s="262"/>
      <c r="U32" s="262"/>
      <c r="V32" s="262"/>
      <c r="W32" s="262"/>
      <c r="X32" s="262"/>
      <c r="Y32" s="262"/>
      <c r="Z32" s="262"/>
      <c r="AA32" s="262"/>
      <c r="AB32" s="262"/>
      <c r="AC32" s="262"/>
      <c r="AD32" s="262"/>
      <c r="AE32" s="262"/>
      <c r="AF32" s="262"/>
      <c r="AG32" s="262"/>
      <c r="AH32" s="262"/>
      <c r="AI32" s="262"/>
      <c r="AJ32" s="262"/>
      <c r="AK32" s="1168" t="s">
        <v>502</v>
      </c>
      <c r="AL32" s="1169"/>
      <c r="AM32" s="1169"/>
      <c r="AN32" s="1170"/>
      <c r="AO32" s="312">
        <v>440152</v>
      </c>
      <c r="AP32" s="312">
        <v>35229</v>
      </c>
      <c r="AQ32" s="313">
        <v>61308</v>
      </c>
      <c r="AR32" s="314">
        <v>-42.5</v>
      </c>
    </row>
    <row r="33" spans="1:46" ht="13.5" customHeight="1" x14ac:dyDescent="0.15">
      <c r="A33" s="266"/>
      <c r="B33" s="262"/>
      <c r="C33" s="262"/>
      <c r="D33" s="262"/>
      <c r="E33" s="262"/>
      <c r="F33" s="262"/>
      <c r="G33" s="262"/>
      <c r="H33" s="262"/>
      <c r="I33" s="262"/>
      <c r="J33" s="262"/>
      <c r="K33" s="262"/>
      <c r="L33" s="262"/>
      <c r="M33" s="262"/>
      <c r="N33" s="262"/>
      <c r="O33" s="262"/>
      <c r="P33" s="262"/>
      <c r="Q33" s="262"/>
      <c r="R33" s="262"/>
      <c r="S33" s="262"/>
      <c r="T33" s="262"/>
      <c r="U33" s="262"/>
      <c r="V33" s="262"/>
      <c r="W33" s="262"/>
      <c r="X33" s="262"/>
      <c r="Y33" s="262"/>
      <c r="Z33" s="262"/>
      <c r="AA33" s="262"/>
      <c r="AB33" s="262"/>
      <c r="AC33" s="262"/>
      <c r="AD33" s="262"/>
      <c r="AE33" s="262"/>
      <c r="AF33" s="262"/>
      <c r="AG33" s="262"/>
      <c r="AH33" s="262"/>
      <c r="AI33" s="262"/>
      <c r="AJ33" s="262"/>
      <c r="AK33" s="1168" t="s">
        <v>503</v>
      </c>
      <c r="AL33" s="1169"/>
      <c r="AM33" s="1169"/>
      <c r="AN33" s="1170"/>
      <c r="AO33" s="312" t="s">
        <v>488</v>
      </c>
      <c r="AP33" s="312" t="s">
        <v>488</v>
      </c>
      <c r="AQ33" s="313" t="s">
        <v>488</v>
      </c>
      <c r="AR33" s="314" t="s">
        <v>488</v>
      </c>
    </row>
    <row r="34" spans="1:46" ht="27" customHeight="1" x14ac:dyDescent="0.15">
      <c r="A34" s="266"/>
      <c r="B34" s="262"/>
      <c r="C34" s="262"/>
      <c r="D34" s="262"/>
      <c r="E34" s="262"/>
      <c r="F34" s="262"/>
      <c r="G34" s="262"/>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2"/>
      <c r="AI34" s="262"/>
      <c r="AJ34" s="262"/>
      <c r="AK34" s="1168" t="s">
        <v>504</v>
      </c>
      <c r="AL34" s="1169"/>
      <c r="AM34" s="1169"/>
      <c r="AN34" s="1170"/>
      <c r="AO34" s="312" t="s">
        <v>488</v>
      </c>
      <c r="AP34" s="312" t="s">
        <v>488</v>
      </c>
      <c r="AQ34" s="313" t="s">
        <v>488</v>
      </c>
      <c r="AR34" s="314" t="s">
        <v>488</v>
      </c>
    </row>
    <row r="35" spans="1:46" ht="27" customHeight="1" x14ac:dyDescent="0.15">
      <c r="A35" s="266"/>
      <c r="B35" s="262"/>
      <c r="C35" s="262"/>
      <c r="D35" s="262"/>
      <c r="E35" s="262"/>
      <c r="F35" s="262"/>
      <c r="G35" s="262"/>
      <c r="H35" s="262"/>
      <c r="I35" s="262"/>
      <c r="J35" s="262"/>
      <c r="K35" s="262"/>
      <c r="L35" s="262"/>
      <c r="M35" s="262"/>
      <c r="N35" s="262"/>
      <c r="O35" s="262"/>
      <c r="P35" s="262"/>
      <c r="Q35" s="262"/>
      <c r="R35" s="262"/>
      <c r="S35" s="262"/>
      <c r="T35" s="262"/>
      <c r="U35" s="262"/>
      <c r="V35" s="262"/>
      <c r="W35" s="262"/>
      <c r="X35" s="262"/>
      <c r="Y35" s="262"/>
      <c r="Z35" s="262"/>
      <c r="AA35" s="262"/>
      <c r="AB35" s="262"/>
      <c r="AC35" s="262"/>
      <c r="AD35" s="262"/>
      <c r="AE35" s="262"/>
      <c r="AF35" s="262"/>
      <c r="AG35" s="262"/>
      <c r="AH35" s="262"/>
      <c r="AI35" s="262"/>
      <c r="AJ35" s="262"/>
      <c r="AK35" s="1168" t="s">
        <v>505</v>
      </c>
      <c r="AL35" s="1169"/>
      <c r="AM35" s="1169"/>
      <c r="AN35" s="1170"/>
      <c r="AO35" s="312">
        <v>233727</v>
      </c>
      <c r="AP35" s="312">
        <v>18707</v>
      </c>
      <c r="AQ35" s="313">
        <v>22520</v>
      </c>
      <c r="AR35" s="314">
        <v>-16.899999999999999</v>
      </c>
    </row>
    <row r="36" spans="1:46" ht="27" customHeight="1" x14ac:dyDescent="0.15">
      <c r="A36" s="266"/>
      <c r="B36" s="262"/>
      <c r="C36" s="262"/>
      <c r="D36" s="262"/>
      <c r="E36" s="262"/>
      <c r="F36" s="262"/>
      <c r="G36" s="262"/>
      <c r="H36" s="262"/>
      <c r="I36" s="262"/>
      <c r="J36" s="262"/>
      <c r="K36" s="262"/>
      <c r="L36" s="262"/>
      <c r="M36" s="262"/>
      <c r="N36" s="262"/>
      <c r="O36" s="262"/>
      <c r="P36" s="262"/>
      <c r="Q36" s="262"/>
      <c r="R36" s="262"/>
      <c r="S36" s="262"/>
      <c r="T36" s="262"/>
      <c r="U36" s="262"/>
      <c r="V36" s="262"/>
      <c r="W36" s="262"/>
      <c r="X36" s="262"/>
      <c r="Y36" s="262"/>
      <c r="Z36" s="262"/>
      <c r="AA36" s="262"/>
      <c r="AB36" s="262"/>
      <c r="AC36" s="262"/>
      <c r="AD36" s="262"/>
      <c r="AE36" s="262"/>
      <c r="AF36" s="262"/>
      <c r="AG36" s="262"/>
      <c r="AH36" s="262"/>
      <c r="AI36" s="262"/>
      <c r="AJ36" s="262"/>
      <c r="AK36" s="1168" t="s">
        <v>506</v>
      </c>
      <c r="AL36" s="1169"/>
      <c r="AM36" s="1169"/>
      <c r="AN36" s="1170"/>
      <c r="AO36" s="312">
        <v>41048</v>
      </c>
      <c r="AP36" s="312">
        <v>3285</v>
      </c>
      <c r="AQ36" s="313">
        <v>5045</v>
      </c>
      <c r="AR36" s="314">
        <v>-34.9</v>
      </c>
    </row>
    <row r="37" spans="1:46" ht="13.5" customHeight="1" x14ac:dyDescent="0.15">
      <c r="A37" s="266"/>
      <c r="B37" s="262"/>
      <c r="C37" s="262"/>
      <c r="D37" s="262"/>
      <c r="E37" s="262"/>
      <c r="F37" s="262"/>
      <c r="G37" s="262"/>
      <c r="H37" s="262"/>
      <c r="I37" s="262"/>
      <c r="J37" s="262"/>
      <c r="K37" s="262"/>
      <c r="L37" s="262"/>
      <c r="M37" s="262"/>
      <c r="N37" s="262"/>
      <c r="O37" s="262"/>
      <c r="P37" s="262"/>
      <c r="Q37" s="262"/>
      <c r="R37" s="262"/>
      <c r="S37" s="262"/>
      <c r="T37" s="262"/>
      <c r="U37" s="262"/>
      <c r="V37" s="262"/>
      <c r="W37" s="262"/>
      <c r="X37" s="262"/>
      <c r="Y37" s="262"/>
      <c r="Z37" s="262"/>
      <c r="AA37" s="262"/>
      <c r="AB37" s="262"/>
      <c r="AC37" s="262"/>
      <c r="AD37" s="262"/>
      <c r="AE37" s="262"/>
      <c r="AF37" s="262"/>
      <c r="AG37" s="262"/>
      <c r="AH37" s="262"/>
      <c r="AI37" s="262"/>
      <c r="AJ37" s="262"/>
      <c r="AK37" s="1168" t="s">
        <v>507</v>
      </c>
      <c r="AL37" s="1169"/>
      <c r="AM37" s="1169"/>
      <c r="AN37" s="1170"/>
      <c r="AO37" s="312" t="s">
        <v>488</v>
      </c>
      <c r="AP37" s="312" t="s">
        <v>488</v>
      </c>
      <c r="AQ37" s="313">
        <v>526</v>
      </c>
      <c r="AR37" s="314" t="s">
        <v>488</v>
      </c>
    </row>
    <row r="38" spans="1:46" ht="27" customHeight="1" x14ac:dyDescent="0.15">
      <c r="A38" s="266"/>
      <c r="B38" s="262"/>
      <c r="C38" s="262"/>
      <c r="D38" s="262"/>
      <c r="E38" s="262"/>
      <c r="F38" s="262"/>
      <c r="G38" s="262"/>
      <c r="H38" s="262"/>
      <c r="I38" s="262"/>
      <c r="J38" s="262"/>
      <c r="K38" s="262"/>
      <c r="L38" s="262"/>
      <c r="M38" s="262"/>
      <c r="N38" s="262"/>
      <c r="O38" s="262"/>
      <c r="P38" s="262"/>
      <c r="Q38" s="262"/>
      <c r="R38" s="262"/>
      <c r="S38" s="262"/>
      <c r="T38" s="262"/>
      <c r="U38" s="262"/>
      <c r="V38" s="262"/>
      <c r="W38" s="262"/>
      <c r="X38" s="262"/>
      <c r="Y38" s="262"/>
      <c r="Z38" s="262"/>
      <c r="AA38" s="262"/>
      <c r="AB38" s="262"/>
      <c r="AC38" s="262"/>
      <c r="AD38" s="262"/>
      <c r="AE38" s="262"/>
      <c r="AF38" s="262"/>
      <c r="AG38" s="262"/>
      <c r="AH38" s="262"/>
      <c r="AI38" s="262"/>
      <c r="AJ38" s="262"/>
      <c r="AK38" s="1171" t="s">
        <v>508</v>
      </c>
      <c r="AL38" s="1172"/>
      <c r="AM38" s="1172"/>
      <c r="AN38" s="1173"/>
      <c r="AO38" s="315" t="s">
        <v>488</v>
      </c>
      <c r="AP38" s="315" t="s">
        <v>488</v>
      </c>
      <c r="AQ38" s="316">
        <v>11</v>
      </c>
      <c r="AR38" s="304" t="s">
        <v>488</v>
      </c>
      <c r="AS38" s="311"/>
    </row>
    <row r="39" spans="1:46" x14ac:dyDescent="0.15">
      <c r="A39" s="266"/>
      <c r="B39" s="262"/>
      <c r="C39" s="262"/>
      <c r="D39" s="262"/>
      <c r="E39" s="262"/>
      <c r="F39" s="262"/>
      <c r="G39" s="262"/>
      <c r="H39" s="262"/>
      <c r="I39" s="262"/>
      <c r="J39" s="262"/>
      <c r="K39" s="262"/>
      <c r="L39" s="262"/>
      <c r="M39" s="262"/>
      <c r="N39" s="262"/>
      <c r="O39" s="262"/>
      <c r="P39" s="262"/>
      <c r="Q39" s="262"/>
      <c r="R39" s="262"/>
      <c r="S39" s="262"/>
      <c r="T39" s="262"/>
      <c r="U39" s="262"/>
      <c r="V39" s="262"/>
      <c r="W39" s="262"/>
      <c r="X39" s="262"/>
      <c r="Y39" s="262"/>
      <c r="Z39" s="262"/>
      <c r="AA39" s="262"/>
      <c r="AB39" s="262"/>
      <c r="AC39" s="262"/>
      <c r="AD39" s="262"/>
      <c r="AE39" s="262"/>
      <c r="AF39" s="262"/>
      <c r="AG39" s="262"/>
      <c r="AH39" s="262"/>
      <c r="AI39" s="262"/>
      <c r="AJ39" s="262"/>
      <c r="AK39" s="1171" t="s">
        <v>509</v>
      </c>
      <c r="AL39" s="1172"/>
      <c r="AM39" s="1172"/>
      <c r="AN39" s="1173"/>
      <c r="AO39" s="312" t="s">
        <v>488</v>
      </c>
      <c r="AP39" s="312" t="s">
        <v>488</v>
      </c>
      <c r="AQ39" s="313">
        <v>-1559</v>
      </c>
      <c r="AR39" s="314" t="s">
        <v>488</v>
      </c>
      <c r="AS39" s="311"/>
    </row>
    <row r="40" spans="1:46" ht="27" customHeight="1" x14ac:dyDescent="0.15">
      <c r="A40" s="266"/>
      <c r="B40" s="262"/>
      <c r="C40" s="262"/>
      <c r="D40" s="262"/>
      <c r="E40" s="262"/>
      <c r="F40" s="262"/>
      <c r="G40" s="262"/>
      <c r="H40" s="262"/>
      <c r="I40" s="262"/>
      <c r="J40" s="262"/>
      <c r="K40" s="262"/>
      <c r="L40" s="262"/>
      <c r="M40" s="262"/>
      <c r="N40" s="262"/>
      <c r="O40" s="262"/>
      <c r="P40" s="262"/>
      <c r="Q40" s="262"/>
      <c r="R40" s="262"/>
      <c r="S40" s="262"/>
      <c r="T40" s="262"/>
      <c r="U40" s="262"/>
      <c r="V40" s="262"/>
      <c r="W40" s="262"/>
      <c r="X40" s="262"/>
      <c r="Y40" s="262"/>
      <c r="Z40" s="262"/>
      <c r="AA40" s="262"/>
      <c r="AB40" s="262"/>
      <c r="AC40" s="262"/>
      <c r="AD40" s="262"/>
      <c r="AE40" s="262"/>
      <c r="AF40" s="262"/>
      <c r="AG40" s="262"/>
      <c r="AH40" s="262"/>
      <c r="AI40" s="262"/>
      <c r="AJ40" s="262"/>
      <c r="AK40" s="1168" t="s">
        <v>510</v>
      </c>
      <c r="AL40" s="1169"/>
      <c r="AM40" s="1169"/>
      <c r="AN40" s="1170"/>
      <c r="AO40" s="312">
        <v>-434887</v>
      </c>
      <c r="AP40" s="312">
        <v>-34808</v>
      </c>
      <c r="AQ40" s="313">
        <v>-58872</v>
      </c>
      <c r="AR40" s="314">
        <v>-40.9</v>
      </c>
      <c r="AS40" s="311"/>
    </row>
    <row r="41" spans="1:46" x14ac:dyDescent="0.15">
      <c r="A41" s="266"/>
      <c r="B41" s="262"/>
      <c r="C41" s="262"/>
      <c r="D41" s="262"/>
      <c r="E41" s="262"/>
      <c r="F41" s="262"/>
      <c r="G41" s="262"/>
      <c r="H41" s="262"/>
      <c r="I41" s="262"/>
      <c r="J41" s="262"/>
      <c r="K41" s="262"/>
      <c r="L41" s="262"/>
      <c r="M41" s="262"/>
      <c r="N41" s="262"/>
      <c r="O41" s="262"/>
      <c r="P41" s="262"/>
      <c r="Q41" s="262"/>
      <c r="R41" s="262"/>
      <c r="S41" s="262"/>
      <c r="T41" s="262"/>
      <c r="U41" s="262"/>
      <c r="V41" s="262"/>
      <c r="W41" s="262"/>
      <c r="X41" s="262"/>
      <c r="Y41" s="262"/>
      <c r="Z41" s="262"/>
      <c r="AA41" s="262"/>
      <c r="AB41" s="262"/>
      <c r="AC41" s="262"/>
      <c r="AD41" s="262"/>
      <c r="AE41" s="262"/>
      <c r="AF41" s="262"/>
      <c r="AG41" s="262"/>
      <c r="AH41" s="262"/>
      <c r="AI41" s="262"/>
      <c r="AJ41" s="262"/>
      <c r="AK41" s="1174" t="s">
        <v>288</v>
      </c>
      <c r="AL41" s="1175"/>
      <c r="AM41" s="1175"/>
      <c r="AN41" s="1176"/>
      <c r="AO41" s="312">
        <v>280040</v>
      </c>
      <c r="AP41" s="312">
        <v>22414</v>
      </c>
      <c r="AQ41" s="313">
        <v>28979</v>
      </c>
      <c r="AR41" s="314">
        <v>-22.7</v>
      </c>
      <c r="AS41" s="311"/>
    </row>
    <row r="42" spans="1:46" x14ac:dyDescent="0.15">
      <c r="A42" s="266"/>
      <c r="B42" s="262"/>
      <c r="C42" s="262"/>
      <c r="D42" s="262"/>
      <c r="E42" s="262"/>
      <c r="F42" s="262"/>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262"/>
      <c r="AI42" s="262"/>
      <c r="AJ42" s="262"/>
      <c r="AK42" s="317"/>
      <c r="AL42" s="262"/>
      <c r="AM42" s="262"/>
      <c r="AN42" s="262"/>
      <c r="AO42" s="262"/>
      <c r="AP42" s="262"/>
      <c r="AQ42" s="288"/>
      <c r="AR42" s="288"/>
      <c r="AS42" s="311"/>
    </row>
    <row r="43" spans="1:46" x14ac:dyDescent="0.15">
      <c r="A43" s="266"/>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2"/>
      <c r="AE43" s="262"/>
      <c r="AF43" s="262"/>
      <c r="AG43" s="262"/>
      <c r="AH43" s="262"/>
      <c r="AI43" s="262"/>
      <c r="AJ43" s="262"/>
      <c r="AK43" s="262"/>
      <c r="AL43" s="262"/>
      <c r="AM43" s="262"/>
      <c r="AN43" s="262"/>
      <c r="AO43" s="262"/>
      <c r="AP43" s="318"/>
      <c r="AQ43" s="288"/>
      <c r="AR43" s="262"/>
      <c r="AS43" s="311"/>
    </row>
    <row r="44" spans="1:46" x14ac:dyDescent="0.15">
      <c r="A44" s="266"/>
      <c r="B44" s="262"/>
      <c r="C44" s="262"/>
      <c r="D44" s="262"/>
      <c r="E44" s="262"/>
      <c r="F44" s="262"/>
      <c r="G44" s="262"/>
      <c r="H44" s="262"/>
      <c r="I44" s="262"/>
      <c r="J44" s="262"/>
      <c r="K44" s="262"/>
      <c r="L44" s="262"/>
      <c r="M44" s="262"/>
      <c r="N44" s="262"/>
      <c r="O44" s="262"/>
      <c r="P44" s="262"/>
      <c r="Q44" s="262"/>
      <c r="R44" s="262"/>
      <c r="S44" s="262"/>
      <c r="T44" s="262"/>
      <c r="U44" s="262"/>
      <c r="V44" s="262"/>
      <c r="W44" s="262"/>
      <c r="X44" s="262"/>
      <c r="Y44" s="262"/>
      <c r="Z44" s="262"/>
      <c r="AA44" s="262"/>
      <c r="AB44" s="262"/>
      <c r="AC44" s="262"/>
      <c r="AD44" s="262"/>
      <c r="AE44" s="262"/>
      <c r="AF44" s="262"/>
      <c r="AG44" s="262"/>
      <c r="AH44" s="262"/>
      <c r="AI44" s="262"/>
      <c r="AJ44" s="262"/>
      <c r="AK44" s="262"/>
      <c r="AL44" s="262"/>
      <c r="AM44" s="262"/>
      <c r="AN44" s="262"/>
      <c r="AO44" s="262"/>
      <c r="AP44" s="262"/>
      <c r="AQ44" s="288"/>
      <c r="AR44" s="262"/>
    </row>
    <row r="45" spans="1:46" x14ac:dyDescent="0.15">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319"/>
      <c r="AR45" s="264"/>
      <c r="AS45" s="264"/>
      <c r="AT45" s="262"/>
    </row>
    <row r="46" spans="1:46" x14ac:dyDescent="0.15">
      <c r="A46" s="320"/>
      <c r="B46" s="320"/>
      <c r="C46" s="320"/>
      <c r="D46" s="320"/>
      <c r="E46" s="320"/>
      <c r="F46" s="320"/>
      <c r="G46" s="320"/>
      <c r="H46" s="320"/>
      <c r="I46" s="320"/>
      <c r="J46" s="320"/>
      <c r="K46" s="320"/>
      <c r="L46" s="320"/>
      <c r="M46" s="320"/>
      <c r="N46" s="320"/>
      <c r="O46" s="320"/>
      <c r="P46" s="320"/>
      <c r="Q46" s="320"/>
      <c r="R46" s="320"/>
      <c r="S46" s="320"/>
      <c r="T46" s="320"/>
      <c r="U46" s="320"/>
      <c r="V46" s="320"/>
      <c r="W46" s="320"/>
      <c r="X46" s="320"/>
      <c r="Y46" s="320"/>
      <c r="Z46" s="320"/>
      <c r="AA46" s="320"/>
      <c r="AB46" s="320"/>
      <c r="AC46" s="320"/>
      <c r="AD46" s="320"/>
      <c r="AE46" s="320"/>
      <c r="AF46" s="320"/>
      <c r="AG46" s="320"/>
      <c r="AH46" s="320"/>
      <c r="AI46" s="320"/>
      <c r="AJ46" s="320"/>
      <c r="AK46" s="320"/>
      <c r="AL46" s="320"/>
      <c r="AM46" s="320"/>
      <c r="AN46" s="320"/>
      <c r="AO46" s="320"/>
      <c r="AP46" s="320"/>
      <c r="AQ46" s="320"/>
      <c r="AR46" s="320"/>
      <c r="AS46" s="320"/>
      <c r="AT46" s="262"/>
    </row>
    <row r="47" spans="1:46" ht="17.25" customHeight="1" x14ac:dyDescent="0.15">
      <c r="A47" s="321" t="s">
        <v>511</v>
      </c>
      <c r="B47" s="262"/>
      <c r="C47" s="262"/>
      <c r="D47" s="262"/>
      <c r="E47" s="262"/>
      <c r="F47" s="262"/>
      <c r="G47" s="262"/>
      <c r="H47" s="262"/>
      <c r="I47" s="262"/>
      <c r="J47" s="262"/>
      <c r="K47" s="262"/>
      <c r="L47" s="262"/>
      <c r="M47" s="262"/>
      <c r="N47" s="262"/>
      <c r="O47" s="262"/>
      <c r="P47" s="262"/>
      <c r="Q47" s="262"/>
      <c r="R47" s="262"/>
      <c r="S47" s="262"/>
      <c r="T47" s="262"/>
      <c r="U47" s="262"/>
      <c r="V47" s="262"/>
      <c r="W47" s="262"/>
      <c r="X47" s="262"/>
      <c r="Y47" s="262"/>
      <c r="Z47" s="262"/>
      <c r="AA47" s="262"/>
      <c r="AB47" s="262"/>
      <c r="AC47" s="262"/>
      <c r="AD47" s="262"/>
      <c r="AE47" s="262"/>
      <c r="AF47" s="262"/>
      <c r="AG47" s="262"/>
      <c r="AH47" s="262"/>
      <c r="AI47" s="262"/>
      <c r="AJ47" s="262"/>
      <c r="AK47" s="262"/>
      <c r="AL47" s="262"/>
      <c r="AM47" s="262"/>
      <c r="AN47" s="262"/>
      <c r="AO47" s="262"/>
      <c r="AP47" s="262"/>
      <c r="AQ47" s="262"/>
      <c r="AR47" s="262"/>
    </row>
    <row r="48" spans="1:46" x14ac:dyDescent="0.15">
      <c r="A48" s="266"/>
      <c r="B48" s="262"/>
      <c r="C48" s="262"/>
      <c r="D48" s="262"/>
      <c r="E48" s="262"/>
      <c r="F48" s="262"/>
      <c r="G48" s="262"/>
      <c r="H48" s="262"/>
      <c r="I48" s="262"/>
      <c r="J48" s="262"/>
      <c r="K48" s="262"/>
      <c r="L48" s="262"/>
      <c r="M48" s="262"/>
      <c r="N48" s="262"/>
      <c r="O48" s="262"/>
      <c r="P48" s="262"/>
      <c r="Q48" s="262"/>
      <c r="R48" s="262"/>
      <c r="S48" s="262"/>
      <c r="T48" s="262"/>
      <c r="U48" s="262"/>
      <c r="V48" s="262"/>
      <c r="W48" s="262"/>
      <c r="X48" s="262"/>
      <c r="Y48" s="262"/>
      <c r="Z48" s="262"/>
      <c r="AA48" s="262"/>
      <c r="AB48" s="262"/>
      <c r="AC48" s="262"/>
      <c r="AD48" s="262"/>
      <c r="AE48" s="262"/>
      <c r="AF48" s="262"/>
      <c r="AG48" s="262"/>
      <c r="AH48" s="262"/>
      <c r="AI48" s="262"/>
      <c r="AJ48" s="262"/>
      <c r="AK48" s="322" t="s">
        <v>512</v>
      </c>
      <c r="AL48" s="322"/>
      <c r="AM48" s="322"/>
      <c r="AN48" s="322"/>
      <c r="AO48" s="322"/>
      <c r="AP48" s="322"/>
      <c r="AQ48" s="323"/>
      <c r="AR48" s="322"/>
    </row>
    <row r="49" spans="1:44" ht="13.5" customHeight="1" x14ac:dyDescent="0.15">
      <c r="A49" s="266"/>
      <c r="B49" s="262"/>
      <c r="C49" s="262"/>
      <c r="D49" s="262"/>
      <c r="E49" s="262"/>
      <c r="F49" s="262"/>
      <c r="G49" s="262"/>
      <c r="H49" s="262"/>
      <c r="I49" s="262"/>
      <c r="J49" s="262"/>
      <c r="K49" s="262"/>
      <c r="L49" s="262"/>
      <c r="M49" s="262"/>
      <c r="N49" s="262"/>
      <c r="O49" s="262"/>
      <c r="P49" s="262"/>
      <c r="Q49" s="262"/>
      <c r="R49" s="262"/>
      <c r="S49" s="262"/>
      <c r="T49" s="262"/>
      <c r="U49" s="262"/>
      <c r="V49" s="262"/>
      <c r="W49" s="262"/>
      <c r="X49" s="262"/>
      <c r="Y49" s="262"/>
      <c r="Z49" s="262"/>
      <c r="AA49" s="262"/>
      <c r="AB49" s="262"/>
      <c r="AC49" s="262"/>
      <c r="AD49" s="262"/>
      <c r="AE49" s="262"/>
      <c r="AF49" s="262"/>
      <c r="AG49" s="262"/>
      <c r="AH49" s="262"/>
      <c r="AI49" s="262"/>
      <c r="AJ49" s="262"/>
      <c r="AK49" s="324"/>
      <c r="AL49" s="325"/>
      <c r="AM49" s="1163" t="s">
        <v>480</v>
      </c>
      <c r="AN49" s="1165" t="s">
        <v>513</v>
      </c>
      <c r="AO49" s="1166"/>
      <c r="AP49" s="1166"/>
      <c r="AQ49" s="1166"/>
      <c r="AR49" s="1167"/>
    </row>
    <row r="50" spans="1:44" x14ac:dyDescent="0.15">
      <c r="A50" s="266"/>
      <c r="B50" s="262"/>
      <c r="C50" s="262"/>
      <c r="D50" s="262"/>
      <c r="E50" s="262"/>
      <c r="F50" s="262"/>
      <c r="G50" s="262"/>
      <c r="H50" s="262"/>
      <c r="I50" s="262"/>
      <c r="J50" s="262"/>
      <c r="K50" s="262"/>
      <c r="L50" s="262"/>
      <c r="M50" s="262"/>
      <c r="N50" s="262"/>
      <c r="O50" s="262"/>
      <c r="P50" s="262"/>
      <c r="Q50" s="262"/>
      <c r="R50" s="262"/>
      <c r="S50" s="262"/>
      <c r="T50" s="262"/>
      <c r="U50" s="262"/>
      <c r="V50" s="262"/>
      <c r="W50" s="262"/>
      <c r="X50" s="262"/>
      <c r="Y50" s="262"/>
      <c r="Z50" s="262"/>
      <c r="AA50" s="262"/>
      <c r="AB50" s="262"/>
      <c r="AC50" s="262"/>
      <c r="AD50" s="262"/>
      <c r="AE50" s="262"/>
      <c r="AF50" s="262"/>
      <c r="AG50" s="262"/>
      <c r="AH50" s="262"/>
      <c r="AI50" s="262"/>
      <c r="AJ50" s="262"/>
      <c r="AK50" s="326"/>
      <c r="AL50" s="327"/>
      <c r="AM50" s="1164"/>
      <c r="AN50" s="328" t="s">
        <v>514</v>
      </c>
      <c r="AO50" s="329" t="s">
        <v>515</v>
      </c>
      <c r="AP50" s="330" t="s">
        <v>516</v>
      </c>
      <c r="AQ50" s="331" t="s">
        <v>517</v>
      </c>
      <c r="AR50" s="332" t="s">
        <v>518</v>
      </c>
    </row>
    <row r="51" spans="1:44" x14ac:dyDescent="0.15">
      <c r="A51" s="266"/>
      <c r="B51" s="262"/>
      <c r="C51" s="262"/>
      <c r="D51" s="262"/>
      <c r="E51" s="262"/>
      <c r="F51" s="262"/>
      <c r="G51" s="262"/>
      <c r="H51" s="262"/>
      <c r="I51" s="262"/>
      <c r="J51" s="262"/>
      <c r="K51" s="262"/>
      <c r="L51" s="262"/>
      <c r="M51" s="262"/>
      <c r="N51" s="262"/>
      <c r="O51" s="262"/>
      <c r="P51" s="262"/>
      <c r="Q51" s="262"/>
      <c r="R51" s="262"/>
      <c r="S51" s="262"/>
      <c r="T51" s="262"/>
      <c r="U51" s="262"/>
      <c r="V51" s="262"/>
      <c r="W51" s="262"/>
      <c r="X51" s="262"/>
      <c r="Y51" s="262"/>
      <c r="Z51" s="262"/>
      <c r="AA51" s="262"/>
      <c r="AB51" s="262"/>
      <c r="AC51" s="262"/>
      <c r="AD51" s="262"/>
      <c r="AE51" s="262"/>
      <c r="AF51" s="262"/>
      <c r="AG51" s="262"/>
      <c r="AH51" s="262"/>
      <c r="AI51" s="262"/>
      <c r="AJ51" s="262"/>
      <c r="AK51" s="324" t="s">
        <v>519</v>
      </c>
      <c r="AL51" s="325"/>
      <c r="AM51" s="333">
        <v>839398</v>
      </c>
      <c r="AN51" s="334">
        <v>63871</v>
      </c>
      <c r="AO51" s="335">
        <v>56.1</v>
      </c>
      <c r="AP51" s="336">
        <v>93492</v>
      </c>
      <c r="AQ51" s="337">
        <v>-13.6</v>
      </c>
      <c r="AR51" s="338">
        <v>69.7</v>
      </c>
    </row>
    <row r="52" spans="1:44" x14ac:dyDescent="0.15">
      <c r="A52" s="266"/>
      <c r="B52" s="262"/>
      <c r="C52" s="262"/>
      <c r="D52" s="262"/>
      <c r="E52" s="262"/>
      <c r="F52" s="262"/>
      <c r="G52" s="262"/>
      <c r="H52" s="262"/>
      <c r="I52" s="262"/>
      <c r="J52" s="262"/>
      <c r="K52" s="262"/>
      <c r="L52" s="262"/>
      <c r="M52" s="262"/>
      <c r="N52" s="262"/>
      <c r="O52" s="262"/>
      <c r="P52" s="262"/>
      <c r="Q52" s="262"/>
      <c r="R52" s="262"/>
      <c r="S52" s="262"/>
      <c r="T52" s="262"/>
      <c r="U52" s="262"/>
      <c r="V52" s="262"/>
      <c r="W52" s="262"/>
      <c r="X52" s="262"/>
      <c r="Y52" s="262"/>
      <c r="Z52" s="262"/>
      <c r="AA52" s="262"/>
      <c r="AB52" s="262"/>
      <c r="AC52" s="262"/>
      <c r="AD52" s="262"/>
      <c r="AE52" s="262"/>
      <c r="AF52" s="262"/>
      <c r="AG52" s="262"/>
      <c r="AH52" s="262"/>
      <c r="AI52" s="262"/>
      <c r="AJ52" s="262"/>
      <c r="AK52" s="339"/>
      <c r="AL52" s="340" t="s">
        <v>520</v>
      </c>
      <c r="AM52" s="341">
        <v>497256</v>
      </c>
      <c r="AN52" s="342">
        <v>37837</v>
      </c>
      <c r="AO52" s="343">
        <v>68.400000000000006</v>
      </c>
      <c r="AP52" s="344">
        <v>53316</v>
      </c>
      <c r="AQ52" s="345">
        <v>6</v>
      </c>
      <c r="AR52" s="346">
        <v>62.4</v>
      </c>
    </row>
    <row r="53" spans="1:44" x14ac:dyDescent="0.15">
      <c r="A53" s="266"/>
      <c r="B53" s="262"/>
      <c r="C53" s="262"/>
      <c r="D53" s="262"/>
      <c r="E53" s="262"/>
      <c r="F53" s="262"/>
      <c r="G53" s="262"/>
      <c r="H53" s="262"/>
      <c r="I53" s="262"/>
      <c r="J53" s="262"/>
      <c r="K53" s="262"/>
      <c r="L53" s="262"/>
      <c r="M53" s="262"/>
      <c r="N53" s="262"/>
      <c r="O53" s="262"/>
      <c r="P53" s="262"/>
      <c r="Q53" s="262"/>
      <c r="R53" s="262"/>
      <c r="S53" s="262"/>
      <c r="T53" s="262"/>
      <c r="U53" s="262"/>
      <c r="V53" s="262"/>
      <c r="W53" s="262"/>
      <c r="X53" s="262"/>
      <c r="Y53" s="262"/>
      <c r="Z53" s="262"/>
      <c r="AA53" s="262"/>
      <c r="AB53" s="262"/>
      <c r="AC53" s="262"/>
      <c r="AD53" s="262"/>
      <c r="AE53" s="262"/>
      <c r="AF53" s="262"/>
      <c r="AG53" s="262"/>
      <c r="AH53" s="262"/>
      <c r="AI53" s="262"/>
      <c r="AJ53" s="262"/>
      <c r="AK53" s="324" t="s">
        <v>521</v>
      </c>
      <c r="AL53" s="325"/>
      <c r="AM53" s="333">
        <v>882281</v>
      </c>
      <c r="AN53" s="334">
        <v>68167</v>
      </c>
      <c r="AO53" s="335">
        <v>6.7</v>
      </c>
      <c r="AP53" s="336">
        <v>94796</v>
      </c>
      <c r="AQ53" s="337">
        <v>1.4</v>
      </c>
      <c r="AR53" s="338">
        <v>5.3</v>
      </c>
    </row>
    <row r="54" spans="1:44" x14ac:dyDescent="0.15">
      <c r="A54" s="266"/>
      <c r="B54" s="262"/>
      <c r="C54" s="262"/>
      <c r="D54" s="262"/>
      <c r="E54" s="262"/>
      <c r="F54" s="262"/>
      <c r="G54" s="262"/>
      <c r="H54" s="262"/>
      <c r="I54" s="262"/>
      <c r="J54" s="262"/>
      <c r="K54" s="262"/>
      <c r="L54" s="262"/>
      <c r="M54" s="262"/>
      <c r="N54" s="262"/>
      <c r="O54" s="262"/>
      <c r="P54" s="262"/>
      <c r="Q54" s="262"/>
      <c r="R54" s="262"/>
      <c r="S54" s="262"/>
      <c r="T54" s="262"/>
      <c r="U54" s="262"/>
      <c r="V54" s="262"/>
      <c r="W54" s="262"/>
      <c r="X54" s="262"/>
      <c r="Y54" s="262"/>
      <c r="Z54" s="262"/>
      <c r="AA54" s="262"/>
      <c r="AB54" s="262"/>
      <c r="AC54" s="262"/>
      <c r="AD54" s="262"/>
      <c r="AE54" s="262"/>
      <c r="AF54" s="262"/>
      <c r="AG54" s="262"/>
      <c r="AH54" s="262"/>
      <c r="AI54" s="262"/>
      <c r="AJ54" s="262"/>
      <c r="AK54" s="339"/>
      <c r="AL54" s="340" t="s">
        <v>520</v>
      </c>
      <c r="AM54" s="341">
        <v>551291</v>
      </c>
      <c r="AN54" s="342">
        <v>42594</v>
      </c>
      <c r="AO54" s="343">
        <v>12.6</v>
      </c>
      <c r="AP54" s="344">
        <v>55781</v>
      </c>
      <c r="AQ54" s="345">
        <v>4.5999999999999996</v>
      </c>
      <c r="AR54" s="346">
        <v>8</v>
      </c>
    </row>
    <row r="55" spans="1:44" x14ac:dyDescent="0.15">
      <c r="A55" s="266"/>
      <c r="B55" s="262"/>
      <c r="C55" s="262"/>
      <c r="D55" s="262"/>
      <c r="E55" s="262"/>
      <c r="F55" s="262"/>
      <c r="G55" s="262"/>
      <c r="H55" s="262"/>
      <c r="I55" s="262"/>
      <c r="J55" s="262"/>
      <c r="K55" s="262"/>
      <c r="L55" s="262"/>
      <c r="M55" s="262"/>
      <c r="N55" s="262"/>
      <c r="O55" s="262"/>
      <c r="P55" s="262"/>
      <c r="Q55" s="262"/>
      <c r="R55" s="262"/>
      <c r="S55" s="262"/>
      <c r="T55" s="262"/>
      <c r="U55" s="262"/>
      <c r="V55" s="262"/>
      <c r="W55" s="262"/>
      <c r="X55" s="262"/>
      <c r="Y55" s="262"/>
      <c r="Z55" s="262"/>
      <c r="AA55" s="262"/>
      <c r="AB55" s="262"/>
      <c r="AC55" s="262"/>
      <c r="AD55" s="262"/>
      <c r="AE55" s="262"/>
      <c r="AF55" s="262"/>
      <c r="AG55" s="262"/>
      <c r="AH55" s="262"/>
      <c r="AI55" s="262"/>
      <c r="AJ55" s="262"/>
      <c r="AK55" s="324" t="s">
        <v>522</v>
      </c>
      <c r="AL55" s="325"/>
      <c r="AM55" s="333">
        <v>1417341</v>
      </c>
      <c r="AN55" s="334">
        <v>111016</v>
      </c>
      <c r="AO55" s="335">
        <v>62.9</v>
      </c>
      <c r="AP55" s="336">
        <v>85942</v>
      </c>
      <c r="AQ55" s="337">
        <v>-9.3000000000000007</v>
      </c>
      <c r="AR55" s="338">
        <v>72.2</v>
      </c>
    </row>
    <row r="56" spans="1:44" x14ac:dyDescent="0.15">
      <c r="A56" s="266"/>
      <c r="B56" s="262"/>
      <c r="C56" s="262"/>
      <c r="D56" s="262"/>
      <c r="E56" s="262"/>
      <c r="F56" s="262"/>
      <c r="G56" s="262"/>
      <c r="H56" s="262"/>
      <c r="I56" s="262"/>
      <c r="J56" s="262"/>
      <c r="K56" s="262"/>
      <c r="L56" s="262"/>
      <c r="M56" s="262"/>
      <c r="N56" s="262"/>
      <c r="O56" s="262"/>
      <c r="P56" s="262"/>
      <c r="Q56" s="262"/>
      <c r="R56" s="262"/>
      <c r="S56" s="262"/>
      <c r="T56" s="262"/>
      <c r="U56" s="262"/>
      <c r="V56" s="262"/>
      <c r="W56" s="262"/>
      <c r="X56" s="262"/>
      <c r="Y56" s="262"/>
      <c r="Z56" s="262"/>
      <c r="AA56" s="262"/>
      <c r="AB56" s="262"/>
      <c r="AC56" s="262"/>
      <c r="AD56" s="262"/>
      <c r="AE56" s="262"/>
      <c r="AF56" s="262"/>
      <c r="AG56" s="262"/>
      <c r="AH56" s="262"/>
      <c r="AI56" s="262"/>
      <c r="AJ56" s="262"/>
      <c r="AK56" s="339"/>
      <c r="AL56" s="340" t="s">
        <v>520</v>
      </c>
      <c r="AM56" s="341">
        <v>594597</v>
      </c>
      <c r="AN56" s="342">
        <v>46573</v>
      </c>
      <c r="AO56" s="343">
        <v>9.3000000000000007</v>
      </c>
      <c r="AP56" s="344">
        <v>48630</v>
      </c>
      <c r="AQ56" s="345">
        <v>-12.8</v>
      </c>
      <c r="AR56" s="346">
        <v>22.1</v>
      </c>
    </row>
    <row r="57" spans="1:44" x14ac:dyDescent="0.15">
      <c r="A57" s="266"/>
      <c r="B57" s="262"/>
      <c r="C57" s="262"/>
      <c r="D57" s="262"/>
      <c r="E57" s="262"/>
      <c r="F57" s="262"/>
      <c r="G57" s="262"/>
      <c r="H57" s="262"/>
      <c r="I57" s="262"/>
      <c r="J57" s="262"/>
      <c r="K57" s="262"/>
      <c r="L57" s="262"/>
      <c r="M57" s="262"/>
      <c r="N57" s="262"/>
      <c r="O57" s="262"/>
      <c r="P57" s="262"/>
      <c r="Q57" s="262"/>
      <c r="R57" s="262"/>
      <c r="S57" s="262"/>
      <c r="T57" s="262"/>
      <c r="U57" s="262"/>
      <c r="V57" s="262"/>
      <c r="W57" s="262"/>
      <c r="X57" s="262"/>
      <c r="Y57" s="262"/>
      <c r="Z57" s="262"/>
      <c r="AA57" s="262"/>
      <c r="AB57" s="262"/>
      <c r="AC57" s="262"/>
      <c r="AD57" s="262"/>
      <c r="AE57" s="262"/>
      <c r="AF57" s="262"/>
      <c r="AG57" s="262"/>
      <c r="AH57" s="262"/>
      <c r="AI57" s="262"/>
      <c r="AJ57" s="262"/>
      <c r="AK57" s="324" t="s">
        <v>523</v>
      </c>
      <c r="AL57" s="325"/>
      <c r="AM57" s="333">
        <v>697196</v>
      </c>
      <c r="AN57" s="334">
        <v>55329</v>
      </c>
      <c r="AO57" s="335">
        <v>-50.2</v>
      </c>
      <c r="AP57" s="336">
        <v>95007</v>
      </c>
      <c r="AQ57" s="337">
        <v>10.5</v>
      </c>
      <c r="AR57" s="338">
        <v>-60.7</v>
      </c>
    </row>
    <row r="58" spans="1:44" x14ac:dyDescent="0.15">
      <c r="A58" s="266"/>
      <c r="B58" s="262"/>
      <c r="C58" s="262"/>
      <c r="D58" s="262"/>
      <c r="E58" s="262"/>
      <c r="F58" s="262"/>
      <c r="G58" s="262"/>
      <c r="H58" s="262"/>
      <c r="I58" s="262"/>
      <c r="J58" s="262"/>
      <c r="K58" s="262"/>
      <c r="L58" s="262"/>
      <c r="M58" s="262"/>
      <c r="N58" s="262"/>
      <c r="O58" s="262"/>
      <c r="P58" s="262"/>
      <c r="Q58" s="262"/>
      <c r="R58" s="262"/>
      <c r="S58" s="262"/>
      <c r="T58" s="262"/>
      <c r="U58" s="262"/>
      <c r="V58" s="262"/>
      <c r="W58" s="262"/>
      <c r="X58" s="262"/>
      <c r="Y58" s="262"/>
      <c r="Z58" s="262"/>
      <c r="AA58" s="262"/>
      <c r="AB58" s="262"/>
      <c r="AC58" s="262"/>
      <c r="AD58" s="262"/>
      <c r="AE58" s="262"/>
      <c r="AF58" s="262"/>
      <c r="AG58" s="262"/>
      <c r="AH58" s="262"/>
      <c r="AI58" s="262"/>
      <c r="AJ58" s="262"/>
      <c r="AK58" s="339"/>
      <c r="AL58" s="340" t="s">
        <v>520</v>
      </c>
      <c r="AM58" s="341">
        <v>386911</v>
      </c>
      <c r="AN58" s="342">
        <v>30705</v>
      </c>
      <c r="AO58" s="343">
        <v>-34.1</v>
      </c>
      <c r="AP58" s="344">
        <v>48509</v>
      </c>
      <c r="AQ58" s="345">
        <v>-0.2</v>
      </c>
      <c r="AR58" s="346">
        <v>-33.9</v>
      </c>
    </row>
    <row r="59" spans="1:44" x14ac:dyDescent="0.15">
      <c r="A59" s="266"/>
      <c r="B59" s="262"/>
      <c r="C59" s="262"/>
      <c r="D59" s="262"/>
      <c r="E59" s="262"/>
      <c r="F59" s="262"/>
      <c r="G59" s="262"/>
      <c r="H59" s="262"/>
      <c r="I59" s="262"/>
      <c r="J59" s="262"/>
      <c r="K59" s="262"/>
      <c r="L59" s="262"/>
      <c r="M59" s="262"/>
      <c r="N59" s="262"/>
      <c r="O59" s="262"/>
      <c r="P59" s="262"/>
      <c r="Q59" s="262"/>
      <c r="R59" s="262"/>
      <c r="S59" s="262"/>
      <c r="T59" s="262"/>
      <c r="U59" s="262"/>
      <c r="V59" s="262"/>
      <c r="W59" s="262"/>
      <c r="X59" s="262"/>
      <c r="Y59" s="262"/>
      <c r="Z59" s="262"/>
      <c r="AA59" s="262"/>
      <c r="AB59" s="262"/>
      <c r="AC59" s="262"/>
      <c r="AD59" s="262"/>
      <c r="AE59" s="262"/>
      <c r="AF59" s="262"/>
      <c r="AG59" s="262"/>
      <c r="AH59" s="262"/>
      <c r="AI59" s="262"/>
      <c r="AJ59" s="262"/>
      <c r="AK59" s="324" t="s">
        <v>524</v>
      </c>
      <c r="AL59" s="325"/>
      <c r="AM59" s="333">
        <v>1692879</v>
      </c>
      <c r="AN59" s="334">
        <v>135495</v>
      </c>
      <c r="AO59" s="335">
        <v>144.9</v>
      </c>
      <c r="AP59" s="336">
        <v>98176</v>
      </c>
      <c r="AQ59" s="337">
        <v>3.3</v>
      </c>
      <c r="AR59" s="338">
        <v>141.6</v>
      </c>
    </row>
    <row r="60" spans="1:44" x14ac:dyDescent="0.15">
      <c r="A60" s="266"/>
      <c r="B60" s="262"/>
      <c r="C60" s="262"/>
      <c r="D60" s="262"/>
      <c r="E60" s="262"/>
      <c r="F60" s="262"/>
      <c r="G60" s="262"/>
      <c r="H60" s="262"/>
      <c r="I60" s="262"/>
      <c r="J60" s="262"/>
      <c r="K60" s="262"/>
      <c r="L60" s="262"/>
      <c r="M60" s="262"/>
      <c r="N60" s="262"/>
      <c r="O60" s="262"/>
      <c r="P60" s="262"/>
      <c r="Q60" s="262"/>
      <c r="R60" s="262"/>
      <c r="S60" s="262"/>
      <c r="T60" s="262"/>
      <c r="U60" s="262"/>
      <c r="V60" s="262"/>
      <c r="W60" s="262"/>
      <c r="X60" s="262"/>
      <c r="Y60" s="262"/>
      <c r="Z60" s="262"/>
      <c r="AA60" s="262"/>
      <c r="AB60" s="262"/>
      <c r="AC60" s="262"/>
      <c r="AD60" s="262"/>
      <c r="AE60" s="262"/>
      <c r="AF60" s="262"/>
      <c r="AG60" s="262"/>
      <c r="AH60" s="262"/>
      <c r="AI60" s="262"/>
      <c r="AJ60" s="262"/>
      <c r="AK60" s="339"/>
      <c r="AL60" s="340" t="s">
        <v>520</v>
      </c>
      <c r="AM60" s="341">
        <v>1102812</v>
      </c>
      <c r="AN60" s="342">
        <v>88267</v>
      </c>
      <c r="AO60" s="343">
        <v>187.5</v>
      </c>
      <c r="AP60" s="344">
        <v>58489</v>
      </c>
      <c r="AQ60" s="345">
        <v>20.6</v>
      </c>
      <c r="AR60" s="346">
        <v>166.9</v>
      </c>
    </row>
    <row r="61" spans="1:44" x14ac:dyDescent="0.15">
      <c r="A61" s="266"/>
      <c r="B61" s="262"/>
      <c r="C61" s="262"/>
      <c r="D61" s="262"/>
      <c r="E61" s="262"/>
      <c r="F61" s="262"/>
      <c r="G61" s="262"/>
      <c r="H61" s="262"/>
      <c r="I61" s="262"/>
      <c r="J61" s="262"/>
      <c r="K61" s="262"/>
      <c r="L61" s="262"/>
      <c r="M61" s="262"/>
      <c r="N61" s="262"/>
      <c r="O61" s="262"/>
      <c r="P61" s="262"/>
      <c r="Q61" s="262"/>
      <c r="R61" s="262"/>
      <c r="S61" s="262"/>
      <c r="T61" s="262"/>
      <c r="U61" s="262"/>
      <c r="V61" s="262"/>
      <c r="W61" s="262"/>
      <c r="X61" s="262"/>
      <c r="Y61" s="262"/>
      <c r="Z61" s="262"/>
      <c r="AA61" s="262"/>
      <c r="AB61" s="262"/>
      <c r="AC61" s="262"/>
      <c r="AD61" s="262"/>
      <c r="AE61" s="262"/>
      <c r="AF61" s="262"/>
      <c r="AG61" s="262"/>
      <c r="AH61" s="262"/>
      <c r="AI61" s="262"/>
      <c r="AJ61" s="262"/>
      <c r="AK61" s="324" t="s">
        <v>525</v>
      </c>
      <c r="AL61" s="347"/>
      <c r="AM61" s="348">
        <v>1105819</v>
      </c>
      <c r="AN61" s="349">
        <v>86776</v>
      </c>
      <c r="AO61" s="350">
        <v>44.1</v>
      </c>
      <c r="AP61" s="351">
        <v>93483</v>
      </c>
      <c r="AQ61" s="352">
        <v>-1.5</v>
      </c>
      <c r="AR61" s="338">
        <v>45.6</v>
      </c>
    </row>
    <row r="62" spans="1:44" x14ac:dyDescent="0.15">
      <c r="A62" s="266"/>
      <c r="B62" s="262"/>
      <c r="C62" s="262"/>
      <c r="D62" s="262"/>
      <c r="E62" s="262"/>
      <c r="F62" s="262"/>
      <c r="G62" s="262"/>
      <c r="H62" s="262"/>
      <c r="I62" s="262"/>
      <c r="J62" s="262"/>
      <c r="K62" s="262"/>
      <c r="L62" s="262"/>
      <c r="M62" s="262"/>
      <c r="N62" s="262"/>
      <c r="O62" s="262"/>
      <c r="P62" s="262"/>
      <c r="Q62" s="262"/>
      <c r="R62" s="262"/>
      <c r="S62" s="262"/>
      <c r="T62" s="262"/>
      <c r="U62" s="262"/>
      <c r="V62" s="262"/>
      <c r="W62" s="262"/>
      <c r="X62" s="262"/>
      <c r="Y62" s="262"/>
      <c r="Z62" s="262"/>
      <c r="AA62" s="262"/>
      <c r="AB62" s="262"/>
      <c r="AC62" s="262"/>
      <c r="AD62" s="262"/>
      <c r="AE62" s="262"/>
      <c r="AF62" s="262"/>
      <c r="AG62" s="262"/>
      <c r="AH62" s="262"/>
      <c r="AI62" s="262"/>
      <c r="AJ62" s="262"/>
      <c r="AK62" s="339"/>
      <c r="AL62" s="340" t="s">
        <v>520</v>
      </c>
      <c r="AM62" s="341">
        <v>626573</v>
      </c>
      <c r="AN62" s="342">
        <v>49195</v>
      </c>
      <c r="AO62" s="343">
        <v>48.7</v>
      </c>
      <c r="AP62" s="344">
        <v>52945</v>
      </c>
      <c r="AQ62" s="345">
        <v>3.6</v>
      </c>
      <c r="AR62" s="346">
        <v>45.1</v>
      </c>
    </row>
    <row r="63" spans="1:44" x14ac:dyDescent="0.15">
      <c r="A63" s="266"/>
      <c r="B63" s="262"/>
      <c r="C63" s="262"/>
      <c r="D63" s="262"/>
      <c r="E63" s="262"/>
      <c r="F63" s="262"/>
      <c r="G63" s="262"/>
      <c r="H63" s="262"/>
      <c r="I63" s="262"/>
      <c r="J63" s="262"/>
      <c r="K63" s="262"/>
      <c r="L63" s="262"/>
      <c r="M63" s="262"/>
      <c r="N63" s="262"/>
      <c r="O63" s="262"/>
      <c r="P63" s="262"/>
      <c r="Q63" s="262"/>
      <c r="R63" s="262"/>
      <c r="S63" s="262"/>
      <c r="T63" s="262"/>
      <c r="U63" s="262"/>
      <c r="V63" s="262"/>
      <c r="W63" s="262"/>
      <c r="X63" s="262"/>
      <c r="Y63" s="262"/>
      <c r="Z63" s="262"/>
      <c r="AA63" s="262"/>
      <c r="AB63" s="262"/>
      <c r="AC63" s="262"/>
      <c r="AD63" s="262"/>
      <c r="AE63" s="262"/>
      <c r="AF63" s="262"/>
      <c r="AG63" s="262"/>
      <c r="AH63" s="262"/>
      <c r="AI63" s="262"/>
      <c r="AJ63" s="262"/>
      <c r="AK63" s="262"/>
      <c r="AL63" s="262"/>
      <c r="AM63" s="262"/>
      <c r="AN63" s="262"/>
      <c r="AO63" s="262"/>
      <c r="AP63" s="262"/>
      <c r="AQ63" s="262"/>
      <c r="AR63" s="262"/>
    </row>
    <row r="64" spans="1:44" x14ac:dyDescent="0.15">
      <c r="A64" s="266"/>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2"/>
      <c r="AP64" s="262"/>
      <c r="AQ64" s="262"/>
      <c r="AR64" s="262"/>
    </row>
    <row r="65" spans="1:46" x14ac:dyDescent="0.15">
      <c r="A65" s="266"/>
      <c r="B65" s="262"/>
      <c r="C65" s="262"/>
      <c r="D65" s="262"/>
      <c r="E65" s="262"/>
      <c r="F65" s="262"/>
      <c r="G65" s="262"/>
      <c r="H65" s="262"/>
      <c r="I65" s="262"/>
      <c r="J65" s="262"/>
      <c r="K65" s="262"/>
      <c r="L65" s="262"/>
      <c r="M65" s="262"/>
      <c r="N65" s="262"/>
      <c r="O65" s="262"/>
      <c r="P65" s="262"/>
      <c r="Q65" s="262"/>
      <c r="R65" s="262"/>
      <c r="S65" s="262"/>
      <c r="T65" s="262"/>
      <c r="U65" s="262"/>
      <c r="V65" s="262"/>
      <c r="W65" s="262"/>
      <c r="X65" s="262"/>
      <c r="Y65" s="262"/>
      <c r="Z65" s="262"/>
      <c r="AA65" s="262"/>
      <c r="AB65" s="262"/>
      <c r="AC65" s="262"/>
      <c r="AD65" s="262"/>
      <c r="AE65" s="262"/>
      <c r="AF65" s="262"/>
      <c r="AG65" s="262"/>
      <c r="AH65" s="262"/>
      <c r="AI65" s="262"/>
      <c r="AJ65" s="262"/>
      <c r="AK65" s="262"/>
      <c r="AL65" s="262"/>
      <c r="AM65" s="262"/>
      <c r="AN65" s="262"/>
      <c r="AO65" s="262"/>
      <c r="AP65" s="262"/>
      <c r="AQ65" s="262"/>
      <c r="AR65" s="262"/>
    </row>
    <row r="66" spans="1:46" x14ac:dyDescent="0.15">
      <c r="A66" s="353"/>
      <c r="B66" s="320"/>
      <c r="C66" s="320"/>
      <c r="D66" s="320"/>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0"/>
      <c r="AI66" s="320"/>
      <c r="AJ66" s="320"/>
      <c r="AK66" s="320"/>
      <c r="AL66" s="320"/>
      <c r="AM66" s="320"/>
      <c r="AN66" s="320"/>
      <c r="AO66" s="320"/>
      <c r="AP66" s="320"/>
      <c r="AQ66" s="320"/>
      <c r="AR66" s="320"/>
      <c r="AS66" s="354"/>
    </row>
    <row r="67" spans="1:46" ht="13.5" hidden="1" customHeight="1" x14ac:dyDescent="0.15">
      <c r="AK67" s="262"/>
      <c r="AL67" s="262"/>
      <c r="AM67" s="262"/>
      <c r="AN67" s="262"/>
      <c r="AO67" s="262"/>
      <c r="AP67" s="262"/>
      <c r="AQ67" s="262"/>
      <c r="AR67" s="262"/>
      <c r="AS67" s="262"/>
      <c r="AT67" s="262"/>
    </row>
    <row r="68" spans="1:46" ht="13.5" hidden="1" customHeight="1" x14ac:dyDescent="0.15">
      <c r="AK68" s="262"/>
      <c r="AL68" s="262"/>
      <c r="AM68" s="262"/>
      <c r="AN68" s="262"/>
      <c r="AO68" s="262"/>
      <c r="AP68" s="262"/>
      <c r="AQ68" s="262"/>
      <c r="AR68" s="262"/>
    </row>
    <row r="69" spans="1:46" ht="13.5" hidden="1" customHeight="1" x14ac:dyDescent="0.15">
      <c r="AK69" s="262"/>
      <c r="AL69" s="262"/>
      <c r="AM69" s="262"/>
      <c r="AN69" s="262"/>
      <c r="AO69" s="262"/>
      <c r="AP69" s="262"/>
      <c r="AQ69" s="262"/>
      <c r="AR69" s="262"/>
    </row>
    <row r="70" spans="1:46" hidden="1" x14ac:dyDescent="0.15">
      <c r="AK70" s="262"/>
      <c r="AL70" s="262"/>
      <c r="AM70" s="262"/>
      <c r="AN70" s="262"/>
      <c r="AO70" s="262"/>
      <c r="AP70" s="262"/>
      <c r="AQ70" s="262"/>
      <c r="AR70" s="262"/>
    </row>
    <row r="71" spans="1:46" hidden="1" x14ac:dyDescent="0.15">
      <c r="AK71" s="262"/>
      <c r="AL71" s="262"/>
      <c r="AM71" s="262"/>
      <c r="AN71" s="262"/>
      <c r="AO71" s="262"/>
      <c r="AP71" s="262"/>
      <c r="AQ71" s="262"/>
      <c r="AR71" s="262"/>
    </row>
    <row r="72" spans="1:46" hidden="1" x14ac:dyDescent="0.15">
      <c r="AK72" s="262"/>
      <c r="AL72" s="262"/>
      <c r="AM72" s="262"/>
      <c r="AN72" s="262"/>
      <c r="AO72" s="262"/>
      <c r="AP72" s="262"/>
      <c r="AQ72" s="262"/>
      <c r="AR72" s="262"/>
    </row>
    <row r="73" spans="1:46" hidden="1" x14ac:dyDescent="0.15">
      <c r="AK73" s="262"/>
      <c r="AL73" s="262"/>
      <c r="AM73" s="262"/>
      <c r="AN73" s="262"/>
      <c r="AO73" s="262"/>
      <c r="AP73" s="262"/>
      <c r="AQ73" s="262"/>
      <c r="AR73" s="262"/>
    </row>
  </sheetData>
  <sheetProtection algorithmName="SHA-512" hashValue="Ufhnch2l1ExkgZQ484dJPUOUANqEWELdEEIv2qj8nHzjhn9ysZ3vWdr/m9JXlmGEmCVlmRLsZAjir5+iUlwjvw==" saltValue="bnkPCDMpe8SJbQDLbFNdsA=="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26:AS26"/>
    <mergeCell ref="AO7:AO8"/>
    <mergeCell ref="AK9:AN9"/>
    <mergeCell ref="AK10:AN10"/>
    <mergeCell ref="AK11:AN11"/>
    <mergeCell ref="AK12:AN12"/>
    <mergeCell ref="AK13:AN13"/>
    <mergeCell ref="AK14:AN14"/>
    <mergeCell ref="AK15:AN15"/>
    <mergeCell ref="AK16:AN16"/>
    <mergeCell ref="AK21:AN21"/>
    <mergeCell ref="AK22:AN22"/>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85" zoomScaleNormal="85" zoomScaleSheetLayoutView="55" workbookViewId="0"/>
  </sheetViews>
  <sheetFormatPr defaultColWidth="0" defaultRowHeight="13.5" customHeight="1" zeroHeight="1" x14ac:dyDescent="0.15"/>
  <cols>
    <col min="1" max="125" width="2.5" style="260" customWidth="1"/>
    <col min="126" max="16384" width="9" style="259" hidden="1"/>
  </cols>
  <sheetData>
    <row r="1" spans="2:125"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2:125" x14ac:dyDescent="0.15">
      <c r="B2" s="259"/>
      <c r="DG2" s="259"/>
    </row>
    <row r="3" spans="2:125" x14ac:dyDescent="0.15">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H3" s="259"/>
      <c r="DI3" s="259"/>
      <c r="DJ3" s="259"/>
      <c r="DK3" s="259"/>
      <c r="DL3" s="259"/>
      <c r="DM3" s="259"/>
      <c r="DN3" s="259"/>
      <c r="DO3" s="259"/>
      <c r="DP3" s="259"/>
      <c r="DQ3" s="259"/>
      <c r="DR3" s="259"/>
      <c r="DS3" s="259"/>
      <c r="DT3" s="259"/>
      <c r="DU3" s="259"/>
    </row>
    <row r="4" spans="2:125" x14ac:dyDescent="0.15"/>
    <row r="5" spans="2:125" x14ac:dyDescent="0.15"/>
    <row r="6" spans="2:125" x14ac:dyDescent="0.15"/>
    <row r="7" spans="2:125" x14ac:dyDescent="0.15"/>
    <row r="8" spans="2:125" x14ac:dyDescent="0.15"/>
    <row r="9" spans="2:125" x14ac:dyDescent="0.15">
      <c r="DU9" s="259"/>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59"/>
    </row>
    <row r="18" spans="125:125" x14ac:dyDescent="0.15"/>
    <row r="19" spans="125:125" x14ac:dyDescent="0.15"/>
    <row r="20" spans="125:125" x14ac:dyDescent="0.15">
      <c r="DU20" s="259"/>
    </row>
    <row r="21" spans="125:125" x14ac:dyDescent="0.15">
      <c r="DU21" s="259"/>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59"/>
    </row>
    <row r="29" spans="125:125" x14ac:dyDescent="0.15"/>
    <row r="30" spans="125:125" x14ac:dyDescent="0.15"/>
    <row r="31" spans="125:125" x14ac:dyDescent="0.15"/>
    <row r="32" spans="125:125" x14ac:dyDescent="0.15"/>
    <row r="33" spans="2:125" x14ac:dyDescent="0.15">
      <c r="B33" s="259"/>
      <c r="G33" s="259"/>
      <c r="I33" s="259"/>
    </row>
    <row r="34" spans="2:125" x14ac:dyDescent="0.15">
      <c r="C34" s="259"/>
      <c r="P34" s="259"/>
      <c r="DE34" s="259"/>
      <c r="DH34" s="259"/>
    </row>
    <row r="35" spans="2:125" x14ac:dyDescent="0.15">
      <c r="D35" s="259"/>
      <c r="E35" s="259"/>
      <c r="DG35" s="259"/>
      <c r="DJ35" s="259"/>
      <c r="DP35" s="259"/>
      <c r="DQ35" s="259"/>
      <c r="DR35" s="259"/>
      <c r="DS35" s="259"/>
      <c r="DT35" s="259"/>
      <c r="DU35" s="259"/>
    </row>
    <row r="36" spans="2:125" x14ac:dyDescent="0.15">
      <c r="F36" s="259"/>
      <c r="H36" s="259"/>
      <c r="J36" s="259"/>
      <c r="K36" s="259"/>
      <c r="L36" s="259"/>
      <c r="M36" s="259"/>
      <c r="N36" s="259"/>
      <c r="O36" s="259"/>
      <c r="Q36" s="259"/>
      <c r="R36" s="259"/>
      <c r="S36" s="259"/>
      <c r="T36" s="259"/>
      <c r="U36" s="259"/>
      <c r="V36" s="259"/>
      <c r="W36" s="259"/>
      <c r="X36" s="259"/>
      <c r="Y36" s="259"/>
      <c r="Z36" s="259"/>
      <c r="AA36" s="259"/>
      <c r="AB36" s="259"/>
      <c r="AC36" s="259"/>
      <c r="AD36" s="259"/>
      <c r="AE36" s="259"/>
      <c r="AF36" s="259"/>
      <c r="AG36" s="259"/>
      <c r="AH36" s="259"/>
      <c r="AI36" s="259"/>
      <c r="AJ36" s="259"/>
      <c r="AK36" s="259"/>
      <c r="AL36" s="259"/>
      <c r="AM36" s="259"/>
      <c r="AN36" s="259"/>
      <c r="AO36" s="259"/>
      <c r="AP36" s="259"/>
      <c r="AQ36" s="259"/>
      <c r="AR36" s="259"/>
      <c r="AS36" s="259"/>
      <c r="AT36" s="259"/>
      <c r="AU36" s="259"/>
      <c r="AV36" s="259"/>
      <c r="AW36" s="259"/>
      <c r="AX36" s="259"/>
      <c r="AY36" s="259"/>
      <c r="AZ36" s="259"/>
      <c r="BA36" s="259"/>
      <c r="BB36" s="259"/>
      <c r="BC36" s="259"/>
      <c r="BD36" s="259"/>
      <c r="BE36" s="259"/>
      <c r="BF36" s="259"/>
      <c r="BG36" s="259"/>
      <c r="BH36" s="259"/>
      <c r="BI36" s="259"/>
      <c r="BJ36" s="259"/>
      <c r="BK36" s="259"/>
      <c r="BL36" s="259"/>
      <c r="BM36" s="259"/>
      <c r="BN36" s="259"/>
      <c r="BO36" s="259"/>
      <c r="BP36" s="259"/>
      <c r="BQ36" s="259"/>
      <c r="BR36" s="259"/>
      <c r="BS36" s="259"/>
      <c r="BT36" s="259"/>
      <c r="BU36" s="259"/>
      <c r="BV36" s="259"/>
      <c r="BW36" s="259"/>
      <c r="BX36" s="259"/>
      <c r="BY36" s="259"/>
      <c r="BZ36" s="259"/>
      <c r="CA36" s="259"/>
      <c r="CB36" s="259"/>
      <c r="CC36" s="259"/>
      <c r="CD36" s="259"/>
      <c r="CE36" s="259"/>
      <c r="CF36" s="259"/>
      <c r="CG36" s="259"/>
      <c r="CH36" s="259"/>
      <c r="CI36" s="259"/>
      <c r="CJ36" s="259"/>
      <c r="CK36" s="259"/>
      <c r="CL36" s="259"/>
      <c r="CM36" s="259"/>
      <c r="CN36" s="259"/>
      <c r="CO36" s="259"/>
      <c r="CP36" s="259"/>
      <c r="CQ36" s="259"/>
      <c r="CR36" s="259"/>
      <c r="CS36" s="259"/>
      <c r="CT36" s="259"/>
      <c r="CU36" s="259"/>
      <c r="CV36" s="259"/>
      <c r="CW36" s="259"/>
      <c r="CX36" s="259"/>
      <c r="CY36" s="259"/>
      <c r="CZ36" s="259"/>
      <c r="DA36" s="259"/>
      <c r="DB36" s="259"/>
      <c r="DC36" s="259"/>
      <c r="DD36" s="259"/>
      <c r="DF36" s="259"/>
      <c r="DI36" s="259"/>
      <c r="DK36" s="259"/>
      <c r="DL36" s="259"/>
      <c r="DM36" s="259"/>
      <c r="DN36" s="259"/>
      <c r="DO36" s="259"/>
      <c r="DP36" s="259"/>
      <c r="DQ36" s="259"/>
      <c r="DR36" s="259"/>
      <c r="DS36" s="259"/>
      <c r="DT36" s="259"/>
      <c r="DU36" s="259"/>
    </row>
    <row r="37" spans="2:125" x14ac:dyDescent="0.15">
      <c r="DU37" s="259"/>
    </row>
    <row r="38" spans="2:125" x14ac:dyDescent="0.15">
      <c r="DT38" s="259"/>
      <c r="DU38" s="259"/>
    </row>
    <row r="39" spans="2:125" x14ac:dyDescent="0.15"/>
    <row r="40" spans="2:125" x14ac:dyDescent="0.15">
      <c r="DH40" s="259"/>
    </row>
    <row r="41" spans="2:125" x14ac:dyDescent="0.15">
      <c r="DE41" s="259"/>
    </row>
    <row r="42" spans="2:125" x14ac:dyDescent="0.15">
      <c r="DG42" s="259"/>
      <c r="DJ42" s="259"/>
    </row>
    <row r="43" spans="2:125" x14ac:dyDescent="0.15">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F43" s="259"/>
      <c r="DI43" s="259"/>
      <c r="DK43" s="259"/>
      <c r="DL43" s="259"/>
      <c r="DM43" s="259"/>
      <c r="DN43" s="259"/>
      <c r="DO43" s="259"/>
      <c r="DP43" s="259"/>
      <c r="DQ43" s="259"/>
      <c r="DR43" s="259"/>
      <c r="DS43" s="259"/>
      <c r="DT43" s="259"/>
      <c r="DU43" s="259"/>
    </row>
    <row r="44" spans="2:125" x14ac:dyDescent="0.15">
      <c r="DU44" s="259"/>
    </row>
    <row r="45" spans="2:125" x14ac:dyDescent="0.15"/>
    <row r="46" spans="2:125" x14ac:dyDescent="0.15"/>
    <row r="47" spans="2:125" x14ac:dyDescent="0.15"/>
    <row r="48" spans="2:125" x14ac:dyDescent="0.15">
      <c r="DT48" s="259"/>
      <c r="DU48" s="259"/>
    </row>
    <row r="49" spans="120:125" x14ac:dyDescent="0.15">
      <c r="DU49" s="259"/>
    </row>
    <row r="50" spans="120:125" x14ac:dyDescent="0.15">
      <c r="DU50" s="259"/>
    </row>
    <row r="51" spans="120:125" x14ac:dyDescent="0.15">
      <c r="DP51" s="259"/>
      <c r="DQ51" s="259"/>
      <c r="DR51" s="259"/>
      <c r="DS51" s="259"/>
      <c r="DT51" s="259"/>
      <c r="DU51" s="259"/>
    </row>
    <row r="52" spans="120:125" x14ac:dyDescent="0.15"/>
    <row r="53" spans="120:125" x14ac:dyDescent="0.15"/>
    <row r="54" spans="120:125" x14ac:dyDescent="0.15">
      <c r="DU54" s="259"/>
    </row>
    <row r="55" spans="120:125" x14ac:dyDescent="0.15"/>
    <row r="56" spans="120:125" x14ac:dyDescent="0.15"/>
    <row r="57" spans="120:125" x14ac:dyDescent="0.15"/>
    <row r="58" spans="120:125" x14ac:dyDescent="0.15">
      <c r="DU58" s="259"/>
    </row>
    <row r="59" spans="120:125" x14ac:dyDescent="0.15"/>
    <row r="60" spans="120:125" x14ac:dyDescent="0.15"/>
    <row r="61" spans="120:125" x14ac:dyDescent="0.15"/>
    <row r="62" spans="120:125" x14ac:dyDescent="0.15"/>
    <row r="63" spans="120:125" x14ac:dyDescent="0.15">
      <c r="DU63" s="259"/>
    </row>
    <row r="64" spans="120:125" x14ac:dyDescent="0.15">
      <c r="DT64" s="259"/>
      <c r="DU64" s="259"/>
    </row>
    <row r="65" spans="123:125" x14ac:dyDescent="0.15"/>
    <row r="66" spans="123:125" x14ac:dyDescent="0.15"/>
    <row r="67" spans="123:125" x14ac:dyDescent="0.15"/>
    <row r="68" spans="123:125" x14ac:dyDescent="0.15"/>
    <row r="69" spans="123:125" x14ac:dyDescent="0.15">
      <c r="DS69" s="259"/>
      <c r="DT69" s="259"/>
      <c r="DU69" s="259"/>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59"/>
    </row>
    <row r="83" spans="116:125" x14ac:dyDescent="0.15">
      <c r="DM83" s="259"/>
      <c r="DN83" s="259"/>
      <c r="DO83" s="259"/>
      <c r="DP83" s="259"/>
      <c r="DQ83" s="259"/>
      <c r="DR83" s="259"/>
      <c r="DS83" s="259"/>
      <c r="DT83" s="259"/>
      <c r="DU83" s="259"/>
    </row>
    <row r="84" spans="116:125" x14ac:dyDescent="0.15"/>
    <row r="85" spans="116:125" x14ac:dyDescent="0.15"/>
    <row r="86" spans="116:125" x14ac:dyDescent="0.15"/>
    <row r="87" spans="116:125" x14ac:dyDescent="0.15"/>
    <row r="88" spans="116:125" x14ac:dyDescent="0.15">
      <c r="DU88" s="259"/>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59"/>
      <c r="DT94" s="259"/>
      <c r="DU94" s="259"/>
    </row>
    <row r="95" spans="116:125" ht="13.5" customHeight="1" x14ac:dyDescent="0.15">
      <c r="DU95" s="259"/>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59"/>
    </row>
    <row r="102" spans="124:125" ht="13.5" customHeight="1" x14ac:dyDescent="0.15"/>
    <row r="103" spans="124:125" ht="13.5" customHeight="1" x14ac:dyDescent="0.15"/>
    <row r="104" spans="124:125" ht="13.5" customHeight="1" x14ac:dyDescent="0.15">
      <c r="DT104" s="259"/>
      <c r="DU104" s="259"/>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59" t="s">
        <v>477</v>
      </c>
    </row>
    <row r="121" spans="125:125" ht="13.5" hidden="1" customHeight="1" x14ac:dyDescent="0.15">
      <c r="DU121" s="259"/>
    </row>
  </sheetData>
  <sheetProtection algorithmName="SHA-512" hashValue="tPeyrvfwJdAz8LPkD3AwkXJIvpSFtfPsVbzNf8fXqooAU0QFU9YX/JpvxvjQK69RSXLbtqzlOCv33TdAipRAGA==" saltValue="vNBnwzApReadZoQ+zOzJug=="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260" customWidth="1"/>
    <col min="126" max="142" width="0" style="259" hidden="1" customWidth="1"/>
    <col min="143" max="16384" width="9" style="259" hidden="1"/>
  </cols>
  <sheetData>
    <row r="1" spans="1:125"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1:125" x14ac:dyDescent="0.15">
      <c r="B2" s="259"/>
      <c r="T2" s="259"/>
    </row>
    <row r="3" spans="1:125"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G3" s="259"/>
      <c r="DH3" s="259"/>
      <c r="DI3" s="259"/>
      <c r="DJ3" s="259"/>
      <c r="DK3" s="259"/>
      <c r="DL3" s="259"/>
      <c r="DM3" s="259"/>
      <c r="DN3" s="259"/>
      <c r="DO3" s="259"/>
      <c r="DP3" s="259"/>
      <c r="DQ3" s="259"/>
      <c r="DR3" s="259"/>
      <c r="DS3" s="259"/>
      <c r="DT3" s="259"/>
      <c r="DU3" s="259"/>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59"/>
      <c r="G33" s="259"/>
      <c r="I33" s="259"/>
    </row>
    <row r="34" spans="2:125" x14ac:dyDescent="0.15">
      <c r="C34" s="259"/>
      <c r="P34" s="259"/>
      <c r="R34" s="259"/>
      <c r="U34" s="259"/>
    </row>
    <row r="35" spans="2:125" x14ac:dyDescent="0.15">
      <c r="D35" s="259"/>
      <c r="E35" s="259"/>
      <c r="T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259"/>
      <c r="BC35" s="259"/>
      <c r="BD35" s="259"/>
      <c r="BE35" s="259"/>
      <c r="BF35" s="259"/>
      <c r="BG35" s="259"/>
      <c r="BH35" s="259"/>
      <c r="BI35" s="259"/>
      <c r="BJ35" s="259"/>
      <c r="BK35" s="259"/>
      <c r="BL35" s="259"/>
      <c r="BM35" s="259"/>
      <c r="BN35" s="259"/>
      <c r="BO35" s="259"/>
      <c r="BP35" s="259"/>
      <c r="BQ35" s="259"/>
      <c r="BR35" s="259"/>
      <c r="BS35" s="259"/>
      <c r="BT35" s="259"/>
      <c r="BU35" s="259"/>
      <c r="BV35" s="259"/>
      <c r="BW35" s="259"/>
      <c r="BX35" s="259"/>
      <c r="BY35" s="259"/>
      <c r="BZ35" s="259"/>
      <c r="CA35" s="259"/>
      <c r="CB35" s="259"/>
      <c r="CC35" s="259"/>
      <c r="CD35" s="259"/>
      <c r="CE35" s="259"/>
      <c r="CF35" s="259"/>
      <c r="CG35" s="259"/>
      <c r="CH35" s="259"/>
      <c r="CI35" s="259"/>
      <c r="CJ35" s="259"/>
      <c r="CK35" s="259"/>
      <c r="CL35" s="259"/>
      <c r="CM35" s="259"/>
      <c r="CN35" s="259"/>
      <c r="CO35" s="259"/>
      <c r="CP35" s="259"/>
      <c r="CQ35" s="259"/>
      <c r="CR35" s="259"/>
      <c r="CS35" s="259"/>
      <c r="CT35" s="259"/>
      <c r="CU35" s="259"/>
      <c r="CV35" s="259"/>
      <c r="CW35" s="259"/>
      <c r="CX35" s="259"/>
      <c r="CY35" s="259"/>
      <c r="CZ35" s="259"/>
      <c r="DA35" s="259"/>
      <c r="DB35" s="259"/>
      <c r="DC35" s="259"/>
      <c r="DD35" s="259"/>
      <c r="DE35" s="259"/>
      <c r="DF35" s="259"/>
      <c r="DG35" s="259"/>
      <c r="DH35" s="259"/>
      <c r="DI35" s="259"/>
      <c r="DJ35" s="259"/>
      <c r="DK35" s="259"/>
      <c r="DL35" s="259"/>
      <c r="DM35" s="259"/>
      <c r="DN35" s="259"/>
      <c r="DO35" s="259"/>
      <c r="DP35" s="259"/>
      <c r="DQ35" s="259"/>
      <c r="DR35" s="259"/>
      <c r="DS35" s="259"/>
      <c r="DT35" s="259"/>
      <c r="DU35" s="259"/>
    </row>
    <row r="36" spans="2:125" x14ac:dyDescent="0.15">
      <c r="F36" s="259"/>
      <c r="H36" s="259"/>
      <c r="J36" s="259"/>
      <c r="K36" s="259"/>
      <c r="L36" s="259"/>
      <c r="M36" s="259"/>
      <c r="N36" s="259"/>
      <c r="O36" s="259"/>
      <c r="Q36" s="259"/>
      <c r="S36" s="259"/>
      <c r="V36" s="259"/>
    </row>
    <row r="37" spans="2:125" x14ac:dyDescent="0.15"/>
    <row r="38" spans="2:125" x14ac:dyDescent="0.15"/>
    <row r="39" spans="2:125" x14ac:dyDescent="0.15"/>
    <row r="40" spans="2:125" x14ac:dyDescent="0.15">
      <c r="U40" s="259"/>
    </row>
    <row r="41" spans="2:125" x14ac:dyDescent="0.15">
      <c r="R41" s="259"/>
    </row>
    <row r="42" spans="2:125" x14ac:dyDescent="0.15">
      <c r="T42" s="259"/>
      <c r="W42" s="259"/>
      <c r="X42" s="259"/>
      <c r="Y42" s="259"/>
      <c r="Z42" s="259"/>
      <c r="AA42" s="259"/>
      <c r="AB42" s="259"/>
      <c r="AC42" s="259"/>
      <c r="AD42" s="259"/>
      <c r="AE42" s="259"/>
      <c r="AF42" s="259"/>
      <c r="AG42" s="259"/>
      <c r="AH42" s="259"/>
      <c r="AI42" s="259"/>
      <c r="AJ42" s="259"/>
      <c r="AK42" s="259"/>
      <c r="AL42" s="259"/>
      <c r="AM42" s="259"/>
      <c r="AN42" s="259"/>
      <c r="AO42" s="259"/>
      <c r="AP42" s="259"/>
      <c r="AQ42" s="259"/>
      <c r="AR42" s="259"/>
      <c r="AS42" s="259"/>
      <c r="AT42" s="259"/>
      <c r="AU42" s="259"/>
      <c r="AV42" s="259"/>
      <c r="AW42" s="259"/>
      <c r="AX42" s="259"/>
      <c r="AY42" s="259"/>
      <c r="AZ42" s="259"/>
      <c r="BA42" s="259"/>
      <c r="BB42" s="259"/>
      <c r="BC42" s="259"/>
      <c r="BD42" s="259"/>
      <c r="BE42" s="259"/>
      <c r="BF42" s="259"/>
      <c r="BG42" s="259"/>
      <c r="BH42" s="259"/>
      <c r="BI42" s="259"/>
      <c r="BJ42" s="259"/>
      <c r="BK42" s="259"/>
      <c r="BL42" s="259"/>
      <c r="BM42" s="259"/>
      <c r="BN42" s="259"/>
      <c r="BO42" s="259"/>
      <c r="BP42" s="259"/>
      <c r="BQ42" s="259"/>
      <c r="BR42" s="259"/>
      <c r="BS42" s="259"/>
      <c r="BT42" s="259"/>
      <c r="BU42" s="259"/>
      <c r="BV42" s="259"/>
      <c r="BW42" s="259"/>
      <c r="BX42" s="259"/>
      <c r="BY42" s="259"/>
      <c r="BZ42" s="259"/>
      <c r="CA42" s="259"/>
      <c r="CB42" s="259"/>
      <c r="CC42" s="259"/>
      <c r="CD42" s="259"/>
      <c r="CE42" s="259"/>
      <c r="CF42" s="259"/>
      <c r="CG42" s="259"/>
      <c r="CH42" s="259"/>
      <c r="CI42" s="259"/>
      <c r="CJ42" s="259"/>
      <c r="CK42" s="259"/>
      <c r="CL42" s="259"/>
      <c r="CM42" s="259"/>
      <c r="CN42" s="259"/>
      <c r="CO42" s="259"/>
      <c r="CP42" s="259"/>
      <c r="CQ42" s="259"/>
      <c r="CR42" s="259"/>
      <c r="CS42" s="259"/>
      <c r="CT42" s="259"/>
      <c r="CU42" s="259"/>
      <c r="CV42" s="259"/>
      <c r="CW42" s="259"/>
      <c r="CX42" s="259"/>
      <c r="CY42" s="259"/>
      <c r="CZ42" s="259"/>
      <c r="DA42" s="259"/>
      <c r="DB42" s="259"/>
      <c r="DC42" s="259"/>
      <c r="DD42" s="259"/>
      <c r="DE42" s="259"/>
      <c r="DF42" s="259"/>
      <c r="DG42" s="259"/>
      <c r="DH42" s="259"/>
      <c r="DI42" s="259"/>
      <c r="DJ42" s="259"/>
      <c r="DK42" s="259"/>
      <c r="DL42" s="259"/>
      <c r="DM42" s="259"/>
      <c r="DN42" s="259"/>
      <c r="DO42" s="259"/>
      <c r="DP42" s="259"/>
      <c r="DQ42" s="259"/>
      <c r="DR42" s="259"/>
      <c r="DS42" s="259"/>
      <c r="DT42" s="259"/>
      <c r="DU42" s="259"/>
    </row>
    <row r="43" spans="2:125" x14ac:dyDescent="0.15">
      <c r="Q43" s="259"/>
      <c r="S43" s="259"/>
      <c r="V43" s="259"/>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60" t="s">
        <v>477</v>
      </c>
    </row>
  </sheetData>
  <sheetProtection algorithmName="SHA-512" hashValue="vS9TMq2YPoHxpjTLsUQlwwgk4aQs9lzND1qsiun6Y1TD1la3gJ9cCw/DXnrXeibu+5tpQaec7gpV0faeCN/mxA==" saltValue="ZMhbywSkj5f3LbXxAsS5zw=="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527</v>
      </c>
      <c r="G46" s="8" t="s">
        <v>528</v>
      </c>
      <c r="H46" s="8" t="s">
        <v>529</v>
      </c>
      <c r="I46" s="8" t="s">
        <v>530</v>
      </c>
      <c r="J46" s="9" t="s">
        <v>531</v>
      </c>
    </row>
    <row r="47" spans="2:10" ht="57.75" customHeight="1" x14ac:dyDescent="0.15">
      <c r="B47" s="10"/>
      <c r="C47" s="1177" t="s">
        <v>3</v>
      </c>
      <c r="D47" s="1177"/>
      <c r="E47" s="1178"/>
      <c r="F47" s="11">
        <v>41.78</v>
      </c>
      <c r="G47" s="12">
        <v>41.77</v>
      </c>
      <c r="H47" s="12">
        <v>46.73</v>
      </c>
      <c r="I47" s="12">
        <v>50.24</v>
      </c>
      <c r="J47" s="13">
        <v>52.84</v>
      </c>
    </row>
    <row r="48" spans="2:10" ht="57.75" customHeight="1" x14ac:dyDescent="0.15">
      <c r="B48" s="14"/>
      <c r="C48" s="1179" t="s">
        <v>4</v>
      </c>
      <c r="D48" s="1179"/>
      <c r="E48" s="1180"/>
      <c r="F48" s="15">
        <v>4.9800000000000004</v>
      </c>
      <c r="G48" s="16">
        <v>6.42</v>
      </c>
      <c r="H48" s="16">
        <v>7.82</v>
      </c>
      <c r="I48" s="16">
        <v>8.6</v>
      </c>
      <c r="J48" s="17">
        <v>9.09</v>
      </c>
    </row>
    <row r="49" spans="2:10" ht="57.75" customHeight="1" thickBot="1" x14ac:dyDescent="0.2">
      <c r="B49" s="18"/>
      <c r="C49" s="1181" t="s">
        <v>5</v>
      </c>
      <c r="D49" s="1181"/>
      <c r="E49" s="1182"/>
      <c r="F49" s="19">
        <v>0.34</v>
      </c>
      <c r="G49" s="20">
        <v>3.87</v>
      </c>
      <c r="H49" s="20">
        <v>9.3000000000000007</v>
      </c>
      <c r="I49" s="20">
        <v>0.91</v>
      </c>
      <c r="J49" s="21">
        <v>3.4</v>
      </c>
    </row>
    <row r="50" spans="2:10" x14ac:dyDescent="0.15"/>
  </sheetData>
  <sheetProtection algorithmName="SHA-512" hashValue="IHBHv7W/Wt/qrUVNb2TT4GmDRdaNYuNySWQdc5rFpWuoQzX+1PPOVoUToPlrZNUwlH5CkjdvWF6mtPdT6qElvA==" saltValue="7uVPll9s0hqQ+mQ3LXiolQ=="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3"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527</v>
      </c>
      <c r="G33" s="29" t="s">
        <v>528</v>
      </c>
      <c r="H33" s="29" t="s">
        <v>529</v>
      </c>
      <c r="I33" s="29" t="s">
        <v>530</v>
      </c>
      <c r="J33" s="30" t="s">
        <v>531</v>
      </c>
      <c r="K33" s="22"/>
      <c r="L33" s="22"/>
      <c r="M33" s="22"/>
      <c r="N33" s="22"/>
      <c r="O33" s="22"/>
      <c r="P33" s="22"/>
    </row>
    <row r="34" spans="1:16" ht="39" customHeight="1" x14ac:dyDescent="0.15">
      <c r="A34" s="22"/>
      <c r="B34" s="31"/>
      <c r="C34" s="1189" t="s">
        <v>532</v>
      </c>
      <c r="D34" s="1189"/>
      <c r="E34" s="1190"/>
      <c r="F34" s="32">
        <v>11.67</v>
      </c>
      <c r="G34" s="33">
        <v>10.96</v>
      </c>
      <c r="H34" s="33">
        <v>10.5</v>
      </c>
      <c r="I34" s="33">
        <v>12.04</v>
      </c>
      <c r="J34" s="34">
        <v>12.89</v>
      </c>
      <c r="K34" s="22"/>
      <c r="L34" s="22"/>
      <c r="M34" s="22"/>
      <c r="N34" s="22"/>
      <c r="O34" s="22"/>
      <c r="P34" s="22"/>
    </row>
    <row r="35" spans="1:16" ht="39" customHeight="1" x14ac:dyDescent="0.15">
      <c r="A35" s="22"/>
      <c r="B35" s="35"/>
      <c r="C35" s="1183" t="s">
        <v>533</v>
      </c>
      <c r="D35" s="1184"/>
      <c r="E35" s="1185"/>
      <c r="F35" s="36">
        <v>4.9800000000000004</v>
      </c>
      <c r="G35" s="37">
        <v>6.41</v>
      </c>
      <c r="H35" s="37">
        <v>7.82</v>
      </c>
      <c r="I35" s="37">
        <v>8.6</v>
      </c>
      <c r="J35" s="38">
        <v>9.08</v>
      </c>
      <c r="K35" s="22"/>
      <c r="L35" s="22"/>
      <c r="M35" s="22"/>
      <c r="N35" s="22"/>
      <c r="O35" s="22"/>
      <c r="P35" s="22"/>
    </row>
    <row r="36" spans="1:16" ht="39" customHeight="1" x14ac:dyDescent="0.15">
      <c r="A36" s="22"/>
      <c r="B36" s="35"/>
      <c r="C36" s="1183" t="s">
        <v>534</v>
      </c>
      <c r="D36" s="1184"/>
      <c r="E36" s="1185"/>
      <c r="F36" s="36">
        <v>0.3</v>
      </c>
      <c r="G36" s="37">
        <v>0.93</v>
      </c>
      <c r="H36" s="37">
        <v>2.04</v>
      </c>
      <c r="I36" s="37">
        <v>2.35</v>
      </c>
      <c r="J36" s="38">
        <v>4.01</v>
      </c>
      <c r="K36" s="22"/>
      <c r="L36" s="22"/>
      <c r="M36" s="22"/>
      <c r="N36" s="22"/>
      <c r="O36" s="22"/>
      <c r="P36" s="22"/>
    </row>
    <row r="37" spans="1:16" ht="39" customHeight="1" x14ac:dyDescent="0.15">
      <c r="A37" s="22"/>
      <c r="B37" s="35"/>
      <c r="C37" s="1183" t="s">
        <v>535</v>
      </c>
      <c r="D37" s="1184"/>
      <c r="E37" s="1185"/>
      <c r="F37" s="36">
        <v>2.6</v>
      </c>
      <c r="G37" s="37">
        <v>1.77</v>
      </c>
      <c r="H37" s="37">
        <v>1.51</v>
      </c>
      <c r="I37" s="37">
        <v>1.53</v>
      </c>
      <c r="J37" s="38">
        <v>1.51</v>
      </c>
      <c r="K37" s="22"/>
      <c r="L37" s="22"/>
      <c r="M37" s="22"/>
      <c r="N37" s="22"/>
      <c r="O37" s="22"/>
      <c r="P37" s="22"/>
    </row>
    <row r="38" spans="1:16" ht="39" customHeight="1" x14ac:dyDescent="0.15">
      <c r="A38" s="22"/>
      <c r="B38" s="35"/>
      <c r="C38" s="1183" t="s">
        <v>536</v>
      </c>
      <c r="D38" s="1184"/>
      <c r="E38" s="1185"/>
      <c r="F38" s="36">
        <v>0.01</v>
      </c>
      <c r="G38" s="37">
        <v>0.01</v>
      </c>
      <c r="H38" s="37">
        <v>0.01</v>
      </c>
      <c r="I38" s="37">
        <v>0.01</v>
      </c>
      <c r="J38" s="38">
        <v>0.44</v>
      </c>
      <c r="K38" s="22"/>
      <c r="L38" s="22"/>
      <c r="M38" s="22"/>
      <c r="N38" s="22"/>
      <c r="O38" s="22"/>
      <c r="P38" s="22"/>
    </row>
    <row r="39" spans="1:16" ht="39" customHeight="1" x14ac:dyDescent="0.15">
      <c r="A39" s="22"/>
      <c r="B39" s="35"/>
      <c r="C39" s="1183" t="s">
        <v>537</v>
      </c>
      <c r="D39" s="1184"/>
      <c r="E39" s="1185"/>
      <c r="F39" s="36">
        <v>0.06</v>
      </c>
      <c r="G39" s="37">
        <v>0.02</v>
      </c>
      <c r="H39" s="37">
        <v>0.06</v>
      </c>
      <c r="I39" s="37">
        <v>0.1</v>
      </c>
      <c r="J39" s="38">
        <v>0.11</v>
      </c>
      <c r="K39" s="22"/>
      <c r="L39" s="22"/>
      <c r="M39" s="22"/>
      <c r="N39" s="22"/>
      <c r="O39" s="22"/>
      <c r="P39" s="22"/>
    </row>
    <row r="40" spans="1:16" ht="39" customHeight="1" x14ac:dyDescent="0.15">
      <c r="A40" s="22"/>
      <c r="B40" s="35"/>
      <c r="C40" s="1183" t="s">
        <v>538</v>
      </c>
      <c r="D40" s="1184"/>
      <c r="E40" s="1185"/>
      <c r="F40" s="36">
        <v>0.01</v>
      </c>
      <c r="G40" s="37">
        <v>0.01</v>
      </c>
      <c r="H40" s="37">
        <v>0.01</v>
      </c>
      <c r="I40" s="37">
        <v>0.01</v>
      </c>
      <c r="J40" s="38">
        <v>0.05</v>
      </c>
      <c r="K40" s="22"/>
      <c r="L40" s="22"/>
      <c r="M40" s="22"/>
      <c r="N40" s="22"/>
      <c r="O40" s="22"/>
      <c r="P40" s="22"/>
    </row>
    <row r="41" spans="1:16" ht="39" customHeight="1" x14ac:dyDescent="0.15">
      <c r="A41" s="22"/>
      <c r="B41" s="35"/>
      <c r="C41" s="1183"/>
      <c r="D41" s="1184"/>
      <c r="E41" s="1185"/>
      <c r="F41" s="36"/>
      <c r="G41" s="37"/>
      <c r="H41" s="37"/>
      <c r="I41" s="37"/>
      <c r="J41" s="38"/>
      <c r="K41" s="22"/>
      <c r="L41" s="22"/>
      <c r="M41" s="22"/>
      <c r="N41" s="22"/>
      <c r="O41" s="22"/>
      <c r="P41" s="22"/>
    </row>
    <row r="42" spans="1:16" ht="39" customHeight="1" x14ac:dyDescent="0.15">
      <c r="A42" s="22"/>
      <c r="B42" s="39"/>
      <c r="C42" s="1183" t="s">
        <v>539</v>
      </c>
      <c r="D42" s="1184"/>
      <c r="E42" s="1185"/>
      <c r="F42" s="36" t="s">
        <v>488</v>
      </c>
      <c r="G42" s="37" t="s">
        <v>488</v>
      </c>
      <c r="H42" s="37" t="s">
        <v>488</v>
      </c>
      <c r="I42" s="37" t="s">
        <v>488</v>
      </c>
      <c r="J42" s="38" t="s">
        <v>488</v>
      </c>
      <c r="K42" s="22"/>
      <c r="L42" s="22"/>
      <c r="M42" s="22"/>
      <c r="N42" s="22"/>
      <c r="O42" s="22"/>
      <c r="P42" s="22"/>
    </row>
    <row r="43" spans="1:16" ht="39" customHeight="1" thickBot="1" x14ac:dyDescent="0.2">
      <c r="A43" s="22"/>
      <c r="B43" s="40"/>
      <c r="C43" s="1186" t="s">
        <v>540</v>
      </c>
      <c r="D43" s="1187"/>
      <c r="E43" s="1188"/>
      <c r="F43" s="41" t="s">
        <v>488</v>
      </c>
      <c r="G43" s="42" t="s">
        <v>488</v>
      </c>
      <c r="H43" s="42" t="s">
        <v>488</v>
      </c>
      <c r="I43" s="42" t="s">
        <v>488</v>
      </c>
      <c r="J43" s="43" t="s">
        <v>488</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L6tPniUjoWXR0TIPsxTSasxj17c9MoyTOi/L/5+flb3pvQpgPz4zil6ypeFAfedlO9iwuE3ZmkbQhWZDTt+ijg==" saltValue="a7PgQm+WoMrUKg+fOFNhJA=="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527</v>
      </c>
      <c r="L44" s="56" t="s">
        <v>528</v>
      </c>
      <c r="M44" s="56" t="s">
        <v>529</v>
      </c>
      <c r="N44" s="56" t="s">
        <v>530</v>
      </c>
      <c r="O44" s="57" t="s">
        <v>531</v>
      </c>
      <c r="P44" s="48"/>
      <c r="Q44" s="48"/>
      <c r="R44" s="48"/>
      <c r="S44" s="48"/>
      <c r="T44" s="48"/>
      <c r="U44" s="48"/>
    </row>
    <row r="45" spans="1:21" ht="30.75" customHeight="1" x14ac:dyDescent="0.15">
      <c r="A45" s="48"/>
      <c r="B45" s="1191" t="s">
        <v>9</v>
      </c>
      <c r="C45" s="1192"/>
      <c r="D45" s="58"/>
      <c r="E45" s="1197" t="s">
        <v>10</v>
      </c>
      <c r="F45" s="1197"/>
      <c r="G45" s="1197"/>
      <c r="H45" s="1197"/>
      <c r="I45" s="1197"/>
      <c r="J45" s="1198"/>
      <c r="K45" s="59">
        <v>407</v>
      </c>
      <c r="L45" s="60">
        <v>407</v>
      </c>
      <c r="M45" s="60">
        <v>432</v>
      </c>
      <c r="N45" s="60">
        <v>443</v>
      </c>
      <c r="O45" s="61">
        <v>440</v>
      </c>
      <c r="P45" s="48"/>
      <c r="Q45" s="48"/>
      <c r="R45" s="48"/>
      <c r="S45" s="48"/>
      <c r="T45" s="48"/>
      <c r="U45" s="48"/>
    </row>
    <row r="46" spans="1:21" ht="30.75" customHeight="1" x14ac:dyDescent="0.15">
      <c r="A46" s="48"/>
      <c r="B46" s="1193"/>
      <c r="C46" s="1194"/>
      <c r="D46" s="62"/>
      <c r="E46" s="1199" t="s">
        <v>11</v>
      </c>
      <c r="F46" s="1199"/>
      <c r="G46" s="1199"/>
      <c r="H46" s="1199"/>
      <c r="I46" s="1199"/>
      <c r="J46" s="1200"/>
      <c r="K46" s="63" t="s">
        <v>488</v>
      </c>
      <c r="L46" s="64" t="s">
        <v>488</v>
      </c>
      <c r="M46" s="64" t="s">
        <v>488</v>
      </c>
      <c r="N46" s="64" t="s">
        <v>488</v>
      </c>
      <c r="O46" s="65" t="s">
        <v>488</v>
      </c>
      <c r="P46" s="48"/>
      <c r="Q46" s="48"/>
      <c r="R46" s="48"/>
      <c r="S46" s="48"/>
      <c r="T46" s="48"/>
      <c r="U46" s="48"/>
    </row>
    <row r="47" spans="1:21" ht="30.75" customHeight="1" x14ac:dyDescent="0.15">
      <c r="A47" s="48"/>
      <c r="B47" s="1193"/>
      <c r="C47" s="1194"/>
      <c r="D47" s="62"/>
      <c r="E47" s="1199" t="s">
        <v>12</v>
      </c>
      <c r="F47" s="1199"/>
      <c r="G47" s="1199"/>
      <c r="H47" s="1199"/>
      <c r="I47" s="1199"/>
      <c r="J47" s="1200"/>
      <c r="K47" s="63" t="s">
        <v>488</v>
      </c>
      <c r="L47" s="64" t="s">
        <v>488</v>
      </c>
      <c r="M47" s="64" t="s">
        <v>488</v>
      </c>
      <c r="N47" s="64" t="s">
        <v>488</v>
      </c>
      <c r="O47" s="65" t="s">
        <v>488</v>
      </c>
      <c r="P47" s="48"/>
      <c r="Q47" s="48"/>
      <c r="R47" s="48"/>
      <c r="S47" s="48"/>
      <c r="T47" s="48"/>
      <c r="U47" s="48"/>
    </row>
    <row r="48" spans="1:21" ht="30.75" customHeight="1" x14ac:dyDescent="0.15">
      <c r="A48" s="48"/>
      <c r="B48" s="1193"/>
      <c r="C48" s="1194"/>
      <c r="D48" s="62"/>
      <c r="E48" s="1199" t="s">
        <v>13</v>
      </c>
      <c r="F48" s="1199"/>
      <c r="G48" s="1199"/>
      <c r="H48" s="1199"/>
      <c r="I48" s="1199"/>
      <c r="J48" s="1200"/>
      <c r="K48" s="63">
        <v>259</v>
      </c>
      <c r="L48" s="64">
        <v>260</v>
      </c>
      <c r="M48" s="64">
        <v>262</v>
      </c>
      <c r="N48" s="64">
        <v>249</v>
      </c>
      <c r="O48" s="65">
        <v>234</v>
      </c>
      <c r="P48" s="48"/>
      <c r="Q48" s="48"/>
      <c r="R48" s="48"/>
      <c r="S48" s="48"/>
      <c r="T48" s="48"/>
      <c r="U48" s="48"/>
    </row>
    <row r="49" spans="1:21" ht="30.75" customHeight="1" x14ac:dyDescent="0.15">
      <c r="A49" s="48"/>
      <c r="B49" s="1193"/>
      <c r="C49" s="1194"/>
      <c r="D49" s="62"/>
      <c r="E49" s="1199" t="s">
        <v>14</v>
      </c>
      <c r="F49" s="1199"/>
      <c r="G49" s="1199"/>
      <c r="H49" s="1199"/>
      <c r="I49" s="1199"/>
      <c r="J49" s="1200"/>
      <c r="K49" s="63">
        <v>38</v>
      </c>
      <c r="L49" s="64">
        <v>36</v>
      </c>
      <c r="M49" s="64">
        <v>42</v>
      </c>
      <c r="N49" s="64">
        <v>47</v>
      </c>
      <c r="O49" s="65">
        <v>41</v>
      </c>
      <c r="P49" s="48"/>
      <c r="Q49" s="48"/>
      <c r="R49" s="48"/>
      <c r="S49" s="48"/>
      <c r="T49" s="48"/>
      <c r="U49" s="48"/>
    </row>
    <row r="50" spans="1:21" ht="30.75" customHeight="1" x14ac:dyDescent="0.15">
      <c r="A50" s="48"/>
      <c r="B50" s="1193"/>
      <c r="C50" s="1194"/>
      <c r="D50" s="62"/>
      <c r="E50" s="1199" t="s">
        <v>15</v>
      </c>
      <c r="F50" s="1199"/>
      <c r="G50" s="1199"/>
      <c r="H50" s="1199"/>
      <c r="I50" s="1199"/>
      <c r="J50" s="1200"/>
      <c r="K50" s="63" t="s">
        <v>488</v>
      </c>
      <c r="L50" s="64" t="s">
        <v>488</v>
      </c>
      <c r="M50" s="64" t="s">
        <v>488</v>
      </c>
      <c r="N50" s="64" t="s">
        <v>488</v>
      </c>
      <c r="O50" s="65" t="s">
        <v>488</v>
      </c>
      <c r="P50" s="48"/>
      <c r="Q50" s="48"/>
      <c r="R50" s="48"/>
      <c r="S50" s="48"/>
      <c r="T50" s="48"/>
      <c r="U50" s="48"/>
    </row>
    <row r="51" spans="1:21" ht="30.75" customHeight="1" x14ac:dyDescent="0.15">
      <c r="A51" s="48"/>
      <c r="B51" s="1195"/>
      <c r="C51" s="1196"/>
      <c r="D51" s="66"/>
      <c r="E51" s="1199" t="s">
        <v>16</v>
      </c>
      <c r="F51" s="1199"/>
      <c r="G51" s="1199"/>
      <c r="H51" s="1199"/>
      <c r="I51" s="1199"/>
      <c r="J51" s="1200"/>
      <c r="K51" s="63" t="s">
        <v>488</v>
      </c>
      <c r="L51" s="64" t="s">
        <v>488</v>
      </c>
      <c r="M51" s="64" t="s">
        <v>488</v>
      </c>
      <c r="N51" s="64" t="s">
        <v>488</v>
      </c>
      <c r="O51" s="65" t="s">
        <v>488</v>
      </c>
      <c r="P51" s="48"/>
      <c r="Q51" s="48"/>
      <c r="R51" s="48"/>
      <c r="S51" s="48"/>
      <c r="T51" s="48"/>
      <c r="U51" s="48"/>
    </row>
    <row r="52" spans="1:21" ht="30.75" customHeight="1" x14ac:dyDescent="0.15">
      <c r="A52" s="48"/>
      <c r="B52" s="1201" t="s">
        <v>17</v>
      </c>
      <c r="C52" s="1202"/>
      <c r="D52" s="66"/>
      <c r="E52" s="1199" t="s">
        <v>18</v>
      </c>
      <c r="F52" s="1199"/>
      <c r="G52" s="1199"/>
      <c r="H52" s="1199"/>
      <c r="I52" s="1199"/>
      <c r="J52" s="1200"/>
      <c r="K52" s="63">
        <v>469</v>
      </c>
      <c r="L52" s="64">
        <v>456</v>
      </c>
      <c r="M52" s="64">
        <v>457</v>
      </c>
      <c r="N52" s="64">
        <v>449</v>
      </c>
      <c r="O52" s="65">
        <v>435</v>
      </c>
      <c r="P52" s="48"/>
      <c r="Q52" s="48"/>
      <c r="R52" s="48"/>
      <c r="S52" s="48"/>
      <c r="T52" s="48"/>
      <c r="U52" s="48"/>
    </row>
    <row r="53" spans="1:21" ht="30.75" customHeight="1" thickBot="1" x14ac:dyDescent="0.2">
      <c r="A53" s="48"/>
      <c r="B53" s="1203" t="s">
        <v>19</v>
      </c>
      <c r="C53" s="1204"/>
      <c r="D53" s="67"/>
      <c r="E53" s="1205" t="s">
        <v>20</v>
      </c>
      <c r="F53" s="1205"/>
      <c r="G53" s="1205"/>
      <c r="H53" s="1205"/>
      <c r="I53" s="1205"/>
      <c r="J53" s="1206"/>
      <c r="K53" s="68">
        <v>235</v>
      </c>
      <c r="L53" s="69">
        <v>247</v>
      </c>
      <c r="M53" s="69">
        <v>279</v>
      </c>
      <c r="N53" s="69">
        <v>290</v>
      </c>
      <c r="O53" s="70">
        <v>280</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541</v>
      </c>
      <c r="L57" s="81" t="s">
        <v>542</v>
      </c>
      <c r="M57" s="81" t="s">
        <v>543</v>
      </c>
      <c r="N57" s="81" t="s">
        <v>544</v>
      </c>
      <c r="O57" s="82" t="s">
        <v>545</v>
      </c>
      <c r="P57" s="48"/>
      <c r="Q57" s="48"/>
      <c r="R57" s="48"/>
      <c r="S57" s="48"/>
      <c r="T57" s="48"/>
      <c r="U57" s="48"/>
    </row>
    <row r="58" spans="1:21" ht="31.5" customHeight="1" x14ac:dyDescent="0.15">
      <c r="B58" s="1207" t="s">
        <v>24</v>
      </c>
      <c r="C58" s="1208"/>
      <c r="D58" s="1213" t="s">
        <v>25</v>
      </c>
      <c r="E58" s="1214"/>
      <c r="F58" s="1214"/>
      <c r="G58" s="1214"/>
      <c r="H58" s="1214"/>
      <c r="I58" s="1214"/>
      <c r="J58" s="1215"/>
      <c r="K58" s="83"/>
      <c r="L58" s="84"/>
      <c r="M58" s="84"/>
      <c r="N58" s="84"/>
      <c r="O58" s="85"/>
    </row>
    <row r="59" spans="1:21" ht="31.5" customHeight="1" x14ac:dyDescent="0.15">
      <c r="B59" s="1209"/>
      <c r="C59" s="1210"/>
      <c r="D59" s="1216" t="s">
        <v>26</v>
      </c>
      <c r="E59" s="1217"/>
      <c r="F59" s="1217"/>
      <c r="G59" s="1217"/>
      <c r="H59" s="1217"/>
      <c r="I59" s="1217"/>
      <c r="J59" s="1218"/>
      <c r="K59" s="86"/>
      <c r="L59" s="87"/>
      <c r="M59" s="87"/>
      <c r="N59" s="87"/>
      <c r="O59" s="88"/>
    </row>
    <row r="60" spans="1:21" ht="31.5" customHeight="1" thickBot="1" x14ac:dyDescent="0.2">
      <c r="B60" s="1211"/>
      <c r="C60" s="1212"/>
      <c r="D60" s="1219" t="s">
        <v>27</v>
      </c>
      <c r="E60" s="1220"/>
      <c r="F60" s="1220"/>
      <c r="G60" s="1220"/>
      <c r="H60" s="1220"/>
      <c r="I60" s="1220"/>
      <c r="J60" s="1221"/>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BnsgNgaD4PluZhB2t27ANoOy9Iy/g+IXtmwl8nVTg1e13f93EvKG601tsh6AHc19Cb1ufHMo1j4iEDz3sTv7yA==" saltValue="SiC+txlhOZ6uPotAxcHfdg==" spinCount="100000" sheet="1" objects="1" scenarios="1"/>
  <mergeCells count="16">
    <mergeCell ref="B52:C52"/>
    <mergeCell ref="E52:J52"/>
    <mergeCell ref="B53:C53"/>
    <mergeCell ref="E53:J53"/>
    <mergeCell ref="B58:C60"/>
    <mergeCell ref="D58:J58"/>
    <mergeCell ref="D59:J59"/>
    <mergeCell ref="D60:J60"/>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2"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zoomScaleSheetLayoutView="100" workbookViewId="0"/>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527</v>
      </c>
      <c r="J40" s="103" t="s">
        <v>528</v>
      </c>
      <c r="K40" s="103" t="s">
        <v>529</v>
      </c>
      <c r="L40" s="103" t="s">
        <v>530</v>
      </c>
      <c r="M40" s="104" t="s">
        <v>531</v>
      </c>
    </row>
    <row r="41" spans="2:13" ht="27.75" customHeight="1" x14ac:dyDescent="0.15">
      <c r="B41" s="1222" t="s">
        <v>30</v>
      </c>
      <c r="C41" s="1223"/>
      <c r="D41" s="105"/>
      <c r="E41" s="1228" t="s">
        <v>31</v>
      </c>
      <c r="F41" s="1228"/>
      <c r="G41" s="1228"/>
      <c r="H41" s="1229"/>
      <c r="I41" s="355">
        <v>5086</v>
      </c>
      <c r="J41" s="356">
        <v>5200</v>
      </c>
      <c r="K41" s="356">
        <v>5349</v>
      </c>
      <c r="L41" s="356">
        <v>5026</v>
      </c>
      <c r="M41" s="357">
        <v>4853</v>
      </c>
    </row>
    <row r="42" spans="2:13" ht="27.75" customHeight="1" x14ac:dyDescent="0.15">
      <c r="B42" s="1224"/>
      <c r="C42" s="1225"/>
      <c r="D42" s="106"/>
      <c r="E42" s="1230" t="s">
        <v>32</v>
      </c>
      <c r="F42" s="1230"/>
      <c r="G42" s="1230"/>
      <c r="H42" s="1231"/>
      <c r="I42" s="358" t="s">
        <v>488</v>
      </c>
      <c r="J42" s="359" t="s">
        <v>488</v>
      </c>
      <c r="K42" s="359" t="s">
        <v>488</v>
      </c>
      <c r="L42" s="359" t="s">
        <v>488</v>
      </c>
      <c r="M42" s="360" t="s">
        <v>488</v>
      </c>
    </row>
    <row r="43" spans="2:13" ht="27.75" customHeight="1" x14ac:dyDescent="0.15">
      <c r="B43" s="1224"/>
      <c r="C43" s="1225"/>
      <c r="D43" s="106"/>
      <c r="E43" s="1230" t="s">
        <v>33</v>
      </c>
      <c r="F43" s="1230"/>
      <c r="G43" s="1230"/>
      <c r="H43" s="1231"/>
      <c r="I43" s="358">
        <v>2448</v>
      </c>
      <c r="J43" s="359">
        <v>2381</v>
      </c>
      <c r="K43" s="359">
        <v>2333</v>
      </c>
      <c r="L43" s="359">
        <v>2187</v>
      </c>
      <c r="M43" s="360">
        <v>2047</v>
      </c>
    </row>
    <row r="44" spans="2:13" ht="27.75" customHeight="1" x14ac:dyDescent="0.15">
      <c r="B44" s="1224"/>
      <c r="C44" s="1225"/>
      <c r="D44" s="106"/>
      <c r="E44" s="1230" t="s">
        <v>34</v>
      </c>
      <c r="F44" s="1230"/>
      <c r="G44" s="1230"/>
      <c r="H44" s="1231"/>
      <c r="I44" s="358">
        <v>300</v>
      </c>
      <c r="J44" s="359">
        <v>296</v>
      </c>
      <c r="K44" s="359">
        <v>265</v>
      </c>
      <c r="L44" s="359">
        <v>290</v>
      </c>
      <c r="M44" s="360">
        <v>624</v>
      </c>
    </row>
    <row r="45" spans="2:13" ht="27.75" customHeight="1" x14ac:dyDescent="0.15">
      <c r="B45" s="1224"/>
      <c r="C45" s="1225"/>
      <c r="D45" s="106"/>
      <c r="E45" s="1230" t="s">
        <v>35</v>
      </c>
      <c r="F45" s="1230"/>
      <c r="G45" s="1230"/>
      <c r="H45" s="1231"/>
      <c r="I45" s="358">
        <v>907</v>
      </c>
      <c r="J45" s="359">
        <v>897</v>
      </c>
      <c r="K45" s="359">
        <v>894</v>
      </c>
      <c r="L45" s="359">
        <v>942</v>
      </c>
      <c r="M45" s="360">
        <v>933</v>
      </c>
    </row>
    <row r="46" spans="2:13" ht="27.75" customHeight="1" x14ac:dyDescent="0.15">
      <c r="B46" s="1224"/>
      <c r="C46" s="1225"/>
      <c r="D46" s="107"/>
      <c r="E46" s="1230" t="s">
        <v>36</v>
      </c>
      <c r="F46" s="1230"/>
      <c r="G46" s="1230"/>
      <c r="H46" s="1231"/>
      <c r="I46" s="358">
        <v>7</v>
      </c>
      <c r="J46" s="359">
        <v>9</v>
      </c>
      <c r="K46" s="359" t="s">
        <v>488</v>
      </c>
      <c r="L46" s="359">
        <v>1</v>
      </c>
      <c r="M46" s="360" t="s">
        <v>488</v>
      </c>
    </row>
    <row r="47" spans="2:13" ht="27.75" customHeight="1" x14ac:dyDescent="0.15">
      <c r="B47" s="1224"/>
      <c r="C47" s="1225"/>
      <c r="D47" s="108"/>
      <c r="E47" s="1232" t="s">
        <v>37</v>
      </c>
      <c r="F47" s="1233"/>
      <c r="G47" s="1233"/>
      <c r="H47" s="1234"/>
      <c r="I47" s="358" t="s">
        <v>488</v>
      </c>
      <c r="J47" s="359" t="s">
        <v>488</v>
      </c>
      <c r="K47" s="359" t="s">
        <v>488</v>
      </c>
      <c r="L47" s="359" t="s">
        <v>488</v>
      </c>
      <c r="M47" s="360" t="s">
        <v>488</v>
      </c>
    </row>
    <row r="48" spans="2:13" ht="27.75" customHeight="1" x14ac:dyDescent="0.15">
      <c r="B48" s="1224"/>
      <c r="C48" s="1225"/>
      <c r="D48" s="106"/>
      <c r="E48" s="1230" t="s">
        <v>38</v>
      </c>
      <c r="F48" s="1230"/>
      <c r="G48" s="1230"/>
      <c r="H48" s="1231"/>
      <c r="I48" s="358" t="s">
        <v>488</v>
      </c>
      <c r="J48" s="359" t="s">
        <v>488</v>
      </c>
      <c r="K48" s="359" t="s">
        <v>488</v>
      </c>
      <c r="L48" s="359" t="s">
        <v>488</v>
      </c>
      <c r="M48" s="360" t="s">
        <v>488</v>
      </c>
    </row>
    <row r="49" spans="2:13" ht="27.75" customHeight="1" x14ac:dyDescent="0.15">
      <c r="B49" s="1226"/>
      <c r="C49" s="1227"/>
      <c r="D49" s="106"/>
      <c r="E49" s="1230" t="s">
        <v>39</v>
      </c>
      <c r="F49" s="1230"/>
      <c r="G49" s="1230"/>
      <c r="H49" s="1231"/>
      <c r="I49" s="358" t="s">
        <v>488</v>
      </c>
      <c r="J49" s="359" t="s">
        <v>488</v>
      </c>
      <c r="K49" s="359" t="s">
        <v>488</v>
      </c>
      <c r="L49" s="359" t="s">
        <v>488</v>
      </c>
      <c r="M49" s="360" t="s">
        <v>488</v>
      </c>
    </row>
    <row r="50" spans="2:13" ht="27.75" customHeight="1" x14ac:dyDescent="0.15">
      <c r="B50" s="1235" t="s">
        <v>40</v>
      </c>
      <c r="C50" s="1236"/>
      <c r="D50" s="109"/>
      <c r="E50" s="1230" t="s">
        <v>41</v>
      </c>
      <c r="F50" s="1230"/>
      <c r="G50" s="1230"/>
      <c r="H50" s="1231"/>
      <c r="I50" s="358">
        <v>2679</v>
      </c>
      <c r="J50" s="359">
        <v>2976</v>
      </c>
      <c r="K50" s="359">
        <v>3309</v>
      </c>
      <c r="L50" s="359">
        <v>3315</v>
      </c>
      <c r="M50" s="360">
        <v>3326</v>
      </c>
    </row>
    <row r="51" spans="2:13" ht="27.75" customHeight="1" x14ac:dyDescent="0.15">
      <c r="B51" s="1224"/>
      <c r="C51" s="1225"/>
      <c r="D51" s="106"/>
      <c r="E51" s="1230" t="s">
        <v>42</v>
      </c>
      <c r="F51" s="1230"/>
      <c r="G51" s="1230"/>
      <c r="H51" s="1231"/>
      <c r="I51" s="358" t="s">
        <v>488</v>
      </c>
      <c r="J51" s="359" t="s">
        <v>488</v>
      </c>
      <c r="K51" s="359" t="s">
        <v>488</v>
      </c>
      <c r="L51" s="359" t="s">
        <v>488</v>
      </c>
      <c r="M51" s="360" t="s">
        <v>488</v>
      </c>
    </row>
    <row r="52" spans="2:13" ht="27.75" customHeight="1" x14ac:dyDescent="0.15">
      <c r="B52" s="1226"/>
      <c r="C52" s="1227"/>
      <c r="D52" s="106"/>
      <c r="E52" s="1230" t="s">
        <v>43</v>
      </c>
      <c r="F52" s="1230"/>
      <c r="G52" s="1230"/>
      <c r="H52" s="1231"/>
      <c r="I52" s="358">
        <v>5075</v>
      </c>
      <c r="J52" s="359">
        <v>5098</v>
      </c>
      <c r="K52" s="359">
        <v>5070</v>
      </c>
      <c r="L52" s="359">
        <v>4821</v>
      </c>
      <c r="M52" s="360">
        <v>4755</v>
      </c>
    </row>
    <row r="53" spans="2:13" ht="27.75" customHeight="1" thickBot="1" x14ac:dyDescent="0.2">
      <c r="B53" s="1237" t="s">
        <v>19</v>
      </c>
      <c r="C53" s="1238"/>
      <c r="D53" s="110"/>
      <c r="E53" s="1239" t="s">
        <v>44</v>
      </c>
      <c r="F53" s="1239"/>
      <c r="G53" s="1239"/>
      <c r="H53" s="1240"/>
      <c r="I53" s="361">
        <v>996</v>
      </c>
      <c r="J53" s="362">
        <v>707</v>
      </c>
      <c r="K53" s="362">
        <v>462</v>
      </c>
      <c r="L53" s="362">
        <v>309</v>
      </c>
      <c r="M53" s="363">
        <v>377</v>
      </c>
    </row>
    <row r="54" spans="2:13" ht="27.75" customHeight="1" x14ac:dyDescent="0.15">
      <c r="B54" s="111"/>
      <c r="C54" s="112"/>
      <c r="D54" s="112"/>
      <c r="E54" s="113"/>
      <c r="F54" s="113"/>
      <c r="G54" s="113"/>
      <c r="H54" s="113"/>
      <c r="I54" s="114"/>
      <c r="J54" s="114"/>
      <c r="K54" s="114"/>
      <c r="L54" s="114"/>
      <c r="M54" s="114"/>
    </row>
    <row r="55" spans="2:13" x14ac:dyDescent="0.15"/>
  </sheetData>
  <sheetProtection algorithmName="SHA-512" hashValue="ATT0qKMrpK5KbP6pZmthZLpP9nK5R+O+pTa4L0ccFEVVFIqtmFF20IeNu9G6X5/CbLgTBtUUVp1psyB6Ku3pzQ==" saltValue="6SN63Tmms1pYOvO3NWTI4A=="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90" zoomScaleNormal="90" zoomScaleSheetLayoutView="100" workbookViewId="0"/>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529</v>
      </c>
      <c r="G54" s="119" t="s">
        <v>530</v>
      </c>
      <c r="H54" s="120" t="s">
        <v>531</v>
      </c>
    </row>
    <row r="55" spans="2:8" ht="52.5" customHeight="1" x14ac:dyDescent="0.15">
      <c r="B55" s="121"/>
      <c r="C55" s="1249" t="s">
        <v>46</v>
      </c>
      <c r="D55" s="1249"/>
      <c r="E55" s="1250"/>
      <c r="F55" s="122">
        <v>1871</v>
      </c>
      <c r="G55" s="122">
        <v>1894</v>
      </c>
      <c r="H55" s="123">
        <v>2003</v>
      </c>
    </row>
    <row r="56" spans="2:8" ht="52.5" customHeight="1" x14ac:dyDescent="0.15">
      <c r="B56" s="124"/>
      <c r="C56" s="1251" t="s">
        <v>47</v>
      </c>
      <c r="D56" s="1251"/>
      <c r="E56" s="1252"/>
      <c r="F56" s="125">
        <v>57</v>
      </c>
      <c r="G56" s="125">
        <v>57</v>
      </c>
      <c r="H56" s="126">
        <v>74</v>
      </c>
    </row>
    <row r="57" spans="2:8" ht="53.25" customHeight="1" x14ac:dyDescent="0.15">
      <c r="B57" s="124"/>
      <c r="C57" s="1253" t="s">
        <v>48</v>
      </c>
      <c r="D57" s="1253"/>
      <c r="E57" s="1254"/>
      <c r="F57" s="127">
        <v>956</v>
      </c>
      <c r="G57" s="127">
        <v>913</v>
      </c>
      <c r="H57" s="128">
        <v>844</v>
      </c>
    </row>
    <row r="58" spans="2:8" ht="45.75" customHeight="1" x14ac:dyDescent="0.15">
      <c r="B58" s="129"/>
      <c r="C58" s="1241" t="s">
        <v>557</v>
      </c>
      <c r="D58" s="1242"/>
      <c r="E58" s="1243"/>
      <c r="F58" s="130">
        <v>332</v>
      </c>
      <c r="G58" s="130">
        <v>331</v>
      </c>
      <c r="H58" s="131">
        <v>311</v>
      </c>
    </row>
    <row r="59" spans="2:8" ht="45.75" customHeight="1" x14ac:dyDescent="0.15">
      <c r="B59" s="129"/>
      <c r="C59" s="1241" t="s">
        <v>558</v>
      </c>
      <c r="D59" s="1242"/>
      <c r="E59" s="1243"/>
      <c r="F59" s="130">
        <v>225</v>
      </c>
      <c r="G59" s="130">
        <v>215</v>
      </c>
      <c r="H59" s="131">
        <v>230</v>
      </c>
    </row>
    <row r="60" spans="2:8" ht="45.75" customHeight="1" x14ac:dyDescent="0.15">
      <c r="B60" s="129"/>
      <c r="C60" s="1241" t="s">
        <v>560</v>
      </c>
      <c r="D60" s="1242"/>
      <c r="E60" s="1243"/>
      <c r="F60" s="130">
        <v>97</v>
      </c>
      <c r="G60" s="130">
        <v>91</v>
      </c>
      <c r="H60" s="131">
        <v>94</v>
      </c>
    </row>
    <row r="61" spans="2:8" ht="45.75" customHeight="1" x14ac:dyDescent="0.15">
      <c r="B61" s="129"/>
      <c r="C61" s="1241" t="s">
        <v>561</v>
      </c>
      <c r="D61" s="1242"/>
      <c r="E61" s="1243"/>
      <c r="F61" s="130">
        <v>100</v>
      </c>
      <c r="G61" s="130">
        <v>91</v>
      </c>
      <c r="H61" s="131">
        <v>83</v>
      </c>
    </row>
    <row r="62" spans="2:8" ht="45.75" customHeight="1" thickBot="1" x14ac:dyDescent="0.2">
      <c r="B62" s="132"/>
      <c r="C62" s="1244" t="s">
        <v>559</v>
      </c>
      <c r="D62" s="1245"/>
      <c r="E62" s="1246"/>
      <c r="F62" s="133">
        <v>90</v>
      </c>
      <c r="G62" s="133">
        <v>75</v>
      </c>
      <c r="H62" s="134">
        <v>60</v>
      </c>
    </row>
    <row r="63" spans="2:8" ht="52.5" customHeight="1" thickBot="1" x14ac:dyDescent="0.2">
      <c r="B63" s="135"/>
      <c r="C63" s="1247" t="s">
        <v>49</v>
      </c>
      <c r="D63" s="1247"/>
      <c r="E63" s="1248"/>
      <c r="F63" s="136">
        <v>2884</v>
      </c>
      <c r="G63" s="136">
        <v>2864</v>
      </c>
      <c r="H63" s="137">
        <v>2921</v>
      </c>
    </row>
    <row r="64" spans="2:8" x14ac:dyDescent="0.15"/>
  </sheetData>
  <sheetProtection algorithmName="SHA-512" hashValue="MNhYN/Gy95SRd7/33eYEul+VOsCFxxFWnFRwZsPVNmTpFtl6n9HTETyHQmv5uKgR6qpAohoJZ6yXvYTtCBIdxw==" saltValue="6myw8DSwqZTbKHhwLrwwj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E4DB9-4DF7-423F-9216-EDDB1DA16BE2}">
  <sheetPr>
    <pageSetUpPr fitToPage="1"/>
  </sheetPr>
  <dimension ref="A1:DE85"/>
  <sheetViews>
    <sheetView showGridLines="0" zoomScaleNormal="100" zoomScaleSheetLayoutView="55" workbookViewId="0"/>
  </sheetViews>
  <sheetFormatPr defaultColWidth="0" defaultRowHeight="13.5" customHeight="1" zeroHeight="1" x14ac:dyDescent="0.15"/>
  <cols>
    <col min="1" max="1" width="6.375" style="366" customWidth="1"/>
    <col min="2" max="107" width="2.5" style="366" customWidth="1"/>
    <col min="108" max="108" width="6.125" style="373" customWidth="1"/>
    <col min="109" max="109" width="5.875" style="372" customWidth="1"/>
    <col min="110" max="16384" width="8.625" style="366" hidden="1"/>
  </cols>
  <sheetData>
    <row r="1" spans="1:109" ht="42.75" customHeight="1" x14ac:dyDescent="0.15">
      <c r="A1" s="364"/>
      <c r="B1" s="365"/>
      <c r="DD1" s="366"/>
      <c r="DE1" s="366"/>
    </row>
    <row r="2" spans="1:109" ht="25.5" customHeight="1" x14ac:dyDescent="0.15">
      <c r="A2" s="367"/>
      <c r="C2" s="367"/>
      <c r="O2" s="367"/>
      <c r="P2" s="367"/>
      <c r="Q2" s="367"/>
      <c r="R2" s="367"/>
      <c r="S2" s="367"/>
      <c r="T2" s="367"/>
      <c r="U2" s="367"/>
      <c r="V2" s="367"/>
      <c r="W2" s="367"/>
      <c r="X2" s="367"/>
      <c r="Y2" s="367"/>
      <c r="Z2" s="367"/>
      <c r="AA2" s="367"/>
      <c r="AB2" s="367"/>
      <c r="AC2" s="367"/>
      <c r="AD2" s="367"/>
      <c r="AE2" s="367"/>
      <c r="AF2" s="367"/>
      <c r="AG2" s="367"/>
      <c r="AH2" s="367"/>
      <c r="AI2" s="367"/>
      <c r="AU2" s="367"/>
      <c r="BG2" s="367"/>
      <c r="BS2" s="367"/>
      <c r="CE2" s="367"/>
      <c r="CQ2" s="367"/>
      <c r="DD2" s="366"/>
      <c r="DE2" s="366"/>
    </row>
    <row r="3" spans="1:109" ht="25.5" customHeight="1" x14ac:dyDescent="0.15">
      <c r="A3" s="367"/>
      <c r="C3" s="367"/>
      <c r="O3" s="367"/>
      <c r="P3" s="367"/>
      <c r="Q3" s="367"/>
      <c r="R3" s="367"/>
      <c r="S3" s="367"/>
      <c r="T3" s="367"/>
      <c r="U3" s="367"/>
      <c r="V3" s="367"/>
      <c r="W3" s="367"/>
      <c r="X3" s="367"/>
      <c r="Y3" s="367"/>
      <c r="Z3" s="367"/>
      <c r="AA3" s="367"/>
      <c r="AB3" s="367"/>
      <c r="AC3" s="367"/>
      <c r="AD3" s="367"/>
      <c r="AE3" s="367"/>
      <c r="AF3" s="367"/>
      <c r="AG3" s="367"/>
      <c r="AH3" s="367"/>
      <c r="AI3" s="367"/>
      <c r="AU3" s="367"/>
      <c r="BG3" s="367"/>
      <c r="BS3" s="367"/>
      <c r="CE3" s="367"/>
      <c r="CQ3" s="367"/>
      <c r="DD3" s="366"/>
      <c r="DE3" s="366"/>
    </row>
    <row r="4" spans="1:109" s="259" customFormat="1" x14ac:dyDescent="0.15">
      <c r="A4" s="367"/>
      <c r="B4" s="367"/>
      <c r="C4" s="367"/>
      <c r="D4" s="367"/>
      <c r="E4" s="367"/>
      <c r="F4" s="367"/>
      <c r="G4" s="367"/>
      <c r="H4" s="367"/>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row>
    <row r="5" spans="1:109" s="259" customFormat="1" x14ac:dyDescent="0.15">
      <c r="A5" s="367"/>
      <c r="B5" s="367"/>
      <c r="C5" s="367"/>
      <c r="D5" s="367"/>
      <c r="E5" s="367"/>
      <c r="F5" s="367"/>
      <c r="G5" s="367"/>
      <c r="H5" s="367"/>
      <c r="I5" s="367"/>
      <c r="J5" s="367"/>
      <c r="K5" s="367"/>
      <c r="L5" s="367"/>
      <c r="M5" s="367"/>
      <c r="N5" s="367"/>
      <c r="O5" s="367"/>
      <c r="P5" s="367"/>
      <c r="Q5" s="367"/>
      <c r="R5" s="367"/>
      <c r="S5" s="367"/>
      <c r="T5" s="367"/>
      <c r="U5" s="367"/>
      <c r="V5" s="367"/>
      <c r="W5" s="367"/>
      <c r="X5" s="367"/>
      <c r="Y5" s="367"/>
      <c r="Z5" s="367"/>
      <c r="AA5" s="367"/>
      <c r="AB5" s="367"/>
      <c r="AC5" s="367"/>
      <c r="AD5" s="367"/>
      <c r="AE5" s="367"/>
      <c r="AF5" s="367"/>
      <c r="AG5" s="367"/>
      <c r="AH5" s="367"/>
      <c r="AI5" s="367"/>
      <c r="AJ5" s="367"/>
      <c r="AK5" s="367"/>
      <c r="AL5" s="367"/>
      <c r="AM5" s="367"/>
      <c r="AN5" s="367"/>
      <c r="AO5" s="367"/>
      <c r="AP5" s="367"/>
      <c r="AQ5" s="367"/>
      <c r="AR5" s="367"/>
      <c r="AS5" s="367"/>
      <c r="AT5" s="367"/>
      <c r="AU5" s="367"/>
      <c r="AV5" s="367"/>
      <c r="AW5" s="367"/>
      <c r="AX5" s="367"/>
      <c r="AY5" s="367"/>
      <c r="AZ5" s="367"/>
      <c r="BA5" s="367"/>
      <c r="BB5" s="367"/>
      <c r="BC5" s="367"/>
      <c r="BD5" s="367"/>
      <c r="BE5" s="367"/>
      <c r="BF5" s="367"/>
      <c r="BG5" s="367"/>
      <c r="BH5" s="367"/>
      <c r="BI5" s="367"/>
      <c r="BJ5" s="367"/>
      <c r="BK5" s="367"/>
      <c r="BL5" s="367"/>
      <c r="BM5" s="367"/>
      <c r="BN5" s="367"/>
      <c r="BO5" s="367"/>
      <c r="BP5" s="367"/>
      <c r="BQ5" s="367"/>
      <c r="BR5" s="367"/>
      <c r="BS5" s="367"/>
      <c r="BT5" s="367"/>
      <c r="BU5" s="367"/>
      <c r="BV5" s="367"/>
      <c r="BW5" s="367"/>
      <c r="BX5" s="367"/>
      <c r="BY5" s="367"/>
      <c r="BZ5" s="367"/>
      <c r="CA5" s="367"/>
      <c r="CB5" s="367"/>
      <c r="CC5" s="367"/>
      <c r="CD5" s="367"/>
      <c r="CE5" s="367"/>
      <c r="CF5" s="367"/>
      <c r="CG5" s="367"/>
      <c r="CH5" s="367"/>
      <c r="CI5" s="367"/>
      <c r="CJ5" s="367"/>
      <c r="CK5" s="367"/>
      <c r="CL5" s="367"/>
      <c r="CM5" s="367"/>
      <c r="CN5" s="367"/>
      <c r="CO5" s="367"/>
      <c r="CP5" s="367"/>
      <c r="CQ5" s="367"/>
      <c r="CR5" s="367"/>
      <c r="CS5" s="367"/>
      <c r="CT5" s="367"/>
      <c r="CU5" s="367"/>
      <c r="CV5" s="367"/>
      <c r="CW5" s="367"/>
      <c r="CX5" s="367"/>
      <c r="CY5" s="367"/>
      <c r="CZ5" s="367"/>
      <c r="DA5" s="367"/>
      <c r="DB5" s="367"/>
      <c r="DC5" s="367"/>
      <c r="DD5" s="367"/>
      <c r="DE5" s="367"/>
    </row>
    <row r="6" spans="1:109" s="259" customFormat="1" x14ac:dyDescent="0.15">
      <c r="A6" s="367"/>
      <c r="B6" s="367"/>
      <c r="C6" s="367"/>
      <c r="D6" s="367"/>
      <c r="E6" s="367"/>
      <c r="F6" s="367"/>
      <c r="G6" s="367"/>
      <c r="H6" s="367"/>
      <c r="I6" s="367"/>
      <c r="J6" s="367"/>
      <c r="K6" s="367"/>
      <c r="L6" s="367"/>
      <c r="M6" s="367"/>
      <c r="N6" s="367"/>
      <c r="O6" s="367"/>
      <c r="P6" s="367"/>
      <c r="Q6" s="367"/>
      <c r="R6" s="367"/>
      <c r="S6" s="367"/>
      <c r="T6" s="367"/>
      <c r="U6" s="367"/>
      <c r="V6" s="367"/>
      <c r="W6" s="367"/>
      <c r="X6" s="367"/>
      <c r="Y6" s="367"/>
      <c r="Z6" s="367"/>
      <c r="AA6" s="367"/>
      <c r="AB6" s="367"/>
      <c r="AC6" s="367"/>
      <c r="AD6" s="367"/>
      <c r="AE6" s="367"/>
      <c r="AF6" s="367"/>
      <c r="AG6" s="367"/>
      <c r="AH6" s="367"/>
      <c r="AI6" s="367"/>
      <c r="AJ6" s="367"/>
      <c r="AK6" s="367"/>
      <c r="AL6" s="367"/>
      <c r="AM6" s="367"/>
      <c r="AN6" s="367"/>
      <c r="AO6" s="367"/>
      <c r="AP6" s="367"/>
      <c r="AQ6" s="367"/>
      <c r="AR6" s="367"/>
      <c r="AS6" s="367"/>
      <c r="AT6" s="367"/>
      <c r="AU6" s="367"/>
      <c r="AV6" s="367"/>
      <c r="AW6" s="367"/>
      <c r="AX6" s="367"/>
      <c r="AY6" s="367"/>
      <c r="AZ6" s="367"/>
      <c r="BA6" s="367"/>
      <c r="BB6" s="367"/>
      <c r="BC6" s="367"/>
      <c r="BD6" s="367"/>
      <c r="BE6" s="367"/>
      <c r="BF6" s="367"/>
      <c r="BG6" s="367"/>
      <c r="BH6" s="367"/>
      <c r="BI6" s="367"/>
      <c r="BJ6" s="367"/>
      <c r="BK6" s="367"/>
      <c r="BL6" s="367"/>
      <c r="BM6" s="367"/>
      <c r="BN6" s="367"/>
      <c r="BO6" s="367"/>
      <c r="BP6" s="367"/>
      <c r="BQ6" s="367"/>
      <c r="BR6" s="367"/>
      <c r="BS6" s="367"/>
      <c r="BT6" s="367"/>
      <c r="BU6" s="367"/>
      <c r="BV6" s="367"/>
      <c r="BW6" s="367"/>
      <c r="BX6" s="367"/>
      <c r="BY6" s="367"/>
      <c r="BZ6" s="367"/>
      <c r="CA6" s="367"/>
      <c r="CB6" s="367"/>
      <c r="CC6" s="367"/>
      <c r="CD6" s="367"/>
      <c r="CE6" s="367"/>
      <c r="CF6" s="367"/>
      <c r="CG6" s="367"/>
      <c r="CH6" s="367"/>
      <c r="CI6" s="367"/>
      <c r="CJ6" s="367"/>
      <c r="CK6" s="367"/>
      <c r="CL6" s="367"/>
      <c r="CM6" s="367"/>
      <c r="CN6" s="367"/>
      <c r="CO6" s="367"/>
      <c r="CP6" s="367"/>
      <c r="CQ6" s="367"/>
      <c r="CR6" s="367"/>
      <c r="CS6" s="367"/>
      <c r="CT6" s="367"/>
      <c r="CU6" s="367"/>
      <c r="CV6" s="367"/>
      <c r="CW6" s="367"/>
      <c r="CX6" s="367"/>
      <c r="CY6" s="367"/>
      <c r="CZ6" s="367"/>
      <c r="DA6" s="367"/>
      <c r="DB6" s="367"/>
      <c r="DC6" s="367"/>
      <c r="DD6" s="367"/>
      <c r="DE6" s="367"/>
    </row>
    <row r="7" spans="1:109" s="259" customFormat="1" x14ac:dyDescent="0.15">
      <c r="A7" s="367"/>
      <c r="B7" s="367"/>
      <c r="C7" s="367"/>
      <c r="D7" s="367"/>
      <c r="E7" s="367"/>
      <c r="F7" s="367"/>
      <c r="G7" s="367"/>
      <c r="H7" s="367"/>
      <c r="I7" s="367"/>
      <c r="J7" s="367"/>
      <c r="K7" s="367"/>
      <c r="L7" s="367"/>
      <c r="M7" s="367"/>
      <c r="N7" s="367"/>
      <c r="O7" s="367"/>
      <c r="P7" s="367"/>
      <c r="Q7" s="367"/>
      <c r="R7" s="367"/>
      <c r="S7" s="367"/>
      <c r="T7" s="367"/>
      <c r="U7" s="367"/>
      <c r="V7" s="367"/>
      <c r="W7" s="367"/>
      <c r="X7" s="367"/>
      <c r="Y7" s="367"/>
      <c r="Z7" s="367"/>
      <c r="AA7" s="367"/>
      <c r="AB7" s="367"/>
      <c r="AC7" s="367"/>
      <c r="AD7" s="367"/>
      <c r="AE7" s="367"/>
      <c r="AF7" s="367"/>
      <c r="AG7" s="367"/>
      <c r="AH7" s="367"/>
      <c r="AI7" s="367"/>
      <c r="AJ7" s="367"/>
      <c r="AK7" s="367"/>
      <c r="AL7" s="367"/>
      <c r="AM7" s="367"/>
      <c r="AN7" s="367"/>
      <c r="AO7" s="367"/>
      <c r="AP7" s="367"/>
      <c r="AQ7" s="367"/>
      <c r="AR7" s="367"/>
      <c r="AS7" s="367"/>
      <c r="AT7" s="367"/>
      <c r="AU7" s="367"/>
      <c r="AV7" s="367"/>
      <c r="AW7" s="367"/>
      <c r="AX7" s="367"/>
      <c r="AY7" s="367"/>
      <c r="AZ7" s="367"/>
      <c r="BA7" s="367"/>
      <c r="BB7" s="367"/>
      <c r="BC7" s="367"/>
      <c r="BD7" s="367"/>
      <c r="BE7" s="367"/>
      <c r="BF7" s="367"/>
      <c r="BG7" s="367"/>
      <c r="BH7" s="367"/>
      <c r="BI7" s="367"/>
      <c r="BJ7" s="367"/>
      <c r="BK7" s="367"/>
      <c r="BL7" s="367"/>
      <c r="BM7" s="367"/>
      <c r="BN7" s="367"/>
      <c r="BO7" s="367"/>
      <c r="BP7" s="367"/>
      <c r="BQ7" s="367"/>
      <c r="BR7" s="367"/>
      <c r="BS7" s="367"/>
      <c r="BT7" s="367"/>
      <c r="BU7" s="367"/>
      <c r="BV7" s="367"/>
      <c r="BW7" s="367"/>
      <c r="BX7" s="367"/>
      <c r="BY7" s="367"/>
      <c r="BZ7" s="367"/>
      <c r="CA7" s="367"/>
      <c r="CB7" s="367"/>
      <c r="CC7" s="367"/>
      <c r="CD7" s="367"/>
      <c r="CE7" s="367"/>
      <c r="CF7" s="367"/>
      <c r="CG7" s="367"/>
      <c r="CH7" s="367"/>
      <c r="CI7" s="367"/>
      <c r="CJ7" s="367"/>
      <c r="CK7" s="367"/>
      <c r="CL7" s="367"/>
      <c r="CM7" s="367"/>
      <c r="CN7" s="367"/>
      <c r="CO7" s="367"/>
      <c r="CP7" s="367"/>
      <c r="CQ7" s="367"/>
      <c r="CR7" s="367"/>
      <c r="CS7" s="367"/>
      <c r="CT7" s="367"/>
      <c r="CU7" s="367"/>
      <c r="CV7" s="367"/>
      <c r="CW7" s="367"/>
      <c r="CX7" s="367"/>
      <c r="CY7" s="367"/>
      <c r="CZ7" s="367"/>
      <c r="DA7" s="367"/>
      <c r="DB7" s="367"/>
      <c r="DC7" s="367"/>
      <c r="DD7" s="367"/>
      <c r="DE7" s="367"/>
    </row>
    <row r="8" spans="1:109" s="259" customFormat="1" x14ac:dyDescent="0.15">
      <c r="A8" s="367"/>
      <c r="B8" s="367"/>
      <c r="C8" s="367"/>
      <c r="D8" s="367"/>
      <c r="E8" s="367"/>
      <c r="F8" s="367"/>
      <c r="G8" s="367"/>
      <c r="H8" s="367"/>
      <c r="I8" s="367"/>
      <c r="J8" s="367"/>
      <c r="K8" s="367"/>
      <c r="L8" s="367"/>
      <c r="M8" s="367"/>
      <c r="N8" s="367"/>
      <c r="O8" s="367"/>
      <c r="P8" s="367"/>
      <c r="Q8" s="367"/>
      <c r="R8" s="367"/>
      <c r="S8" s="367"/>
      <c r="T8" s="367"/>
      <c r="U8" s="367"/>
      <c r="V8" s="367"/>
      <c r="W8" s="367"/>
      <c r="X8" s="367"/>
      <c r="Y8" s="367"/>
      <c r="Z8" s="367"/>
      <c r="AA8" s="367"/>
      <c r="AB8" s="367"/>
      <c r="AC8" s="367"/>
      <c r="AD8" s="367"/>
      <c r="AE8" s="367"/>
      <c r="AF8" s="367"/>
      <c r="AG8" s="367"/>
      <c r="AH8" s="367"/>
      <c r="AI8" s="367"/>
      <c r="AJ8" s="367"/>
      <c r="AK8" s="367"/>
      <c r="AL8" s="367"/>
      <c r="AM8" s="367"/>
      <c r="AN8" s="367"/>
      <c r="AO8" s="367"/>
      <c r="AP8" s="367"/>
      <c r="AQ8" s="367"/>
      <c r="AR8" s="367"/>
      <c r="AS8" s="367"/>
      <c r="AT8" s="367"/>
      <c r="AU8" s="367"/>
      <c r="AV8" s="367"/>
      <c r="AW8" s="367"/>
      <c r="AX8" s="367"/>
      <c r="AY8" s="367"/>
      <c r="AZ8" s="367"/>
      <c r="BA8" s="367"/>
      <c r="BB8" s="367"/>
      <c r="BC8" s="367"/>
      <c r="BD8" s="367"/>
      <c r="BE8" s="367"/>
      <c r="BF8" s="367"/>
      <c r="BG8" s="367"/>
      <c r="BH8" s="367"/>
      <c r="BI8" s="367"/>
      <c r="BJ8" s="367"/>
      <c r="BK8" s="367"/>
      <c r="BL8" s="367"/>
      <c r="BM8" s="367"/>
      <c r="BN8" s="367"/>
      <c r="BO8" s="367"/>
      <c r="BP8" s="367"/>
      <c r="BQ8" s="367"/>
      <c r="BR8" s="367"/>
      <c r="BS8" s="367"/>
      <c r="BT8" s="367"/>
      <c r="BU8" s="367"/>
      <c r="BV8" s="367"/>
      <c r="BW8" s="367"/>
      <c r="BX8" s="367"/>
      <c r="BY8" s="367"/>
      <c r="BZ8" s="367"/>
      <c r="CA8" s="367"/>
      <c r="CB8" s="367"/>
      <c r="CC8" s="367"/>
      <c r="CD8" s="367"/>
      <c r="CE8" s="367"/>
      <c r="CF8" s="367"/>
      <c r="CG8" s="367"/>
      <c r="CH8" s="367"/>
      <c r="CI8" s="367"/>
      <c r="CJ8" s="367"/>
      <c r="CK8" s="367"/>
      <c r="CL8" s="367"/>
      <c r="CM8" s="367"/>
      <c r="CN8" s="367"/>
      <c r="CO8" s="367"/>
      <c r="CP8" s="367"/>
      <c r="CQ8" s="367"/>
      <c r="CR8" s="367"/>
      <c r="CS8" s="367"/>
      <c r="CT8" s="367"/>
      <c r="CU8" s="367"/>
      <c r="CV8" s="367"/>
      <c r="CW8" s="367"/>
      <c r="CX8" s="367"/>
      <c r="CY8" s="367"/>
      <c r="CZ8" s="367"/>
      <c r="DA8" s="367"/>
      <c r="DB8" s="367"/>
      <c r="DC8" s="367"/>
      <c r="DD8" s="367"/>
      <c r="DE8" s="367"/>
    </row>
    <row r="9" spans="1:109" s="259" customFormat="1" x14ac:dyDescent="0.15">
      <c r="A9" s="367"/>
      <c r="B9" s="367"/>
      <c r="C9" s="367"/>
      <c r="D9" s="367"/>
      <c r="E9" s="367"/>
      <c r="F9" s="367"/>
      <c r="G9" s="367"/>
      <c r="H9" s="367"/>
      <c r="I9" s="367"/>
      <c r="J9" s="367"/>
      <c r="K9" s="367"/>
      <c r="L9" s="367"/>
      <c r="M9" s="367"/>
      <c r="N9" s="367"/>
      <c r="O9" s="367"/>
      <c r="P9" s="367"/>
      <c r="Q9" s="367"/>
      <c r="R9" s="367"/>
      <c r="S9" s="367"/>
      <c r="T9" s="367"/>
      <c r="U9" s="367"/>
      <c r="V9" s="367"/>
      <c r="W9" s="367"/>
      <c r="X9" s="367"/>
      <c r="Y9" s="367"/>
      <c r="Z9" s="367"/>
      <c r="AA9" s="367"/>
      <c r="AB9" s="367"/>
      <c r="AC9" s="367"/>
      <c r="AD9" s="367"/>
      <c r="AE9" s="367"/>
      <c r="AF9" s="367"/>
      <c r="AG9" s="367"/>
      <c r="AH9" s="367"/>
      <c r="AI9" s="367"/>
      <c r="AJ9" s="367"/>
      <c r="AK9" s="367"/>
      <c r="AL9" s="367"/>
      <c r="AM9" s="367"/>
      <c r="AN9" s="367"/>
      <c r="AO9" s="367"/>
      <c r="AP9" s="367"/>
      <c r="AQ9" s="367"/>
      <c r="AR9" s="367"/>
      <c r="AS9" s="367"/>
      <c r="AT9" s="367"/>
      <c r="AU9" s="367"/>
      <c r="AV9" s="367"/>
      <c r="AW9" s="367"/>
      <c r="AX9" s="367"/>
      <c r="AY9" s="367"/>
      <c r="AZ9" s="367"/>
      <c r="BA9" s="367"/>
      <c r="BB9" s="367"/>
      <c r="BC9" s="367"/>
      <c r="BD9" s="367"/>
      <c r="BE9" s="367"/>
      <c r="BF9" s="367"/>
      <c r="BG9" s="367"/>
      <c r="BH9" s="367"/>
      <c r="BI9" s="367"/>
      <c r="BJ9" s="367"/>
      <c r="BK9" s="367"/>
      <c r="BL9" s="367"/>
      <c r="BM9" s="367"/>
      <c r="BN9" s="367"/>
      <c r="BO9" s="367"/>
      <c r="BP9" s="367"/>
      <c r="BQ9" s="367"/>
      <c r="BR9" s="367"/>
      <c r="BS9" s="367"/>
      <c r="BT9" s="367"/>
      <c r="BU9" s="367"/>
      <c r="BV9" s="367"/>
      <c r="BW9" s="367"/>
      <c r="BX9" s="367"/>
      <c r="BY9" s="367"/>
      <c r="BZ9" s="367"/>
      <c r="CA9" s="367"/>
      <c r="CB9" s="367"/>
      <c r="CC9" s="367"/>
      <c r="CD9" s="367"/>
      <c r="CE9" s="367"/>
      <c r="CF9" s="367"/>
      <c r="CG9" s="367"/>
      <c r="CH9" s="367"/>
      <c r="CI9" s="367"/>
      <c r="CJ9" s="367"/>
      <c r="CK9" s="367"/>
      <c r="CL9" s="367"/>
      <c r="CM9" s="367"/>
      <c r="CN9" s="367"/>
      <c r="CO9" s="367"/>
      <c r="CP9" s="367"/>
      <c r="CQ9" s="367"/>
      <c r="CR9" s="367"/>
      <c r="CS9" s="367"/>
      <c r="CT9" s="367"/>
      <c r="CU9" s="367"/>
      <c r="CV9" s="367"/>
      <c r="CW9" s="367"/>
      <c r="CX9" s="367"/>
      <c r="CY9" s="367"/>
      <c r="CZ9" s="367"/>
      <c r="DA9" s="367"/>
      <c r="DB9" s="367"/>
      <c r="DC9" s="367"/>
      <c r="DD9" s="367"/>
      <c r="DE9" s="367"/>
    </row>
    <row r="10" spans="1:109" s="259" customFormat="1" x14ac:dyDescent="0.15">
      <c r="A10" s="367"/>
      <c r="B10" s="367"/>
      <c r="C10" s="367"/>
      <c r="D10" s="367"/>
      <c r="E10" s="367"/>
      <c r="F10" s="367"/>
      <c r="G10" s="367"/>
      <c r="H10" s="367"/>
      <c r="I10" s="367"/>
      <c r="J10" s="367"/>
      <c r="K10" s="367"/>
      <c r="L10" s="367"/>
      <c r="M10" s="367"/>
      <c r="N10" s="367"/>
      <c r="O10" s="367"/>
      <c r="P10" s="367"/>
      <c r="Q10" s="367"/>
      <c r="R10" s="367"/>
      <c r="S10" s="367"/>
      <c r="T10" s="367"/>
      <c r="U10" s="367"/>
      <c r="V10" s="367"/>
      <c r="W10" s="367"/>
      <c r="X10" s="367"/>
      <c r="Y10" s="367"/>
      <c r="Z10" s="367"/>
      <c r="AA10" s="367"/>
      <c r="AB10" s="367"/>
      <c r="AC10" s="367"/>
      <c r="AD10" s="367"/>
      <c r="AE10" s="367"/>
      <c r="AF10" s="367"/>
      <c r="AG10" s="367"/>
      <c r="AH10" s="367"/>
      <c r="AI10" s="367"/>
      <c r="AJ10" s="367"/>
      <c r="AK10" s="367"/>
      <c r="AL10" s="367"/>
      <c r="AM10" s="367"/>
      <c r="AN10" s="367"/>
      <c r="AO10" s="367"/>
      <c r="AP10" s="367"/>
      <c r="AQ10" s="367"/>
      <c r="AR10" s="367"/>
      <c r="AS10" s="367"/>
      <c r="AT10" s="367"/>
      <c r="AU10" s="367"/>
      <c r="AV10" s="367"/>
      <c r="AW10" s="367"/>
      <c r="AX10" s="367"/>
      <c r="AY10" s="367"/>
      <c r="AZ10" s="367"/>
      <c r="BA10" s="367"/>
      <c r="BB10" s="367"/>
      <c r="BC10" s="367"/>
      <c r="BD10" s="367"/>
      <c r="BE10" s="367"/>
      <c r="BF10" s="367"/>
      <c r="BG10" s="367"/>
      <c r="BH10" s="367"/>
      <c r="BI10" s="367"/>
      <c r="BJ10" s="367"/>
      <c r="BK10" s="367"/>
      <c r="BL10" s="367"/>
      <c r="BM10" s="367"/>
      <c r="BN10" s="367"/>
      <c r="BO10" s="367"/>
      <c r="BP10" s="367"/>
      <c r="BQ10" s="367"/>
      <c r="BR10" s="367"/>
      <c r="BS10" s="367"/>
      <c r="BT10" s="367"/>
      <c r="BU10" s="367"/>
      <c r="BV10" s="367"/>
      <c r="BW10" s="367"/>
      <c r="BX10" s="367"/>
      <c r="BY10" s="367"/>
      <c r="BZ10" s="367"/>
      <c r="CA10" s="367"/>
      <c r="CB10" s="367"/>
      <c r="CC10" s="367"/>
      <c r="CD10" s="367"/>
      <c r="CE10" s="367"/>
      <c r="CF10" s="367"/>
      <c r="CG10" s="367"/>
      <c r="CH10" s="367"/>
      <c r="CI10" s="367"/>
      <c r="CJ10" s="367"/>
      <c r="CK10" s="367"/>
      <c r="CL10" s="367"/>
      <c r="CM10" s="367"/>
      <c r="CN10" s="367"/>
      <c r="CO10" s="367"/>
      <c r="CP10" s="367"/>
      <c r="CQ10" s="367"/>
      <c r="CR10" s="367"/>
      <c r="CS10" s="367"/>
      <c r="CT10" s="367"/>
      <c r="CU10" s="367"/>
      <c r="CV10" s="367"/>
      <c r="CW10" s="367"/>
      <c r="CX10" s="367"/>
      <c r="CY10" s="367"/>
      <c r="CZ10" s="367"/>
      <c r="DA10" s="367"/>
      <c r="DB10" s="367"/>
      <c r="DC10" s="367"/>
      <c r="DD10" s="367"/>
      <c r="DE10" s="367"/>
    </row>
    <row r="11" spans="1:109" s="259" customFormat="1" x14ac:dyDescent="0.15">
      <c r="A11" s="367"/>
      <c r="B11" s="367"/>
      <c r="C11" s="367"/>
      <c r="D11" s="367"/>
      <c r="E11" s="367"/>
      <c r="F11" s="367"/>
      <c r="G11" s="367"/>
      <c r="H11" s="367"/>
      <c r="I11" s="367"/>
      <c r="J11" s="367"/>
      <c r="K11" s="367"/>
      <c r="L11" s="367"/>
      <c r="M11" s="367"/>
      <c r="N11" s="367"/>
      <c r="O11" s="367"/>
      <c r="P11" s="367"/>
      <c r="Q11" s="367"/>
      <c r="R11" s="367"/>
      <c r="S11" s="367"/>
      <c r="T11" s="367"/>
      <c r="U11" s="367"/>
      <c r="V11" s="367"/>
      <c r="W11" s="367"/>
      <c r="X11" s="367"/>
      <c r="Y11" s="367"/>
      <c r="Z11" s="367"/>
      <c r="AA11" s="367"/>
      <c r="AB11" s="367"/>
      <c r="AC11" s="367"/>
      <c r="AD11" s="367"/>
      <c r="AE11" s="367"/>
      <c r="AF11" s="367"/>
      <c r="AG11" s="367"/>
      <c r="AH11" s="367"/>
      <c r="AI11" s="367"/>
      <c r="AJ11" s="367"/>
      <c r="AK11" s="367"/>
      <c r="AL11" s="367"/>
      <c r="AM11" s="367"/>
      <c r="AN11" s="367"/>
      <c r="AO11" s="367"/>
      <c r="AP11" s="367"/>
      <c r="AQ11" s="367"/>
      <c r="AR11" s="367"/>
      <c r="AS11" s="367"/>
      <c r="AT11" s="367"/>
      <c r="AU11" s="367"/>
      <c r="AV11" s="367"/>
      <c r="AW11" s="367"/>
      <c r="AX11" s="367"/>
      <c r="AY11" s="367"/>
      <c r="AZ11" s="367"/>
      <c r="BA11" s="367"/>
      <c r="BB11" s="367"/>
      <c r="BC11" s="367"/>
      <c r="BD11" s="367"/>
      <c r="BE11" s="367"/>
      <c r="BF11" s="367"/>
      <c r="BG11" s="367"/>
      <c r="BH11" s="367"/>
      <c r="BI11" s="367"/>
      <c r="BJ11" s="367"/>
      <c r="BK11" s="367"/>
      <c r="BL11" s="367"/>
      <c r="BM11" s="367"/>
      <c r="BN11" s="367"/>
      <c r="BO11" s="367"/>
      <c r="BP11" s="367"/>
      <c r="BQ11" s="367"/>
      <c r="BR11" s="367"/>
      <c r="BS11" s="367"/>
      <c r="BT11" s="367"/>
      <c r="BU11" s="367"/>
      <c r="BV11" s="367"/>
      <c r="BW11" s="367"/>
      <c r="BX11" s="367"/>
      <c r="BY11" s="367"/>
      <c r="BZ11" s="367"/>
      <c r="CA11" s="367"/>
      <c r="CB11" s="367"/>
      <c r="CC11" s="367"/>
      <c r="CD11" s="367"/>
      <c r="CE11" s="367"/>
      <c r="CF11" s="367"/>
      <c r="CG11" s="367"/>
      <c r="CH11" s="367"/>
      <c r="CI11" s="367"/>
      <c r="CJ11" s="367"/>
      <c r="CK11" s="367"/>
      <c r="CL11" s="367"/>
      <c r="CM11" s="367"/>
      <c r="CN11" s="367"/>
      <c r="CO11" s="367"/>
      <c r="CP11" s="367"/>
      <c r="CQ11" s="367"/>
      <c r="CR11" s="367"/>
      <c r="CS11" s="367"/>
      <c r="CT11" s="367"/>
      <c r="CU11" s="367"/>
      <c r="CV11" s="367"/>
      <c r="CW11" s="367"/>
      <c r="CX11" s="367"/>
      <c r="CY11" s="367"/>
      <c r="CZ11" s="367"/>
      <c r="DA11" s="367"/>
      <c r="DB11" s="367"/>
      <c r="DC11" s="367"/>
      <c r="DD11" s="367"/>
      <c r="DE11" s="367"/>
    </row>
    <row r="12" spans="1:109" s="259" customFormat="1" x14ac:dyDescent="0.15">
      <c r="A12" s="367"/>
      <c r="B12" s="367"/>
      <c r="C12" s="367"/>
      <c r="D12" s="367"/>
      <c r="E12" s="367"/>
      <c r="F12" s="367"/>
      <c r="G12" s="367"/>
      <c r="H12" s="367"/>
      <c r="I12" s="367"/>
      <c r="J12" s="367"/>
      <c r="K12" s="367"/>
      <c r="L12" s="367"/>
      <c r="M12" s="367"/>
      <c r="N12" s="367"/>
      <c r="O12" s="367"/>
      <c r="P12" s="367"/>
      <c r="Q12" s="367"/>
      <c r="R12" s="367"/>
      <c r="S12" s="367"/>
      <c r="T12" s="367"/>
      <c r="U12" s="367"/>
      <c r="V12" s="367"/>
      <c r="W12" s="367"/>
      <c r="X12" s="367"/>
      <c r="Y12" s="367"/>
      <c r="Z12" s="367"/>
      <c r="AA12" s="367"/>
      <c r="AB12" s="367"/>
      <c r="AC12" s="367"/>
      <c r="AD12" s="367"/>
      <c r="AE12" s="367"/>
      <c r="AF12" s="367"/>
      <c r="AG12" s="367"/>
      <c r="AH12" s="367"/>
      <c r="AI12" s="367"/>
      <c r="AJ12" s="367"/>
      <c r="AK12" s="367"/>
      <c r="AL12" s="367"/>
      <c r="AM12" s="367"/>
      <c r="AN12" s="367"/>
      <c r="AO12" s="367"/>
      <c r="AP12" s="367"/>
      <c r="AQ12" s="367"/>
      <c r="AR12" s="367"/>
      <c r="AS12" s="367"/>
      <c r="AT12" s="367"/>
      <c r="AU12" s="367"/>
      <c r="AV12" s="367"/>
      <c r="AW12" s="367"/>
      <c r="AX12" s="367"/>
      <c r="AY12" s="367"/>
      <c r="AZ12" s="367"/>
      <c r="BA12" s="367"/>
      <c r="BB12" s="367"/>
      <c r="BC12" s="367"/>
      <c r="BD12" s="367"/>
      <c r="BE12" s="367"/>
      <c r="BF12" s="367"/>
      <c r="BG12" s="367"/>
      <c r="BH12" s="367"/>
      <c r="BI12" s="367"/>
      <c r="BJ12" s="367"/>
      <c r="BK12" s="367"/>
      <c r="BL12" s="367"/>
      <c r="BM12" s="367"/>
      <c r="BN12" s="367"/>
      <c r="BO12" s="367"/>
      <c r="BP12" s="367"/>
      <c r="BQ12" s="367"/>
      <c r="BR12" s="367"/>
      <c r="BS12" s="367"/>
      <c r="BT12" s="367"/>
      <c r="BU12" s="367"/>
      <c r="BV12" s="367"/>
      <c r="BW12" s="367"/>
      <c r="BX12" s="367"/>
      <c r="BY12" s="367"/>
      <c r="BZ12" s="367"/>
      <c r="CA12" s="367"/>
      <c r="CB12" s="367"/>
      <c r="CC12" s="367"/>
      <c r="CD12" s="367"/>
      <c r="CE12" s="367"/>
      <c r="CF12" s="367"/>
      <c r="CG12" s="367"/>
      <c r="CH12" s="367"/>
      <c r="CI12" s="367"/>
      <c r="CJ12" s="367"/>
      <c r="CK12" s="367"/>
      <c r="CL12" s="367"/>
      <c r="CM12" s="367"/>
      <c r="CN12" s="367"/>
      <c r="CO12" s="367"/>
      <c r="CP12" s="367"/>
      <c r="CQ12" s="367"/>
      <c r="CR12" s="367"/>
      <c r="CS12" s="367"/>
      <c r="CT12" s="367"/>
      <c r="CU12" s="367"/>
      <c r="CV12" s="367"/>
      <c r="CW12" s="367"/>
      <c r="CX12" s="367"/>
      <c r="CY12" s="367"/>
      <c r="CZ12" s="367"/>
      <c r="DA12" s="367"/>
      <c r="DB12" s="367"/>
      <c r="DC12" s="367"/>
      <c r="DD12" s="367"/>
      <c r="DE12" s="367"/>
    </row>
    <row r="13" spans="1:109" s="259" customFormat="1" x14ac:dyDescent="0.15">
      <c r="A13" s="367"/>
      <c r="B13" s="367"/>
      <c r="C13" s="367"/>
      <c r="D13" s="367"/>
      <c r="E13" s="367"/>
      <c r="F13" s="367"/>
      <c r="G13" s="367"/>
      <c r="H13" s="367"/>
      <c r="I13" s="367"/>
      <c r="J13" s="367"/>
      <c r="K13" s="367"/>
      <c r="L13" s="367"/>
      <c r="M13" s="367"/>
      <c r="N13" s="367"/>
      <c r="O13" s="367"/>
      <c r="P13" s="367"/>
      <c r="Q13" s="367"/>
      <c r="R13" s="367"/>
      <c r="S13" s="367"/>
      <c r="T13" s="367"/>
      <c r="U13" s="367"/>
      <c r="V13" s="367"/>
      <c r="W13" s="367"/>
      <c r="X13" s="367"/>
      <c r="Y13" s="367"/>
      <c r="Z13" s="367"/>
      <c r="AA13" s="367"/>
      <c r="AB13" s="367"/>
      <c r="AC13" s="367"/>
      <c r="AD13" s="367"/>
      <c r="AE13" s="367"/>
      <c r="AF13" s="367"/>
      <c r="AG13" s="367"/>
      <c r="AH13" s="367"/>
      <c r="AI13" s="367"/>
      <c r="AJ13" s="367"/>
      <c r="AK13" s="367"/>
      <c r="AL13" s="367"/>
      <c r="AM13" s="367"/>
      <c r="AN13" s="367"/>
      <c r="AO13" s="367"/>
      <c r="AP13" s="367"/>
      <c r="AQ13" s="367"/>
      <c r="AR13" s="367"/>
      <c r="AS13" s="367"/>
      <c r="AT13" s="367"/>
      <c r="AU13" s="367"/>
      <c r="AV13" s="367"/>
      <c r="AW13" s="367"/>
      <c r="AX13" s="367"/>
      <c r="AY13" s="367"/>
      <c r="AZ13" s="367"/>
      <c r="BA13" s="367"/>
      <c r="BB13" s="367"/>
      <c r="BC13" s="367"/>
      <c r="BD13" s="367"/>
      <c r="BE13" s="367"/>
      <c r="BF13" s="367"/>
      <c r="BG13" s="367"/>
      <c r="BH13" s="367"/>
      <c r="BI13" s="367"/>
      <c r="BJ13" s="367"/>
      <c r="BK13" s="367"/>
      <c r="BL13" s="367"/>
      <c r="BM13" s="367"/>
      <c r="BN13" s="367"/>
      <c r="BO13" s="367"/>
      <c r="BP13" s="367"/>
      <c r="BQ13" s="367"/>
      <c r="BR13" s="367"/>
      <c r="BS13" s="367"/>
      <c r="BT13" s="367"/>
      <c r="BU13" s="367"/>
      <c r="BV13" s="367"/>
      <c r="BW13" s="367"/>
      <c r="BX13" s="367"/>
      <c r="BY13" s="367"/>
      <c r="BZ13" s="367"/>
      <c r="CA13" s="367"/>
      <c r="CB13" s="367"/>
      <c r="CC13" s="367"/>
      <c r="CD13" s="367"/>
      <c r="CE13" s="367"/>
      <c r="CF13" s="367"/>
      <c r="CG13" s="367"/>
      <c r="CH13" s="367"/>
      <c r="CI13" s="367"/>
      <c r="CJ13" s="367"/>
      <c r="CK13" s="367"/>
      <c r="CL13" s="367"/>
      <c r="CM13" s="367"/>
      <c r="CN13" s="367"/>
      <c r="CO13" s="367"/>
      <c r="CP13" s="367"/>
      <c r="CQ13" s="367"/>
      <c r="CR13" s="367"/>
      <c r="CS13" s="367"/>
      <c r="CT13" s="367"/>
      <c r="CU13" s="367"/>
      <c r="CV13" s="367"/>
      <c r="CW13" s="367"/>
      <c r="CX13" s="367"/>
      <c r="CY13" s="367"/>
      <c r="CZ13" s="367"/>
      <c r="DA13" s="367"/>
      <c r="DB13" s="367"/>
      <c r="DC13" s="367"/>
      <c r="DD13" s="367"/>
      <c r="DE13" s="367"/>
    </row>
    <row r="14" spans="1:109" s="259" customFormat="1" x14ac:dyDescent="0.15">
      <c r="A14" s="367"/>
      <c r="B14" s="367"/>
      <c r="C14" s="367"/>
      <c r="D14" s="367"/>
      <c r="E14" s="367"/>
      <c r="F14" s="367"/>
      <c r="G14" s="367"/>
      <c r="H14" s="367"/>
      <c r="I14" s="367"/>
      <c r="J14" s="367"/>
      <c r="K14" s="367"/>
      <c r="L14" s="367"/>
      <c r="M14" s="367"/>
      <c r="N14" s="367"/>
      <c r="O14" s="367"/>
      <c r="P14" s="367"/>
      <c r="Q14" s="367"/>
      <c r="R14" s="367"/>
      <c r="S14" s="367"/>
      <c r="T14" s="367"/>
      <c r="U14" s="367"/>
      <c r="V14" s="367"/>
      <c r="W14" s="367"/>
      <c r="X14" s="367"/>
      <c r="Y14" s="367"/>
      <c r="Z14" s="367"/>
      <c r="AA14" s="367"/>
      <c r="AB14" s="367"/>
      <c r="AC14" s="367"/>
      <c r="AD14" s="367"/>
      <c r="AE14" s="367"/>
      <c r="AF14" s="367"/>
      <c r="AG14" s="367"/>
      <c r="AH14" s="367"/>
      <c r="AI14" s="367"/>
      <c r="AJ14" s="367"/>
      <c r="AK14" s="367"/>
      <c r="AL14" s="367"/>
      <c r="AM14" s="367"/>
      <c r="AN14" s="367"/>
      <c r="AO14" s="367"/>
      <c r="AP14" s="367"/>
      <c r="AQ14" s="367"/>
      <c r="AR14" s="367"/>
      <c r="AS14" s="367"/>
      <c r="AT14" s="367"/>
      <c r="AU14" s="367"/>
      <c r="AV14" s="367"/>
      <c r="AW14" s="367"/>
      <c r="AX14" s="367"/>
      <c r="AY14" s="367"/>
      <c r="AZ14" s="367"/>
      <c r="BA14" s="367"/>
      <c r="BB14" s="367"/>
      <c r="BC14" s="367"/>
      <c r="BD14" s="367"/>
      <c r="BE14" s="367"/>
      <c r="BF14" s="367"/>
      <c r="BG14" s="367"/>
      <c r="BH14" s="367"/>
      <c r="BI14" s="367"/>
      <c r="BJ14" s="367"/>
      <c r="BK14" s="367"/>
      <c r="BL14" s="367"/>
      <c r="BM14" s="367"/>
      <c r="BN14" s="367"/>
      <c r="BO14" s="367"/>
      <c r="BP14" s="367"/>
      <c r="BQ14" s="367"/>
      <c r="BR14" s="367"/>
      <c r="BS14" s="367"/>
      <c r="BT14" s="367"/>
      <c r="BU14" s="367"/>
      <c r="BV14" s="367"/>
      <c r="BW14" s="367"/>
      <c r="BX14" s="367"/>
      <c r="BY14" s="367"/>
      <c r="BZ14" s="367"/>
      <c r="CA14" s="367"/>
      <c r="CB14" s="367"/>
      <c r="CC14" s="367"/>
      <c r="CD14" s="367"/>
      <c r="CE14" s="367"/>
      <c r="CF14" s="367"/>
      <c r="CG14" s="367"/>
      <c r="CH14" s="367"/>
      <c r="CI14" s="367"/>
      <c r="CJ14" s="367"/>
      <c r="CK14" s="367"/>
      <c r="CL14" s="367"/>
      <c r="CM14" s="367"/>
      <c r="CN14" s="367"/>
      <c r="CO14" s="367"/>
      <c r="CP14" s="367"/>
      <c r="CQ14" s="367"/>
      <c r="CR14" s="367"/>
      <c r="CS14" s="367"/>
      <c r="CT14" s="367"/>
      <c r="CU14" s="367"/>
      <c r="CV14" s="367"/>
      <c r="CW14" s="367"/>
      <c r="CX14" s="367"/>
      <c r="CY14" s="367"/>
      <c r="CZ14" s="367"/>
      <c r="DA14" s="367"/>
      <c r="DB14" s="367"/>
      <c r="DC14" s="367"/>
      <c r="DD14" s="367"/>
      <c r="DE14" s="367"/>
    </row>
    <row r="15" spans="1:109" s="259" customFormat="1" x14ac:dyDescent="0.15">
      <c r="A15" s="366"/>
      <c r="B15" s="367"/>
      <c r="C15" s="367"/>
      <c r="D15" s="367"/>
      <c r="E15" s="367"/>
      <c r="F15" s="367"/>
      <c r="G15" s="367"/>
      <c r="H15" s="367"/>
      <c r="I15" s="367"/>
      <c r="J15" s="367"/>
      <c r="K15" s="367"/>
      <c r="L15" s="367"/>
      <c r="M15" s="367"/>
      <c r="N15" s="367"/>
      <c r="O15" s="367"/>
      <c r="P15" s="367"/>
      <c r="Q15" s="367"/>
      <c r="R15" s="367"/>
      <c r="S15" s="367"/>
      <c r="T15" s="367"/>
      <c r="U15" s="367"/>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row>
    <row r="16" spans="1:109" s="259" customFormat="1" x14ac:dyDescent="0.15">
      <c r="A16" s="366"/>
      <c r="B16" s="367"/>
      <c r="C16" s="367"/>
      <c r="D16" s="367"/>
      <c r="E16" s="367"/>
      <c r="F16" s="367"/>
      <c r="G16" s="367"/>
      <c r="H16" s="367"/>
      <c r="I16" s="367"/>
      <c r="J16" s="367"/>
      <c r="K16" s="367"/>
      <c r="L16" s="367"/>
      <c r="M16" s="367"/>
      <c r="N16" s="367"/>
      <c r="O16" s="367"/>
      <c r="P16" s="367"/>
      <c r="Q16" s="367"/>
      <c r="R16" s="367"/>
      <c r="S16" s="367"/>
      <c r="T16" s="367"/>
      <c r="U16" s="367"/>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row>
    <row r="17" spans="1:109" s="259" customFormat="1" x14ac:dyDescent="0.15">
      <c r="A17" s="366"/>
      <c r="B17" s="367"/>
      <c r="C17" s="367"/>
      <c r="D17" s="367"/>
      <c r="E17" s="367"/>
      <c r="F17" s="367"/>
      <c r="G17" s="367"/>
      <c r="H17" s="367"/>
      <c r="I17" s="367"/>
      <c r="J17" s="367"/>
      <c r="K17" s="367"/>
      <c r="L17" s="367"/>
      <c r="M17" s="367"/>
      <c r="N17" s="367"/>
      <c r="O17" s="367"/>
      <c r="P17" s="367"/>
      <c r="Q17" s="367"/>
      <c r="R17" s="367"/>
      <c r="S17" s="367"/>
      <c r="T17" s="367"/>
      <c r="U17" s="367"/>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row>
    <row r="18" spans="1:109" s="259" customFormat="1" x14ac:dyDescent="0.15">
      <c r="A18" s="366"/>
      <c r="B18" s="367"/>
      <c r="C18" s="367"/>
      <c r="D18" s="367"/>
      <c r="E18" s="367"/>
      <c r="F18" s="367"/>
      <c r="G18" s="367"/>
      <c r="H18" s="367"/>
      <c r="I18" s="367"/>
      <c r="J18" s="367"/>
      <c r="K18" s="367"/>
      <c r="L18" s="367"/>
      <c r="M18" s="367"/>
      <c r="N18" s="367"/>
      <c r="O18" s="367"/>
      <c r="P18" s="367"/>
      <c r="Q18" s="367"/>
      <c r="R18" s="367"/>
      <c r="S18" s="367"/>
      <c r="T18" s="367"/>
      <c r="U18" s="367"/>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row>
    <row r="19" spans="1:109" x14ac:dyDescent="0.15">
      <c r="DD19" s="366"/>
      <c r="DE19" s="366"/>
    </row>
    <row r="20" spans="1:109" x14ac:dyDescent="0.15">
      <c r="DD20" s="366"/>
      <c r="DE20" s="366"/>
    </row>
    <row r="21" spans="1:109" ht="17.25" customHeight="1" x14ac:dyDescent="0.15">
      <c r="B21" s="368"/>
      <c r="C21" s="369"/>
      <c r="D21" s="369"/>
      <c r="E21" s="369"/>
      <c r="F21" s="369"/>
      <c r="G21" s="369"/>
      <c r="H21" s="369"/>
      <c r="I21" s="369"/>
      <c r="J21" s="369"/>
      <c r="K21" s="369"/>
      <c r="L21" s="369"/>
      <c r="M21" s="369"/>
      <c r="N21" s="370"/>
      <c r="O21" s="369"/>
      <c r="P21" s="369"/>
      <c r="Q21" s="369"/>
      <c r="R21" s="369"/>
      <c r="S21" s="369"/>
      <c r="T21" s="369"/>
      <c r="U21" s="369"/>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70"/>
      <c r="AU21" s="369"/>
      <c r="AV21" s="369"/>
      <c r="AW21" s="369"/>
      <c r="AX21" s="369"/>
      <c r="AY21" s="369"/>
      <c r="AZ21" s="369"/>
      <c r="BA21" s="369"/>
      <c r="BB21" s="369"/>
      <c r="BC21" s="369"/>
      <c r="BD21" s="369"/>
      <c r="BE21" s="369"/>
      <c r="BF21" s="370"/>
      <c r="BG21" s="369"/>
      <c r="BH21" s="369"/>
      <c r="BI21" s="369"/>
      <c r="BJ21" s="369"/>
      <c r="BK21" s="369"/>
      <c r="BL21" s="369"/>
      <c r="BM21" s="369"/>
      <c r="BN21" s="369"/>
      <c r="BO21" s="369"/>
      <c r="BP21" s="369"/>
      <c r="BQ21" s="369"/>
      <c r="BR21" s="370"/>
      <c r="BS21" s="369"/>
      <c r="BT21" s="369"/>
      <c r="BU21" s="369"/>
      <c r="BV21" s="369"/>
      <c r="BW21" s="369"/>
      <c r="BX21" s="369"/>
      <c r="BY21" s="369"/>
      <c r="BZ21" s="369"/>
      <c r="CA21" s="369"/>
      <c r="CB21" s="369"/>
      <c r="CC21" s="369"/>
      <c r="CD21" s="370"/>
      <c r="CE21" s="369"/>
      <c r="CF21" s="369"/>
      <c r="CG21" s="369"/>
      <c r="CH21" s="369"/>
      <c r="CI21" s="369"/>
      <c r="CJ21" s="369"/>
      <c r="CK21" s="369"/>
      <c r="CL21" s="369"/>
      <c r="CM21" s="369"/>
      <c r="CN21" s="369"/>
      <c r="CO21" s="369"/>
      <c r="CP21" s="370"/>
      <c r="CQ21" s="369"/>
      <c r="CR21" s="369"/>
      <c r="CS21" s="369"/>
      <c r="CT21" s="369"/>
      <c r="CU21" s="369"/>
      <c r="CV21" s="369"/>
      <c r="CW21" s="369"/>
      <c r="CX21" s="369"/>
      <c r="CY21" s="369"/>
      <c r="CZ21" s="369"/>
      <c r="DA21" s="369"/>
      <c r="DB21" s="370"/>
      <c r="DC21" s="369"/>
      <c r="DD21" s="371"/>
      <c r="DE21" s="366"/>
    </row>
    <row r="22" spans="1:109" ht="17.25" customHeight="1" x14ac:dyDescent="0.15">
      <c r="B22" s="372"/>
    </row>
    <row r="23" spans="1:109" x14ac:dyDescent="0.15">
      <c r="B23" s="372"/>
    </row>
    <row r="24" spans="1:109" x14ac:dyDescent="0.15">
      <c r="B24" s="372"/>
    </row>
    <row r="25" spans="1:109" x14ac:dyDescent="0.15">
      <c r="B25" s="372"/>
    </row>
    <row r="26" spans="1:109" x14ac:dyDescent="0.15">
      <c r="B26" s="372"/>
    </row>
    <row r="27" spans="1:109" x14ac:dyDescent="0.15">
      <c r="B27" s="372"/>
    </row>
    <row r="28" spans="1:109" x14ac:dyDescent="0.15">
      <c r="B28" s="372"/>
    </row>
    <row r="29" spans="1:109" x14ac:dyDescent="0.15">
      <c r="B29" s="372"/>
    </row>
    <row r="30" spans="1:109" x14ac:dyDescent="0.15">
      <c r="B30" s="372"/>
    </row>
    <row r="31" spans="1:109" x14ac:dyDescent="0.15">
      <c r="B31" s="372"/>
    </row>
    <row r="32" spans="1:109" x14ac:dyDescent="0.15">
      <c r="B32" s="372"/>
    </row>
    <row r="33" spans="2:109" x14ac:dyDescent="0.15">
      <c r="B33" s="372"/>
    </row>
    <row r="34" spans="2:109" x14ac:dyDescent="0.15">
      <c r="B34" s="372"/>
    </row>
    <row r="35" spans="2:109" x14ac:dyDescent="0.15">
      <c r="B35" s="372"/>
    </row>
    <row r="36" spans="2:109" x14ac:dyDescent="0.15">
      <c r="B36" s="372"/>
    </row>
    <row r="37" spans="2:109" x14ac:dyDescent="0.15">
      <c r="B37" s="372"/>
    </row>
    <row r="38" spans="2:109" x14ac:dyDescent="0.15">
      <c r="B38" s="372"/>
    </row>
    <row r="39" spans="2:109" x14ac:dyDescent="0.15">
      <c r="B39" s="374"/>
      <c r="C39" s="375"/>
      <c r="D39" s="375"/>
      <c r="E39" s="375"/>
      <c r="F39" s="375"/>
      <c r="G39" s="375"/>
      <c r="H39" s="375"/>
      <c r="I39" s="375"/>
      <c r="J39" s="375"/>
      <c r="K39" s="375"/>
      <c r="L39" s="375"/>
      <c r="M39" s="375"/>
      <c r="N39" s="375"/>
      <c r="O39" s="375"/>
      <c r="P39" s="375"/>
      <c r="Q39" s="375"/>
      <c r="R39" s="375"/>
      <c r="S39" s="375"/>
      <c r="T39" s="375"/>
      <c r="U39" s="375"/>
      <c r="V39" s="375"/>
      <c r="W39" s="375"/>
      <c r="X39" s="375"/>
      <c r="Y39" s="375"/>
      <c r="Z39" s="375"/>
      <c r="AA39" s="375"/>
      <c r="AB39" s="375"/>
      <c r="AC39" s="375"/>
      <c r="AD39" s="375"/>
      <c r="AE39" s="375"/>
      <c r="AF39" s="375"/>
      <c r="AG39" s="375"/>
      <c r="AH39" s="375"/>
      <c r="AI39" s="375"/>
      <c r="AJ39" s="375"/>
      <c r="AK39" s="375"/>
      <c r="AL39" s="375"/>
      <c r="AM39" s="375"/>
      <c r="AN39" s="375"/>
      <c r="AO39" s="375"/>
      <c r="AP39" s="375"/>
      <c r="AQ39" s="375"/>
      <c r="AR39" s="375"/>
      <c r="AS39" s="375"/>
      <c r="AT39" s="375"/>
      <c r="AU39" s="375"/>
      <c r="AV39" s="375"/>
      <c r="AW39" s="375"/>
      <c r="AX39" s="375"/>
      <c r="AY39" s="375"/>
      <c r="AZ39" s="375"/>
      <c r="BA39" s="375"/>
      <c r="BB39" s="375"/>
      <c r="BC39" s="375"/>
      <c r="BD39" s="375"/>
      <c r="BE39" s="375"/>
      <c r="BF39" s="375"/>
      <c r="BG39" s="375"/>
      <c r="BH39" s="375"/>
      <c r="BI39" s="375"/>
      <c r="BJ39" s="375"/>
      <c r="BK39" s="375"/>
      <c r="BL39" s="375"/>
      <c r="BM39" s="375"/>
      <c r="BN39" s="375"/>
      <c r="BO39" s="375"/>
      <c r="BP39" s="375"/>
      <c r="BQ39" s="375"/>
      <c r="BR39" s="375"/>
      <c r="BS39" s="375"/>
      <c r="BT39" s="375"/>
      <c r="BU39" s="375"/>
      <c r="BV39" s="375"/>
      <c r="BW39" s="375"/>
      <c r="BX39" s="375"/>
      <c r="BY39" s="375"/>
      <c r="BZ39" s="375"/>
      <c r="CA39" s="375"/>
      <c r="CB39" s="375"/>
      <c r="CC39" s="375"/>
      <c r="CD39" s="375"/>
      <c r="CE39" s="375"/>
      <c r="CF39" s="375"/>
      <c r="CG39" s="375"/>
      <c r="CH39" s="375"/>
      <c r="CI39" s="375"/>
      <c r="CJ39" s="375"/>
      <c r="CK39" s="375"/>
      <c r="CL39" s="375"/>
      <c r="CM39" s="375"/>
      <c r="CN39" s="375"/>
      <c r="CO39" s="375"/>
      <c r="CP39" s="375"/>
      <c r="CQ39" s="375"/>
      <c r="CR39" s="375"/>
      <c r="CS39" s="375"/>
      <c r="CT39" s="375"/>
      <c r="CU39" s="375"/>
      <c r="CV39" s="375"/>
      <c r="CW39" s="375"/>
      <c r="CX39" s="375"/>
      <c r="CY39" s="375"/>
      <c r="CZ39" s="375"/>
      <c r="DA39" s="375"/>
      <c r="DB39" s="375"/>
      <c r="DC39" s="375"/>
      <c r="DD39" s="376"/>
    </row>
    <row r="40" spans="2:109" x14ac:dyDescent="0.15">
      <c r="B40" s="377"/>
      <c r="DD40" s="377"/>
      <c r="DE40" s="366"/>
    </row>
    <row r="41" spans="2:109" ht="17.25" x14ac:dyDescent="0.15">
      <c r="B41" s="378" t="s">
        <v>562</v>
      </c>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69"/>
      <c r="BI41" s="369"/>
      <c r="BJ41" s="369"/>
      <c r="BK41" s="369"/>
      <c r="BL41" s="369"/>
      <c r="BM41" s="369"/>
      <c r="BN41" s="369"/>
      <c r="BO41" s="369"/>
      <c r="BP41" s="369"/>
      <c r="BQ41" s="369"/>
      <c r="BR41" s="369"/>
      <c r="BS41" s="369"/>
      <c r="BT41" s="369"/>
      <c r="BU41" s="369"/>
      <c r="BV41" s="369"/>
      <c r="BW41" s="369"/>
      <c r="BX41" s="369"/>
      <c r="BY41" s="369"/>
      <c r="BZ41" s="369"/>
      <c r="CA41" s="369"/>
      <c r="CB41" s="369"/>
      <c r="CC41" s="369"/>
      <c r="CD41" s="369"/>
      <c r="CE41" s="369"/>
      <c r="CF41" s="369"/>
      <c r="CG41" s="369"/>
      <c r="CH41" s="369"/>
      <c r="CI41" s="369"/>
      <c r="CJ41" s="369"/>
      <c r="CK41" s="369"/>
      <c r="CL41" s="369"/>
      <c r="CM41" s="369"/>
      <c r="CN41" s="369"/>
      <c r="CO41" s="369"/>
      <c r="CP41" s="369"/>
      <c r="CQ41" s="369"/>
      <c r="CR41" s="369"/>
      <c r="CS41" s="369"/>
      <c r="CT41" s="369"/>
      <c r="CU41" s="369"/>
      <c r="CV41" s="369"/>
      <c r="CW41" s="369"/>
      <c r="CX41" s="369"/>
      <c r="CY41" s="369"/>
      <c r="CZ41" s="369"/>
      <c r="DA41" s="369"/>
      <c r="DB41" s="369"/>
      <c r="DC41" s="369"/>
      <c r="DD41" s="371"/>
    </row>
    <row r="42" spans="2:109" x14ac:dyDescent="0.15">
      <c r="B42" s="372"/>
      <c r="G42" s="379"/>
      <c r="I42" s="380"/>
      <c r="J42" s="380"/>
      <c r="K42" s="380"/>
      <c r="AM42" s="379"/>
      <c r="AN42" s="379" t="s">
        <v>563</v>
      </c>
      <c r="AP42" s="380"/>
      <c r="AQ42" s="380"/>
      <c r="AR42" s="380"/>
      <c r="AY42" s="379"/>
      <c r="BA42" s="380"/>
      <c r="BB42" s="380"/>
      <c r="BC42" s="380"/>
      <c r="BK42" s="379"/>
      <c r="BM42" s="380"/>
      <c r="BN42" s="380"/>
      <c r="BO42" s="380"/>
      <c r="BW42" s="379"/>
      <c r="BY42" s="380"/>
      <c r="BZ42" s="380"/>
      <c r="CA42" s="380"/>
      <c r="CI42" s="379"/>
      <c r="CK42" s="380"/>
      <c r="CL42" s="380"/>
      <c r="CM42" s="380"/>
      <c r="CU42" s="379"/>
      <c r="CW42" s="380"/>
      <c r="CX42" s="380"/>
      <c r="CY42" s="380"/>
    </row>
    <row r="43" spans="2:109" ht="13.5" customHeight="1" x14ac:dyDescent="0.15">
      <c r="B43" s="372"/>
      <c r="AN43" s="1267" t="s">
        <v>564</v>
      </c>
      <c r="AO43" s="1268"/>
      <c r="AP43" s="1268"/>
      <c r="AQ43" s="1268"/>
      <c r="AR43" s="1268"/>
      <c r="AS43" s="1268"/>
      <c r="AT43" s="1268"/>
      <c r="AU43" s="1268"/>
      <c r="AV43" s="1268"/>
      <c r="AW43" s="1268"/>
      <c r="AX43" s="1268"/>
      <c r="AY43" s="1268"/>
      <c r="AZ43" s="1268"/>
      <c r="BA43" s="1268"/>
      <c r="BB43" s="1268"/>
      <c r="BC43" s="1268"/>
      <c r="BD43" s="1268"/>
      <c r="BE43" s="1268"/>
      <c r="BF43" s="1268"/>
      <c r="BG43" s="1268"/>
      <c r="BH43" s="1268"/>
      <c r="BI43" s="1268"/>
      <c r="BJ43" s="1268"/>
      <c r="BK43" s="1268"/>
      <c r="BL43" s="1268"/>
      <c r="BM43" s="1268"/>
      <c r="BN43" s="1268"/>
      <c r="BO43" s="1268"/>
      <c r="BP43" s="1268"/>
      <c r="BQ43" s="1268"/>
      <c r="BR43" s="1268"/>
      <c r="BS43" s="1268"/>
      <c r="BT43" s="1268"/>
      <c r="BU43" s="1268"/>
      <c r="BV43" s="1268"/>
      <c r="BW43" s="1268"/>
      <c r="BX43" s="1268"/>
      <c r="BY43" s="1268"/>
      <c r="BZ43" s="1268"/>
      <c r="CA43" s="1268"/>
      <c r="CB43" s="1268"/>
      <c r="CC43" s="1268"/>
      <c r="CD43" s="1268"/>
      <c r="CE43" s="1268"/>
      <c r="CF43" s="1268"/>
      <c r="CG43" s="1268"/>
      <c r="CH43" s="1268"/>
      <c r="CI43" s="1268"/>
      <c r="CJ43" s="1268"/>
      <c r="CK43" s="1268"/>
      <c r="CL43" s="1268"/>
      <c r="CM43" s="1268"/>
      <c r="CN43" s="1268"/>
      <c r="CO43" s="1268"/>
      <c r="CP43" s="1268"/>
      <c r="CQ43" s="1268"/>
      <c r="CR43" s="1268"/>
      <c r="CS43" s="1268"/>
      <c r="CT43" s="1268"/>
      <c r="CU43" s="1268"/>
      <c r="CV43" s="1268"/>
      <c r="CW43" s="1268"/>
      <c r="CX43" s="1268"/>
      <c r="CY43" s="1268"/>
      <c r="CZ43" s="1268"/>
      <c r="DA43" s="1268"/>
      <c r="DB43" s="1268"/>
      <c r="DC43" s="1269"/>
    </row>
    <row r="44" spans="2:109" x14ac:dyDescent="0.15">
      <c r="B44" s="372"/>
      <c r="AN44" s="1270"/>
      <c r="AO44" s="1271"/>
      <c r="AP44" s="1271"/>
      <c r="AQ44" s="1271"/>
      <c r="AR44" s="1271"/>
      <c r="AS44" s="1271"/>
      <c r="AT44" s="1271"/>
      <c r="AU44" s="1271"/>
      <c r="AV44" s="1271"/>
      <c r="AW44" s="1271"/>
      <c r="AX44" s="1271"/>
      <c r="AY44" s="1271"/>
      <c r="AZ44" s="1271"/>
      <c r="BA44" s="1271"/>
      <c r="BB44" s="1271"/>
      <c r="BC44" s="1271"/>
      <c r="BD44" s="1271"/>
      <c r="BE44" s="1271"/>
      <c r="BF44" s="1271"/>
      <c r="BG44" s="1271"/>
      <c r="BH44" s="1271"/>
      <c r="BI44" s="1271"/>
      <c r="BJ44" s="1271"/>
      <c r="BK44" s="1271"/>
      <c r="BL44" s="1271"/>
      <c r="BM44" s="1271"/>
      <c r="BN44" s="1271"/>
      <c r="BO44" s="1271"/>
      <c r="BP44" s="1271"/>
      <c r="BQ44" s="1271"/>
      <c r="BR44" s="1271"/>
      <c r="BS44" s="1271"/>
      <c r="BT44" s="1271"/>
      <c r="BU44" s="1271"/>
      <c r="BV44" s="1271"/>
      <c r="BW44" s="1271"/>
      <c r="BX44" s="1271"/>
      <c r="BY44" s="1271"/>
      <c r="BZ44" s="1271"/>
      <c r="CA44" s="1271"/>
      <c r="CB44" s="1271"/>
      <c r="CC44" s="1271"/>
      <c r="CD44" s="1271"/>
      <c r="CE44" s="1271"/>
      <c r="CF44" s="1271"/>
      <c r="CG44" s="1271"/>
      <c r="CH44" s="1271"/>
      <c r="CI44" s="1271"/>
      <c r="CJ44" s="1271"/>
      <c r="CK44" s="1271"/>
      <c r="CL44" s="1271"/>
      <c r="CM44" s="1271"/>
      <c r="CN44" s="1271"/>
      <c r="CO44" s="1271"/>
      <c r="CP44" s="1271"/>
      <c r="CQ44" s="1271"/>
      <c r="CR44" s="1271"/>
      <c r="CS44" s="1271"/>
      <c r="CT44" s="1271"/>
      <c r="CU44" s="1271"/>
      <c r="CV44" s="1271"/>
      <c r="CW44" s="1271"/>
      <c r="CX44" s="1271"/>
      <c r="CY44" s="1271"/>
      <c r="CZ44" s="1271"/>
      <c r="DA44" s="1271"/>
      <c r="DB44" s="1271"/>
      <c r="DC44" s="1272"/>
    </row>
    <row r="45" spans="2:109" x14ac:dyDescent="0.15">
      <c r="B45" s="372"/>
      <c r="AN45" s="1270"/>
      <c r="AO45" s="1271"/>
      <c r="AP45" s="1271"/>
      <c r="AQ45" s="1271"/>
      <c r="AR45" s="1271"/>
      <c r="AS45" s="1271"/>
      <c r="AT45" s="1271"/>
      <c r="AU45" s="1271"/>
      <c r="AV45" s="1271"/>
      <c r="AW45" s="1271"/>
      <c r="AX45" s="1271"/>
      <c r="AY45" s="1271"/>
      <c r="AZ45" s="1271"/>
      <c r="BA45" s="1271"/>
      <c r="BB45" s="1271"/>
      <c r="BC45" s="1271"/>
      <c r="BD45" s="1271"/>
      <c r="BE45" s="1271"/>
      <c r="BF45" s="1271"/>
      <c r="BG45" s="1271"/>
      <c r="BH45" s="1271"/>
      <c r="BI45" s="1271"/>
      <c r="BJ45" s="1271"/>
      <c r="BK45" s="1271"/>
      <c r="BL45" s="1271"/>
      <c r="BM45" s="1271"/>
      <c r="BN45" s="1271"/>
      <c r="BO45" s="1271"/>
      <c r="BP45" s="1271"/>
      <c r="BQ45" s="1271"/>
      <c r="BR45" s="1271"/>
      <c r="BS45" s="1271"/>
      <c r="BT45" s="1271"/>
      <c r="BU45" s="1271"/>
      <c r="BV45" s="1271"/>
      <c r="BW45" s="1271"/>
      <c r="BX45" s="1271"/>
      <c r="BY45" s="1271"/>
      <c r="BZ45" s="1271"/>
      <c r="CA45" s="1271"/>
      <c r="CB45" s="1271"/>
      <c r="CC45" s="1271"/>
      <c r="CD45" s="1271"/>
      <c r="CE45" s="1271"/>
      <c r="CF45" s="1271"/>
      <c r="CG45" s="1271"/>
      <c r="CH45" s="1271"/>
      <c r="CI45" s="1271"/>
      <c r="CJ45" s="1271"/>
      <c r="CK45" s="1271"/>
      <c r="CL45" s="1271"/>
      <c r="CM45" s="1271"/>
      <c r="CN45" s="1271"/>
      <c r="CO45" s="1271"/>
      <c r="CP45" s="1271"/>
      <c r="CQ45" s="1271"/>
      <c r="CR45" s="1271"/>
      <c r="CS45" s="1271"/>
      <c r="CT45" s="1271"/>
      <c r="CU45" s="1271"/>
      <c r="CV45" s="1271"/>
      <c r="CW45" s="1271"/>
      <c r="CX45" s="1271"/>
      <c r="CY45" s="1271"/>
      <c r="CZ45" s="1271"/>
      <c r="DA45" s="1271"/>
      <c r="DB45" s="1271"/>
      <c r="DC45" s="1272"/>
    </row>
    <row r="46" spans="2:109" x14ac:dyDescent="0.15">
      <c r="B46" s="372"/>
      <c r="AN46" s="1270"/>
      <c r="AO46" s="1271"/>
      <c r="AP46" s="1271"/>
      <c r="AQ46" s="1271"/>
      <c r="AR46" s="1271"/>
      <c r="AS46" s="1271"/>
      <c r="AT46" s="1271"/>
      <c r="AU46" s="1271"/>
      <c r="AV46" s="1271"/>
      <c r="AW46" s="1271"/>
      <c r="AX46" s="1271"/>
      <c r="AY46" s="1271"/>
      <c r="AZ46" s="1271"/>
      <c r="BA46" s="1271"/>
      <c r="BB46" s="1271"/>
      <c r="BC46" s="1271"/>
      <c r="BD46" s="1271"/>
      <c r="BE46" s="1271"/>
      <c r="BF46" s="1271"/>
      <c r="BG46" s="1271"/>
      <c r="BH46" s="1271"/>
      <c r="BI46" s="1271"/>
      <c r="BJ46" s="1271"/>
      <c r="BK46" s="1271"/>
      <c r="BL46" s="1271"/>
      <c r="BM46" s="1271"/>
      <c r="BN46" s="1271"/>
      <c r="BO46" s="1271"/>
      <c r="BP46" s="1271"/>
      <c r="BQ46" s="1271"/>
      <c r="BR46" s="1271"/>
      <c r="BS46" s="1271"/>
      <c r="BT46" s="1271"/>
      <c r="BU46" s="1271"/>
      <c r="BV46" s="1271"/>
      <c r="BW46" s="1271"/>
      <c r="BX46" s="1271"/>
      <c r="BY46" s="1271"/>
      <c r="BZ46" s="1271"/>
      <c r="CA46" s="1271"/>
      <c r="CB46" s="1271"/>
      <c r="CC46" s="1271"/>
      <c r="CD46" s="1271"/>
      <c r="CE46" s="1271"/>
      <c r="CF46" s="1271"/>
      <c r="CG46" s="1271"/>
      <c r="CH46" s="1271"/>
      <c r="CI46" s="1271"/>
      <c r="CJ46" s="1271"/>
      <c r="CK46" s="1271"/>
      <c r="CL46" s="1271"/>
      <c r="CM46" s="1271"/>
      <c r="CN46" s="1271"/>
      <c r="CO46" s="1271"/>
      <c r="CP46" s="1271"/>
      <c r="CQ46" s="1271"/>
      <c r="CR46" s="1271"/>
      <c r="CS46" s="1271"/>
      <c r="CT46" s="1271"/>
      <c r="CU46" s="1271"/>
      <c r="CV46" s="1271"/>
      <c r="CW46" s="1271"/>
      <c r="CX46" s="1271"/>
      <c r="CY46" s="1271"/>
      <c r="CZ46" s="1271"/>
      <c r="DA46" s="1271"/>
      <c r="DB46" s="1271"/>
      <c r="DC46" s="1272"/>
    </row>
    <row r="47" spans="2:109" x14ac:dyDescent="0.15">
      <c r="B47" s="372"/>
      <c r="AN47" s="1273"/>
      <c r="AO47" s="1274"/>
      <c r="AP47" s="1274"/>
      <c r="AQ47" s="1274"/>
      <c r="AR47" s="1274"/>
      <c r="AS47" s="1274"/>
      <c r="AT47" s="1274"/>
      <c r="AU47" s="1274"/>
      <c r="AV47" s="1274"/>
      <c r="AW47" s="1274"/>
      <c r="AX47" s="1274"/>
      <c r="AY47" s="1274"/>
      <c r="AZ47" s="1274"/>
      <c r="BA47" s="1274"/>
      <c r="BB47" s="1274"/>
      <c r="BC47" s="1274"/>
      <c r="BD47" s="1274"/>
      <c r="BE47" s="1274"/>
      <c r="BF47" s="1274"/>
      <c r="BG47" s="1274"/>
      <c r="BH47" s="1274"/>
      <c r="BI47" s="1274"/>
      <c r="BJ47" s="1274"/>
      <c r="BK47" s="1274"/>
      <c r="BL47" s="1274"/>
      <c r="BM47" s="1274"/>
      <c r="BN47" s="1274"/>
      <c r="BO47" s="1274"/>
      <c r="BP47" s="1274"/>
      <c r="BQ47" s="1274"/>
      <c r="BR47" s="1274"/>
      <c r="BS47" s="1274"/>
      <c r="BT47" s="1274"/>
      <c r="BU47" s="1274"/>
      <c r="BV47" s="1274"/>
      <c r="BW47" s="1274"/>
      <c r="BX47" s="1274"/>
      <c r="BY47" s="1274"/>
      <c r="BZ47" s="1274"/>
      <c r="CA47" s="1274"/>
      <c r="CB47" s="1274"/>
      <c r="CC47" s="1274"/>
      <c r="CD47" s="1274"/>
      <c r="CE47" s="1274"/>
      <c r="CF47" s="1274"/>
      <c r="CG47" s="1274"/>
      <c r="CH47" s="1274"/>
      <c r="CI47" s="1274"/>
      <c r="CJ47" s="1274"/>
      <c r="CK47" s="1274"/>
      <c r="CL47" s="1274"/>
      <c r="CM47" s="1274"/>
      <c r="CN47" s="1274"/>
      <c r="CO47" s="1274"/>
      <c r="CP47" s="1274"/>
      <c r="CQ47" s="1274"/>
      <c r="CR47" s="1274"/>
      <c r="CS47" s="1274"/>
      <c r="CT47" s="1274"/>
      <c r="CU47" s="1274"/>
      <c r="CV47" s="1274"/>
      <c r="CW47" s="1274"/>
      <c r="CX47" s="1274"/>
      <c r="CY47" s="1274"/>
      <c r="CZ47" s="1274"/>
      <c r="DA47" s="1274"/>
      <c r="DB47" s="1274"/>
      <c r="DC47" s="1275"/>
    </row>
    <row r="48" spans="2:109" x14ac:dyDescent="0.15">
      <c r="B48" s="372"/>
      <c r="H48" s="381"/>
      <c r="I48" s="381"/>
      <c r="J48" s="381"/>
      <c r="AN48" s="381"/>
      <c r="AO48" s="381"/>
      <c r="AP48" s="381"/>
      <c r="AZ48" s="381"/>
      <c r="BA48" s="381"/>
      <c r="BB48" s="381"/>
      <c r="BL48" s="381"/>
      <c r="BM48" s="381"/>
      <c r="BN48" s="381"/>
      <c r="BX48" s="381"/>
      <c r="BY48" s="381"/>
      <c r="BZ48" s="381"/>
      <c r="CJ48" s="381"/>
      <c r="CK48" s="381"/>
      <c r="CL48" s="381"/>
      <c r="CV48" s="381"/>
      <c r="CW48" s="381"/>
      <c r="CX48" s="381"/>
    </row>
    <row r="49" spans="1:109" x14ac:dyDescent="0.15">
      <c r="B49" s="372"/>
      <c r="AN49" s="366" t="s">
        <v>565</v>
      </c>
    </row>
    <row r="50" spans="1:109" x14ac:dyDescent="0.15">
      <c r="B50" s="372"/>
      <c r="G50" s="1261"/>
      <c r="H50" s="1261"/>
      <c r="I50" s="1261"/>
      <c r="J50" s="1261"/>
      <c r="K50" s="382"/>
      <c r="L50" s="382"/>
      <c r="M50" s="383"/>
      <c r="N50" s="383"/>
      <c r="AN50" s="1264"/>
      <c r="AO50" s="1265"/>
      <c r="AP50" s="1265"/>
      <c r="AQ50" s="1265"/>
      <c r="AR50" s="1265"/>
      <c r="AS50" s="1265"/>
      <c r="AT50" s="1265"/>
      <c r="AU50" s="1265"/>
      <c r="AV50" s="1265"/>
      <c r="AW50" s="1265"/>
      <c r="AX50" s="1265"/>
      <c r="AY50" s="1265"/>
      <c r="AZ50" s="1265"/>
      <c r="BA50" s="1265"/>
      <c r="BB50" s="1265"/>
      <c r="BC50" s="1265"/>
      <c r="BD50" s="1265"/>
      <c r="BE50" s="1265"/>
      <c r="BF50" s="1265"/>
      <c r="BG50" s="1265"/>
      <c r="BH50" s="1265"/>
      <c r="BI50" s="1265"/>
      <c r="BJ50" s="1265"/>
      <c r="BK50" s="1265"/>
      <c r="BL50" s="1265"/>
      <c r="BM50" s="1265"/>
      <c r="BN50" s="1265"/>
      <c r="BO50" s="1266"/>
      <c r="BP50" s="1260" t="s">
        <v>527</v>
      </c>
      <c r="BQ50" s="1260"/>
      <c r="BR50" s="1260"/>
      <c r="BS50" s="1260"/>
      <c r="BT50" s="1260"/>
      <c r="BU50" s="1260"/>
      <c r="BV50" s="1260"/>
      <c r="BW50" s="1260"/>
      <c r="BX50" s="1260" t="s">
        <v>528</v>
      </c>
      <c r="BY50" s="1260"/>
      <c r="BZ50" s="1260"/>
      <c r="CA50" s="1260"/>
      <c r="CB50" s="1260"/>
      <c r="CC50" s="1260"/>
      <c r="CD50" s="1260"/>
      <c r="CE50" s="1260"/>
      <c r="CF50" s="1260" t="s">
        <v>529</v>
      </c>
      <c r="CG50" s="1260"/>
      <c r="CH50" s="1260"/>
      <c r="CI50" s="1260"/>
      <c r="CJ50" s="1260"/>
      <c r="CK50" s="1260"/>
      <c r="CL50" s="1260"/>
      <c r="CM50" s="1260"/>
      <c r="CN50" s="1260" t="s">
        <v>530</v>
      </c>
      <c r="CO50" s="1260"/>
      <c r="CP50" s="1260"/>
      <c r="CQ50" s="1260"/>
      <c r="CR50" s="1260"/>
      <c r="CS50" s="1260"/>
      <c r="CT50" s="1260"/>
      <c r="CU50" s="1260"/>
      <c r="CV50" s="1260" t="s">
        <v>531</v>
      </c>
      <c r="CW50" s="1260"/>
      <c r="CX50" s="1260"/>
      <c r="CY50" s="1260"/>
      <c r="CZ50" s="1260"/>
      <c r="DA50" s="1260"/>
      <c r="DB50" s="1260"/>
      <c r="DC50" s="1260"/>
    </row>
    <row r="51" spans="1:109" ht="13.5" customHeight="1" x14ac:dyDescent="0.15">
      <c r="B51" s="372"/>
      <c r="G51" s="1263"/>
      <c r="H51" s="1263"/>
      <c r="I51" s="1276"/>
      <c r="J51" s="1276"/>
      <c r="K51" s="1262"/>
      <c r="L51" s="1262"/>
      <c r="M51" s="1262"/>
      <c r="N51" s="1262"/>
      <c r="AM51" s="381"/>
      <c r="AN51" s="1258" t="s">
        <v>566</v>
      </c>
      <c r="AO51" s="1258"/>
      <c r="AP51" s="1258"/>
      <c r="AQ51" s="1258"/>
      <c r="AR51" s="1258"/>
      <c r="AS51" s="1258"/>
      <c r="AT51" s="1258"/>
      <c r="AU51" s="1258"/>
      <c r="AV51" s="1258"/>
      <c r="AW51" s="1258"/>
      <c r="AX51" s="1258"/>
      <c r="AY51" s="1258"/>
      <c r="AZ51" s="1258"/>
      <c r="BA51" s="1258"/>
      <c r="BB51" s="1258" t="s">
        <v>567</v>
      </c>
      <c r="BC51" s="1258"/>
      <c r="BD51" s="1258"/>
      <c r="BE51" s="1258"/>
      <c r="BF51" s="1258"/>
      <c r="BG51" s="1258"/>
      <c r="BH51" s="1258"/>
      <c r="BI51" s="1258"/>
      <c r="BJ51" s="1258"/>
      <c r="BK51" s="1258"/>
      <c r="BL51" s="1258"/>
      <c r="BM51" s="1258"/>
      <c r="BN51" s="1258"/>
      <c r="BO51" s="1258"/>
      <c r="BP51" s="1255">
        <v>32.1</v>
      </c>
      <c r="BQ51" s="1255"/>
      <c r="BR51" s="1255"/>
      <c r="BS51" s="1255"/>
      <c r="BT51" s="1255"/>
      <c r="BU51" s="1255"/>
      <c r="BV51" s="1255"/>
      <c r="BW51" s="1255"/>
      <c r="BX51" s="1255">
        <v>21.4</v>
      </c>
      <c r="BY51" s="1255"/>
      <c r="BZ51" s="1255"/>
      <c r="CA51" s="1255"/>
      <c r="CB51" s="1255"/>
      <c r="CC51" s="1255"/>
      <c r="CD51" s="1255"/>
      <c r="CE51" s="1255"/>
      <c r="CF51" s="1255">
        <v>13</v>
      </c>
      <c r="CG51" s="1255"/>
      <c r="CH51" s="1255"/>
      <c r="CI51" s="1255"/>
      <c r="CJ51" s="1255"/>
      <c r="CK51" s="1255"/>
      <c r="CL51" s="1255"/>
      <c r="CM51" s="1255"/>
      <c r="CN51" s="1255">
        <v>9.3000000000000007</v>
      </c>
      <c r="CO51" s="1255"/>
      <c r="CP51" s="1255"/>
      <c r="CQ51" s="1255"/>
      <c r="CR51" s="1255"/>
      <c r="CS51" s="1255"/>
      <c r="CT51" s="1255"/>
      <c r="CU51" s="1255"/>
      <c r="CV51" s="1255">
        <v>11.2</v>
      </c>
      <c r="CW51" s="1255"/>
      <c r="CX51" s="1255"/>
      <c r="CY51" s="1255"/>
      <c r="CZ51" s="1255"/>
      <c r="DA51" s="1255"/>
      <c r="DB51" s="1255"/>
      <c r="DC51" s="1255"/>
    </row>
    <row r="52" spans="1:109" x14ac:dyDescent="0.15">
      <c r="B52" s="372"/>
      <c r="G52" s="1263"/>
      <c r="H52" s="1263"/>
      <c r="I52" s="1276"/>
      <c r="J52" s="1276"/>
      <c r="K52" s="1262"/>
      <c r="L52" s="1262"/>
      <c r="M52" s="1262"/>
      <c r="N52" s="1262"/>
      <c r="AM52" s="381"/>
      <c r="AN52" s="1258"/>
      <c r="AO52" s="1258"/>
      <c r="AP52" s="1258"/>
      <c r="AQ52" s="1258"/>
      <c r="AR52" s="1258"/>
      <c r="AS52" s="1258"/>
      <c r="AT52" s="1258"/>
      <c r="AU52" s="1258"/>
      <c r="AV52" s="1258"/>
      <c r="AW52" s="1258"/>
      <c r="AX52" s="1258"/>
      <c r="AY52" s="1258"/>
      <c r="AZ52" s="1258"/>
      <c r="BA52" s="1258"/>
      <c r="BB52" s="1258"/>
      <c r="BC52" s="1258"/>
      <c r="BD52" s="1258"/>
      <c r="BE52" s="1258"/>
      <c r="BF52" s="1258"/>
      <c r="BG52" s="1258"/>
      <c r="BH52" s="1258"/>
      <c r="BI52" s="1258"/>
      <c r="BJ52" s="1258"/>
      <c r="BK52" s="1258"/>
      <c r="BL52" s="1258"/>
      <c r="BM52" s="1258"/>
      <c r="BN52" s="1258"/>
      <c r="BO52" s="1258"/>
      <c r="BP52" s="1255"/>
      <c r="BQ52" s="1255"/>
      <c r="BR52" s="1255"/>
      <c r="BS52" s="1255"/>
      <c r="BT52" s="1255"/>
      <c r="BU52" s="1255"/>
      <c r="BV52" s="1255"/>
      <c r="BW52" s="1255"/>
      <c r="BX52" s="1255"/>
      <c r="BY52" s="1255"/>
      <c r="BZ52" s="1255"/>
      <c r="CA52" s="1255"/>
      <c r="CB52" s="1255"/>
      <c r="CC52" s="1255"/>
      <c r="CD52" s="1255"/>
      <c r="CE52" s="1255"/>
      <c r="CF52" s="1255"/>
      <c r="CG52" s="1255"/>
      <c r="CH52" s="1255"/>
      <c r="CI52" s="1255"/>
      <c r="CJ52" s="1255"/>
      <c r="CK52" s="1255"/>
      <c r="CL52" s="1255"/>
      <c r="CM52" s="1255"/>
      <c r="CN52" s="1255"/>
      <c r="CO52" s="1255"/>
      <c r="CP52" s="1255"/>
      <c r="CQ52" s="1255"/>
      <c r="CR52" s="1255"/>
      <c r="CS52" s="1255"/>
      <c r="CT52" s="1255"/>
      <c r="CU52" s="1255"/>
      <c r="CV52" s="1255"/>
      <c r="CW52" s="1255"/>
      <c r="CX52" s="1255"/>
      <c r="CY52" s="1255"/>
      <c r="CZ52" s="1255"/>
      <c r="DA52" s="1255"/>
      <c r="DB52" s="1255"/>
      <c r="DC52" s="1255"/>
    </row>
    <row r="53" spans="1:109" x14ac:dyDescent="0.15">
      <c r="A53" s="380"/>
      <c r="B53" s="372"/>
      <c r="G53" s="1263"/>
      <c r="H53" s="1263"/>
      <c r="I53" s="1261"/>
      <c r="J53" s="1261"/>
      <c r="K53" s="1262"/>
      <c r="L53" s="1262"/>
      <c r="M53" s="1262"/>
      <c r="N53" s="1262"/>
      <c r="AM53" s="381"/>
      <c r="AN53" s="1258"/>
      <c r="AO53" s="1258"/>
      <c r="AP53" s="1258"/>
      <c r="AQ53" s="1258"/>
      <c r="AR53" s="1258"/>
      <c r="AS53" s="1258"/>
      <c r="AT53" s="1258"/>
      <c r="AU53" s="1258"/>
      <c r="AV53" s="1258"/>
      <c r="AW53" s="1258"/>
      <c r="AX53" s="1258"/>
      <c r="AY53" s="1258"/>
      <c r="AZ53" s="1258"/>
      <c r="BA53" s="1258"/>
      <c r="BB53" s="1258" t="s">
        <v>568</v>
      </c>
      <c r="BC53" s="1258"/>
      <c r="BD53" s="1258"/>
      <c r="BE53" s="1258"/>
      <c r="BF53" s="1258"/>
      <c r="BG53" s="1258"/>
      <c r="BH53" s="1258"/>
      <c r="BI53" s="1258"/>
      <c r="BJ53" s="1258"/>
      <c r="BK53" s="1258"/>
      <c r="BL53" s="1258"/>
      <c r="BM53" s="1258"/>
      <c r="BN53" s="1258"/>
      <c r="BO53" s="1258"/>
      <c r="BP53" s="1255">
        <v>59.3</v>
      </c>
      <c r="BQ53" s="1255"/>
      <c r="BR53" s="1255"/>
      <c r="BS53" s="1255"/>
      <c r="BT53" s="1255"/>
      <c r="BU53" s="1255"/>
      <c r="BV53" s="1255"/>
      <c r="BW53" s="1255"/>
      <c r="BX53" s="1255">
        <v>60.6</v>
      </c>
      <c r="BY53" s="1255"/>
      <c r="BZ53" s="1255"/>
      <c r="CA53" s="1255"/>
      <c r="CB53" s="1255"/>
      <c r="CC53" s="1255"/>
      <c r="CD53" s="1255"/>
      <c r="CE53" s="1255"/>
      <c r="CF53" s="1255">
        <v>61.5</v>
      </c>
      <c r="CG53" s="1255"/>
      <c r="CH53" s="1255"/>
      <c r="CI53" s="1255"/>
      <c r="CJ53" s="1255"/>
      <c r="CK53" s="1255"/>
      <c r="CL53" s="1255"/>
      <c r="CM53" s="1255"/>
      <c r="CN53" s="1255">
        <v>63.1</v>
      </c>
      <c r="CO53" s="1255"/>
      <c r="CP53" s="1255"/>
      <c r="CQ53" s="1255"/>
      <c r="CR53" s="1255"/>
      <c r="CS53" s="1255"/>
      <c r="CT53" s="1255"/>
      <c r="CU53" s="1255"/>
      <c r="CV53" s="1255">
        <v>65.7</v>
      </c>
      <c r="CW53" s="1255"/>
      <c r="CX53" s="1255"/>
      <c r="CY53" s="1255"/>
      <c r="CZ53" s="1255"/>
      <c r="DA53" s="1255"/>
      <c r="DB53" s="1255"/>
      <c r="DC53" s="1255"/>
    </row>
    <row r="54" spans="1:109" x14ac:dyDescent="0.15">
      <c r="A54" s="380"/>
      <c r="B54" s="372"/>
      <c r="G54" s="1263"/>
      <c r="H54" s="1263"/>
      <c r="I54" s="1261"/>
      <c r="J54" s="1261"/>
      <c r="K54" s="1262"/>
      <c r="L54" s="1262"/>
      <c r="M54" s="1262"/>
      <c r="N54" s="1262"/>
      <c r="AM54" s="381"/>
      <c r="AN54" s="1258"/>
      <c r="AO54" s="1258"/>
      <c r="AP54" s="1258"/>
      <c r="AQ54" s="1258"/>
      <c r="AR54" s="1258"/>
      <c r="AS54" s="1258"/>
      <c r="AT54" s="1258"/>
      <c r="AU54" s="1258"/>
      <c r="AV54" s="1258"/>
      <c r="AW54" s="1258"/>
      <c r="AX54" s="1258"/>
      <c r="AY54" s="1258"/>
      <c r="AZ54" s="1258"/>
      <c r="BA54" s="1258"/>
      <c r="BB54" s="1258"/>
      <c r="BC54" s="1258"/>
      <c r="BD54" s="1258"/>
      <c r="BE54" s="1258"/>
      <c r="BF54" s="1258"/>
      <c r="BG54" s="1258"/>
      <c r="BH54" s="1258"/>
      <c r="BI54" s="1258"/>
      <c r="BJ54" s="1258"/>
      <c r="BK54" s="1258"/>
      <c r="BL54" s="1258"/>
      <c r="BM54" s="1258"/>
      <c r="BN54" s="1258"/>
      <c r="BO54" s="1258"/>
      <c r="BP54" s="1255"/>
      <c r="BQ54" s="1255"/>
      <c r="BR54" s="1255"/>
      <c r="BS54" s="1255"/>
      <c r="BT54" s="1255"/>
      <c r="BU54" s="1255"/>
      <c r="BV54" s="1255"/>
      <c r="BW54" s="1255"/>
      <c r="BX54" s="1255"/>
      <c r="BY54" s="1255"/>
      <c r="BZ54" s="1255"/>
      <c r="CA54" s="1255"/>
      <c r="CB54" s="1255"/>
      <c r="CC54" s="1255"/>
      <c r="CD54" s="1255"/>
      <c r="CE54" s="1255"/>
      <c r="CF54" s="1255"/>
      <c r="CG54" s="1255"/>
      <c r="CH54" s="1255"/>
      <c r="CI54" s="1255"/>
      <c r="CJ54" s="1255"/>
      <c r="CK54" s="1255"/>
      <c r="CL54" s="1255"/>
      <c r="CM54" s="1255"/>
      <c r="CN54" s="1255"/>
      <c r="CO54" s="1255"/>
      <c r="CP54" s="1255"/>
      <c r="CQ54" s="1255"/>
      <c r="CR54" s="1255"/>
      <c r="CS54" s="1255"/>
      <c r="CT54" s="1255"/>
      <c r="CU54" s="1255"/>
      <c r="CV54" s="1255"/>
      <c r="CW54" s="1255"/>
      <c r="CX54" s="1255"/>
      <c r="CY54" s="1255"/>
      <c r="CZ54" s="1255"/>
      <c r="DA54" s="1255"/>
      <c r="DB54" s="1255"/>
      <c r="DC54" s="1255"/>
    </row>
    <row r="55" spans="1:109" x14ac:dyDescent="0.15">
      <c r="A55" s="380"/>
      <c r="B55" s="372"/>
      <c r="G55" s="1261"/>
      <c r="H55" s="1261"/>
      <c r="I55" s="1261"/>
      <c r="J55" s="1261"/>
      <c r="K55" s="1262"/>
      <c r="L55" s="1262"/>
      <c r="M55" s="1262"/>
      <c r="N55" s="1262"/>
      <c r="AN55" s="1260" t="s">
        <v>569</v>
      </c>
      <c r="AO55" s="1260"/>
      <c r="AP55" s="1260"/>
      <c r="AQ55" s="1260"/>
      <c r="AR55" s="1260"/>
      <c r="AS55" s="1260"/>
      <c r="AT55" s="1260"/>
      <c r="AU55" s="1260"/>
      <c r="AV55" s="1260"/>
      <c r="AW55" s="1260"/>
      <c r="AX55" s="1260"/>
      <c r="AY55" s="1260"/>
      <c r="AZ55" s="1260"/>
      <c r="BA55" s="1260"/>
      <c r="BB55" s="1258" t="s">
        <v>567</v>
      </c>
      <c r="BC55" s="1258"/>
      <c r="BD55" s="1258"/>
      <c r="BE55" s="1258"/>
      <c r="BF55" s="1258"/>
      <c r="BG55" s="1258"/>
      <c r="BH55" s="1258"/>
      <c r="BI55" s="1258"/>
      <c r="BJ55" s="1258"/>
      <c r="BK55" s="1258"/>
      <c r="BL55" s="1258"/>
      <c r="BM55" s="1258"/>
      <c r="BN55" s="1258"/>
      <c r="BO55" s="1258"/>
      <c r="BP55" s="1255">
        <v>21</v>
      </c>
      <c r="BQ55" s="1255"/>
      <c r="BR55" s="1255"/>
      <c r="BS55" s="1255"/>
      <c r="BT55" s="1255"/>
      <c r="BU55" s="1255"/>
      <c r="BV55" s="1255"/>
      <c r="BW55" s="1255"/>
      <c r="BX55" s="1255">
        <v>23.5</v>
      </c>
      <c r="BY55" s="1255"/>
      <c r="BZ55" s="1255"/>
      <c r="CA55" s="1255"/>
      <c r="CB55" s="1255"/>
      <c r="CC55" s="1255"/>
      <c r="CD55" s="1255"/>
      <c r="CE55" s="1255"/>
      <c r="CF55" s="1255">
        <v>8.5</v>
      </c>
      <c r="CG55" s="1255"/>
      <c r="CH55" s="1255"/>
      <c r="CI55" s="1255"/>
      <c r="CJ55" s="1255"/>
      <c r="CK55" s="1255"/>
      <c r="CL55" s="1255"/>
      <c r="CM55" s="1255"/>
      <c r="CN55" s="1255">
        <v>0</v>
      </c>
      <c r="CO55" s="1255"/>
      <c r="CP55" s="1255"/>
      <c r="CQ55" s="1255"/>
      <c r="CR55" s="1255"/>
      <c r="CS55" s="1255"/>
      <c r="CT55" s="1255"/>
      <c r="CU55" s="1255"/>
      <c r="CV55" s="1255">
        <v>0</v>
      </c>
      <c r="CW55" s="1255"/>
      <c r="CX55" s="1255"/>
      <c r="CY55" s="1255"/>
      <c r="CZ55" s="1255"/>
      <c r="DA55" s="1255"/>
      <c r="DB55" s="1255"/>
      <c r="DC55" s="1255"/>
    </row>
    <row r="56" spans="1:109" x14ac:dyDescent="0.15">
      <c r="A56" s="380"/>
      <c r="B56" s="372"/>
      <c r="G56" s="1261"/>
      <c r="H56" s="1261"/>
      <c r="I56" s="1261"/>
      <c r="J56" s="1261"/>
      <c r="K56" s="1262"/>
      <c r="L56" s="1262"/>
      <c r="M56" s="1262"/>
      <c r="N56" s="1262"/>
      <c r="AN56" s="1260"/>
      <c r="AO56" s="1260"/>
      <c r="AP56" s="1260"/>
      <c r="AQ56" s="1260"/>
      <c r="AR56" s="1260"/>
      <c r="AS56" s="1260"/>
      <c r="AT56" s="1260"/>
      <c r="AU56" s="1260"/>
      <c r="AV56" s="1260"/>
      <c r="AW56" s="1260"/>
      <c r="AX56" s="1260"/>
      <c r="AY56" s="1260"/>
      <c r="AZ56" s="1260"/>
      <c r="BA56" s="1260"/>
      <c r="BB56" s="1258"/>
      <c r="BC56" s="1258"/>
      <c r="BD56" s="1258"/>
      <c r="BE56" s="1258"/>
      <c r="BF56" s="1258"/>
      <c r="BG56" s="1258"/>
      <c r="BH56" s="1258"/>
      <c r="BI56" s="1258"/>
      <c r="BJ56" s="1258"/>
      <c r="BK56" s="1258"/>
      <c r="BL56" s="1258"/>
      <c r="BM56" s="1258"/>
      <c r="BN56" s="1258"/>
      <c r="BO56" s="1258"/>
      <c r="BP56" s="1255"/>
      <c r="BQ56" s="1255"/>
      <c r="BR56" s="1255"/>
      <c r="BS56" s="1255"/>
      <c r="BT56" s="1255"/>
      <c r="BU56" s="1255"/>
      <c r="BV56" s="1255"/>
      <c r="BW56" s="1255"/>
      <c r="BX56" s="1255"/>
      <c r="BY56" s="1255"/>
      <c r="BZ56" s="1255"/>
      <c r="CA56" s="1255"/>
      <c r="CB56" s="1255"/>
      <c r="CC56" s="1255"/>
      <c r="CD56" s="1255"/>
      <c r="CE56" s="1255"/>
      <c r="CF56" s="1255"/>
      <c r="CG56" s="1255"/>
      <c r="CH56" s="1255"/>
      <c r="CI56" s="1255"/>
      <c r="CJ56" s="1255"/>
      <c r="CK56" s="1255"/>
      <c r="CL56" s="1255"/>
      <c r="CM56" s="1255"/>
      <c r="CN56" s="1255"/>
      <c r="CO56" s="1255"/>
      <c r="CP56" s="1255"/>
      <c r="CQ56" s="1255"/>
      <c r="CR56" s="1255"/>
      <c r="CS56" s="1255"/>
      <c r="CT56" s="1255"/>
      <c r="CU56" s="1255"/>
      <c r="CV56" s="1255"/>
      <c r="CW56" s="1255"/>
      <c r="CX56" s="1255"/>
      <c r="CY56" s="1255"/>
      <c r="CZ56" s="1255"/>
      <c r="DA56" s="1255"/>
      <c r="DB56" s="1255"/>
      <c r="DC56" s="1255"/>
    </row>
    <row r="57" spans="1:109" s="380" customFormat="1" x14ac:dyDescent="0.15">
      <c r="B57" s="384"/>
      <c r="G57" s="1261"/>
      <c r="H57" s="1261"/>
      <c r="I57" s="1256"/>
      <c r="J57" s="1256"/>
      <c r="K57" s="1262"/>
      <c r="L57" s="1262"/>
      <c r="M57" s="1262"/>
      <c r="N57" s="1262"/>
      <c r="AM57" s="366"/>
      <c r="AN57" s="1260"/>
      <c r="AO57" s="1260"/>
      <c r="AP57" s="1260"/>
      <c r="AQ57" s="1260"/>
      <c r="AR57" s="1260"/>
      <c r="AS57" s="1260"/>
      <c r="AT57" s="1260"/>
      <c r="AU57" s="1260"/>
      <c r="AV57" s="1260"/>
      <c r="AW57" s="1260"/>
      <c r="AX57" s="1260"/>
      <c r="AY57" s="1260"/>
      <c r="AZ57" s="1260"/>
      <c r="BA57" s="1260"/>
      <c r="BB57" s="1258" t="s">
        <v>568</v>
      </c>
      <c r="BC57" s="1258"/>
      <c r="BD57" s="1258"/>
      <c r="BE57" s="1258"/>
      <c r="BF57" s="1258"/>
      <c r="BG57" s="1258"/>
      <c r="BH57" s="1258"/>
      <c r="BI57" s="1258"/>
      <c r="BJ57" s="1258"/>
      <c r="BK57" s="1258"/>
      <c r="BL57" s="1258"/>
      <c r="BM57" s="1258"/>
      <c r="BN57" s="1258"/>
      <c r="BO57" s="1258"/>
      <c r="BP57" s="1255">
        <v>61.4</v>
      </c>
      <c r="BQ57" s="1255"/>
      <c r="BR57" s="1255"/>
      <c r="BS57" s="1255"/>
      <c r="BT57" s="1255"/>
      <c r="BU57" s="1255"/>
      <c r="BV57" s="1255"/>
      <c r="BW57" s="1255"/>
      <c r="BX57" s="1255">
        <v>62</v>
      </c>
      <c r="BY57" s="1255"/>
      <c r="BZ57" s="1255"/>
      <c r="CA57" s="1255"/>
      <c r="CB57" s="1255"/>
      <c r="CC57" s="1255"/>
      <c r="CD57" s="1255"/>
      <c r="CE57" s="1255"/>
      <c r="CF57" s="1255">
        <v>62</v>
      </c>
      <c r="CG57" s="1255"/>
      <c r="CH57" s="1255"/>
      <c r="CI57" s="1255"/>
      <c r="CJ57" s="1255"/>
      <c r="CK57" s="1255"/>
      <c r="CL57" s="1255"/>
      <c r="CM57" s="1255"/>
      <c r="CN57" s="1255">
        <v>63.5</v>
      </c>
      <c r="CO57" s="1255"/>
      <c r="CP57" s="1255"/>
      <c r="CQ57" s="1255"/>
      <c r="CR57" s="1255"/>
      <c r="CS57" s="1255"/>
      <c r="CT57" s="1255"/>
      <c r="CU57" s="1255"/>
      <c r="CV57" s="1255">
        <v>63.1</v>
      </c>
      <c r="CW57" s="1255"/>
      <c r="CX57" s="1255"/>
      <c r="CY57" s="1255"/>
      <c r="CZ57" s="1255"/>
      <c r="DA57" s="1255"/>
      <c r="DB57" s="1255"/>
      <c r="DC57" s="1255"/>
      <c r="DD57" s="385"/>
      <c r="DE57" s="384"/>
    </row>
    <row r="58" spans="1:109" s="380" customFormat="1" x14ac:dyDescent="0.15">
      <c r="A58" s="366"/>
      <c r="B58" s="384"/>
      <c r="G58" s="1261"/>
      <c r="H58" s="1261"/>
      <c r="I58" s="1256"/>
      <c r="J58" s="1256"/>
      <c r="K58" s="1262"/>
      <c r="L58" s="1262"/>
      <c r="M58" s="1262"/>
      <c r="N58" s="1262"/>
      <c r="AM58" s="366"/>
      <c r="AN58" s="1260"/>
      <c r="AO58" s="1260"/>
      <c r="AP58" s="1260"/>
      <c r="AQ58" s="1260"/>
      <c r="AR58" s="1260"/>
      <c r="AS58" s="1260"/>
      <c r="AT58" s="1260"/>
      <c r="AU58" s="1260"/>
      <c r="AV58" s="1260"/>
      <c r="AW58" s="1260"/>
      <c r="AX58" s="1260"/>
      <c r="AY58" s="1260"/>
      <c r="AZ58" s="1260"/>
      <c r="BA58" s="1260"/>
      <c r="BB58" s="1258"/>
      <c r="BC58" s="1258"/>
      <c r="BD58" s="1258"/>
      <c r="BE58" s="1258"/>
      <c r="BF58" s="1258"/>
      <c r="BG58" s="1258"/>
      <c r="BH58" s="1258"/>
      <c r="BI58" s="1258"/>
      <c r="BJ58" s="1258"/>
      <c r="BK58" s="1258"/>
      <c r="BL58" s="1258"/>
      <c r="BM58" s="1258"/>
      <c r="BN58" s="1258"/>
      <c r="BO58" s="1258"/>
      <c r="BP58" s="1255"/>
      <c r="BQ58" s="1255"/>
      <c r="BR58" s="1255"/>
      <c r="BS58" s="1255"/>
      <c r="BT58" s="1255"/>
      <c r="BU58" s="1255"/>
      <c r="BV58" s="1255"/>
      <c r="BW58" s="1255"/>
      <c r="BX58" s="1255"/>
      <c r="BY58" s="1255"/>
      <c r="BZ58" s="1255"/>
      <c r="CA58" s="1255"/>
      <c r="CB58" s="1255"/>
      <c r="CC58" s="1255"/>
      <c r="CD58" s="1255"/>
      <c r="CE58" s="1255"/>
      <c r="CF58" s="1255"/>
      <c r="CG58" s="1255"/>
      <c r="CH58" s="1255"/>
      <c r="CI58" s="1255"/>
      <c r="CJ58" s="1255"/>
      <c r="CK58" s="1255"/>
      <c r="CL58" s="1255"/>
      <c r="CM58" s="1255"/>
      <c r="CN58" s="1255"/>
      <c r="CO58" s="1255"/>
      <c r="CP58" s="1255"/>
      <c r="CQ58" s="1255"/>
      <c r="CR58" s="1255"/>
      <c r="CS58" s="1255"/>
      <c r="CT58" s="1255"/>
      <c r="CU58" s="1255"/>
      <c r="CV58" s="1255"/>
      <c r="CW58" s="1255"/>
      <c r="CX58" s="1255"/>
      <c r="CY58" s="1255"/>
      <c r="CZ58" s="1255"/>
      <c r="DA58" s="1255"/>
      <c r="DB58" s="1255"/>
      <c r="DC58" s="1255"/>
      <c r="DD58" s="385"/>
      <c r="DE58" s="384"/>
    </row>
    <row r="59" spans="1:109" s="380" customFormat="1" x14ac:dyDescent="0.15">
      <c r="A59" s="366"/>
      <c r="B59" s="384"/>
      <c r="K59" s="386"/>
      <c r="L59" s="386"/>
      <c r="M59" s="386"/>
      <c r="N59" s="386"/>
      <c r="AQ59" s="386"/>
      <c r="AR59" s="386"/>
      <c r="AS59" s="386"/>
      <c r="AT59" s="386"/>
      <c r="BC59" s="386"/>
      <c r="BD59" s="386"/>
      <c r="BE59" s="386"/>
      <c r="BF59" s="386"/>
      <c r="BO59" s="386"/>
      <c r="BP59" s="386"/>
      <c r="BQ59" s="386"/>
      <c r="BR59" s="386"/>
      <c r="CA59" s="386"/>
      <c r="CB59" s="386"/>
      <c r="CC59" s="386"/>
      <c r="CD59" s="386"/>
      <c r="CM59" s="386"/>
      <c r="CN59" s="386"/>
      <c r="CO59" s="386"/>
      <c r="CP59" s="386"/>
      <c r="CY59" s="386"/>
      <c r="CZ59" s="386"/>
      <c r="DA59" s="386"/>
      <c r="DB59" s="386"/>
      <c r="DC59" s="386"/>
      <c r="DD59" s="385"/>
      <c r="DE59" s="384"/>
    </row>
    <row r="60" spans="1:109" s="380" customFormat="1" x14ac:dyDescent="0.15">
      <c r="A60" s="366"/>
      <c r="B60" s="384"/>
      <c r="K60" s="386"/>
      <c r="L60" s="386"/>
      <c r="M60" s="386"/>
      <c r="N60" s="386"/>
      <c r="AQ60" s="386"/>
      <c r="AR60" s="386"/>
      <c r="AS60" s="386"/>
      <c r="AT60" s="386"/>
      <c r="BC60" s="386"/>
      <c r="BD60" s="386"/>
      <c r="BE60" s="386"/>
      <c r="BF60" s="386"/>
      <c r="BO60" s="386"/>
      <c r="BP60" s="386"/>
      <c r="BQ60" s="386"/>
      <c r="BR60" s="386"/>
      <c r="CA60" s="386"/>
      <c r="CB60" s="386"/>
      <c r="CC60" s="386"/>
      <c r="CD60" s="386"/>
      <c r="CM60" s="386"/>
      <c r="CN60" s="386"/>
      <c r="CO60" s="386"/>
      <c r="CP60" s="386"/>
      <c r="CY60" s="386"/>
      <c r="CZ60" s="386"/>
      <c r="DA60" s="386"/>
      <c r="DB60" s="386"/>
      <c r="DC60" s="386"/>
      <c r="DD60" s="385"/>
      <c r="DE60" s="384"/>
    </row>
    <row r="61" spans="1:109" s="380" customFormat="1" x14ac:dyDescent="0.15">
      <c r="A61" s="366"/>
      <c r="B61" s="387"/>
      <c r="C61" s="388"/>
      <c r="D61" s="388"/>
      <c r="E61" s="388"/>
      <c r="F61" s="388"/>
      <c r="G61" s="388"/>
      <c r="H61" s="388"/>
      <c r="I61" s="388"/>
      <c r="J61" s="388"/>
      <c r="K61" s="388"/>
      <c r="L61" s="388"/>
      <c r="M61" s="389"/>
      <c r="N61" s="389"/>
      <c r="O61" s="388"/>
      <c r="P61" s="388"/>
      <c r="Q61" s="388"/>
      <c r="R61" s="388"/>
      <c r="S61" s="388"/>
      <c r="T61" s="388"/>
      <c r="U61" s="388"/>
      <c r="V61" s="388"/>
      <c r="W61" s="388"/>
      <c r="X61" s="388"/>
      <c r="Y61" s="388"/>
      <c r="Z61" s="388"/>
      <c r="AA61" s="388"/>
      <c r="AB61" s="388"/>
      <c r="AC61" s="388"/>
      <c r="AD61" s="388"/>
      <c r="AE61" s="388"/>
      <c r="AF61" s="388"/>
      <c r="AG61" s="388"/>
      <c r="AH61" s="388"/>
      <c r="AI61" s="388"/>
      <c r="AJ61" s="388"/>
      <c r="AK61" s="388"/>
      <c r="AL61" s="388"/>
      <c r="AM61" s="388"/>
      <c r="AN61" s="388"/>
      <c r="AO61" s="388"/>
      <c r="AP61" s="388"/>
      <c r="AQ61" s="388"/>
      <c r="AR61" s="388"/>
      <c r="AS61" s="389"/>
      <c r="AT61" s="389"/>
      <c r="AU61" s="388"/>
      <c r="AV61" s="388"/>
      <c r="AW61" s="388"/>
      <c r="AX61" s="388"/>
      <c r="AY61" s="388"/>
      <c r="AZ61" s="388"/>
      <c r="BA61" s="388"/>
      <c r="BB61" s="388"/>
      <c r="BC61" s="388"/>
      <c r="BD61" s="388"/>
      <c r="BE61" s="389"/>
      <c r="BF61" s="389"/>
      <c r="BG61" s="388"/>
      <c r="BH61" s="388"/>
      <c r="BI61" s="388"/>
      <c r="BJ61" s="388"/>
      <c r="BK61" s="388"/>
      <c r="BL61" s="388"/>
      <c r="BM61" s="388"/>
      <c r="BN61" s="388"/>
      <c r="BO61" s="388"/>
      <c r="BP61" s="388"/>
      <c r="BQ61" s="389"/>
      <c r="BR61" s="389"/>
      <c r="BS61" s="388"/>
      <c r="BT61" s="388"/>
      <c r="BU61" s="388"/>
      <c r="BV61" s="388"/>
      <c r="BW61" s="388"/>
      <c r="BX61" s="388"/>
      <c r="BY61" s="388"/>
      <c r="BZ61" s="388"/>
      <c r="CA61" s="388"/>
      <c r="CB61" s="388"/>
      <c r="CC61" s="389"/>
      <c r="CD61" s="389"/>
      <c r="CE61" s="388"/>
      <c r="CF61" s="388"/>
      <c r="CG61" s="388"/>
      <c r="CH61" s="388"/>
      <c r="CI61" s="388"/>
      <c r="CJ61" s="388"/>
      <c r="CK61" s="388"/>
      <c r="CL61" s="388"/>
      <c r="CM61" s="388"/>
      <c r="CN61" s="388"/>
      <c r="CO61" s="389"/>
      <c r="CP61" s="389"/>
      <c r="CQ61" s="388"/>
      <c r="CR61" s="388"/>
      <c r="CS61" s="388"/>
      <c r="CT61" s="388"/>
      <c r="CU61" s="388"/>
      <c r="CV61" s="388"/>
      <c r="CW61" s="388"/>
      <c r="CX61" s="388"/>
      <c r="CY61" s="388"/>
      <c r="CZ61" s="388"/>
      <c r="DA61" s="389"/>
      <c r="DB61" s="389"/>
      <c r="DC61" s="389"/>
      <c r="DD61" s="390"/>
      <c r="DE61" s="384"/>
    </row>
    <row r="62" spans="1:109" x14ac:dyDescent="0.15">
      <c r="B62" s="377"/>
      <c r="C62" s="377"/>
      <c r="D62" s="377"/>
      <c r="E62" s="377"/>
      <c r="F62" s="377"/>
      <c r="G62" s="377"/>
      <c r="H62" s="377"/>
      <c r="I62" s="377"/>
      <c r="J62" s="377"/>
      <c r="K62" s="377"/>
      <c r="L62" s="377"/>
      <c r="M62" s="377"/>
      <c r="N62" s="377"/>
      <c r="O62" s="377"/>
      <c r="P62" s="377"/>
      <c r="Q62" s="377"/>
      <c r="R62" s="377"/>
      <c r="S62" s="377"/>
      <c r="T62" s="377"/>
      <c r="U62" s="377"/>
      <c r="V62" s="377"/>
      <c r="W62" s="377"/>
      <c r="X62" s="377"/>
      <c r="Y62" s="377"/>
      <c r="Z62" s="377"/>
      <c r="AA62" s="377"/>
      <c r="AB62" s="377"/>
      <c r="AC62" s="377"/>
      <c r="AD62" s="377"/>
      <c r="AE62" s="377"/>
      <c r="AF62" s="377"/>
      <c r="AG62" s="377"/>
      <c r="AH62" s="377"/>
      <c r="AI62" s="377"/>
      <c r="AJ62" s="377"/>
      <c r="AK62" s="377"/>
      <c r="AL62" s="377"/>
      <c r="AM62" s="377"/>
      <c r="AN62" s="377"/>
      <c r="AO62" s="377"/>
      <c r="AP62" s="377"/>
      <c r="AQ62" s="377"/>
      <c r="AR62" s="377"/>
      <c r="AS62" s="377"/>
      <c r="AT62" s="377"/>
      <c r="AU62" s="377"/>
      <c r="AV62" s="377"/>
      <c r="AW62" s="377"/>
      <c r="AX62" s="377"/>
      <c r="AY62" s="377"/>
      <c r="AZ62" s="377"/>
      <c r="BA62" s="377"/>
      <c r="BB62" s="377"/>
      <c r="BC62" s="377"/>
      <c r="BD62" s="377"/>
      <c r="BE62" s="377"/>
      <c r="BF62" s="377"/>
      <c r="BG62" s="377"/>
      <c r="BH62" s="377"/>
      <c r="BI62" s="377"/>
      <c r="BJ62" s="377"/>
      <c r="BK62" s="377"/>
      <c r="BL62" s="377"/>
      <c r="BM62" s="377"/>
      <c r="BN62" s="377"/>
      <c r="BO62" s="377"/>
      <c r="BP62" s="377"/>
      <c r="BQ62" s="377"/>
      <c r="BR62" s="377"/>
      <c r="BS62" s="377"/>
      <c r="BT62" s="377"/>
      <c r="BU62" s="377"/>
      <c r="BV62" s="377"/>
      <c r="BW62" s="377"/>
      <c r="BX62" s="377"/>
      <c r="BY62" s="377"/>
      <c r="BZ62" s="377"/>
      <c r="CA62" s="377"/>
      <c r="CB62" s="377"/>
      <c r="CC62" s="377"/>
      <c r="CD62" s="377"/>
      <c r="CE62" s="377"/>
      <c r="CF62" s="377"/>
      <c r="CG62" s="377"/>
      <c r="CH62" s="377"/>
      <c r="CI62" s="377"/>
      <c r="CJ62" s="377"/>
      <c r="CK62" s="377"/>
      <c r="CL62" s="377"/>
      <c r="CM62" s="377"/>
      <c r="CN62" s="377"/>
      <c r="CO62" s="377"/>
      <c r="CP62" s="377"/>
      <c r="CQ62" s="377"/>
      <c r="CR62" s="377"/>
      <c r="CS62" s="377"/>
      <c r="CT62" s="377"/>
      <c r="CU62" s="377"/>
      <c r="CV62" s="377"/>
      <c r="CW62" s="377"/>
      <c r="CX62" s="377"/>
      <c r="CY62" s="377"/>
      <c r="CZ62" s="377"/>
      <c r="DA62" s="377"/>
      <c r="DB62" s="377"/>
      <c r="DC62" s="377"/>
      <c r="DD62" s="377"/>
      <c r="DE62" s="366"/>
    </row>
    <row r="63" spans="1:109" ht="17.25" x14ac:dyDescent="0.15">
      <c r="B63" s="391" t="s">
        <v>570</v>
      </c>
    </row>
    <row r="64" spans="1:109" x14ac:dyDescent="0.15">
      <c r="B64" s="372"/>
      <c r="G64" s="379"/>
      <c r="I64" s="392"/>
      <c r="J64" s="392"/>
      <c r="K64" s="392"/>
      <c r="L64" s="392"/>
      <c r="M64" s="392"/>
      <c r="N64" s="393"/>
      <c r="AM64" s="379"/>
      <c r="AN64" s="379" t="s">
        <v>563</v>
      </c>
      <c r="AP64" s="380"/>
      <c r="AQ64" s="380"/>
      <c r="AR64" s="380"/>
      <c r="AY64" s="379"/>
      <c r="BA64" s="380"/>
      <c r="BB64" s="380"/>
      <c r="BC64" s="380"/>
      <c r="BK64" s="379"/>
      <c r="BM64" s="380"/>
      <c r="BN64" s="380"/>
      <c r="BO64" s="380"/>
      <c r="BW64" s="379"/>
      <c r="BY64" s="380"/>
      <c r="BZ64" s="380"/>
      <c r="CA64" s="380"/>
      <c r="CI64" s="379"/>
      <c r="CK64" s="380"/>
      <c r="CL64" s="380"/>
      <c r="CM64" s="380"/>
      <c r="CU64" s="379"/>
      <c r="CW64" s="380"/>
      <c r="CX64" s="380"/>
      <c r="CY64" s="380"/>
    </row>
    <row r="65" spans="2:107" x14ac:dyDescent="0.15">
      <c r="B65" s="372"/>
      <c r="AN65" s="1267" t="s">
        <v>571</v>
      </c>
      <c r="AO65" s="1268"/>
      <c r="AP65" s="1268"/>
      <c r="AQ65" s="1268"/>
      <c r="AR65" s="1268"/>
      <c r="AS65" s="1268"/>
      <c r="AT65" s="1268"/>
      <c r="AU65" s="1268"/>
      <c r="AV65" s="1268"/>
      <c r="AW65" s="1268"/>
      <c r="AX65" s="1268"/>
      <c r="AY65" s="1268"/>
      <c r="AZ65" s="1268"/>
      <c r="BA65" s="1268"/>
      <c r="BB65" s="1268"/>
      <c r="BC65" s="1268"/>
      <c r="BD65" s="1268"/>
      <c r="BE65" s="1268"/>
      <c r="BF65" s="1268"/>
      <c r="BG65" s="1268"/>
      <c r="BH65" s="1268"/>
      <c r="BI65" s="1268"/>
      <c r="BJ65" s="1268"/>
      <c r="BK65" s="1268"/>
      <c r="BL65" s="1268"/>
      <c r="BM65" s="1268"/>
      <c r="BN65" s="1268"/>
      <c r="BO65" s="1268"/>
      <c r="BP65" s="1268"/>
      <c r="BQ65" s="1268"/>
      <c r="BR65" s="1268"/>
      <c r="BS65" s="1268"/>
      <c r="BT65" s="1268"/>
      <c r="BU65" s="1268"/>
      <c r="BV65" s="1268"/>
      <c r="BW65" s="1268"/>
      <c r="BX65" s="1268"/>
      <c r="BY65" s="1268"/>
      <c r="BZ65" s="1268"/>
      <c r="CA65" s="1268"/>
      <c r="CB65" s="1268"/>
      <c r="CC65" s="1268"/>
      <c r="CD65" s="1268"/>
      <c r="CE65" s="1268"/>
      <c r="CF65" s="1268"/>
      <c r="CG65" s="1268"/>
      <c r="CH65" s="1268"/>
      <c r="CI65" s="1268"/>
      <c r="CJ65" s="1268"/>
      <c r="CK65" s="1268"/>
      <c r="CL65" s="1268"/>
      <c r="CM65" s="1268"/>
      <c r="CN65" s="1268"/>
      <c r="CO65" s="1268"/>
      <c r="CP65" s="1268"/>
      <c r="CQ65" s="1268"/>
      <c r="CR65" s="1268"/>
      <c r="CS65" s="1268"/>
      <c r="CT65" s="1268"/>
      <c r="CU65" s="1268"/>
      <c r="CV65" s="1268"/>
      <c r="CW65" s="1268"/>
      <c r="CX65" s="1268"/>
      <c r="CY65" s="1268"/>
      <c r="CZ65" s="1268"/>
      <c r="DA65" s="1268"/>
      <c r="DB65" s="1268"/>
      <c r="DC65" s="1269"/>
    </row>
    <row r="66" spans="2:107" x14ac:dyDescent="0.15">
      <c r="B66" s="372"/>
      <c r="AN66" s="1270"/>
      <c r="AO66" s="1271"/>
      <c r="AP66" s="1271"/>
      <c r="AQ66" s="1271"/>
      <c r="AR66" s="1271"/>
      <c r="AS66" s="1271"/>
      <c r="AT66" s="1271"/>
      <c r="AU66" s="1271"/>
      <c r="AV66" s="1271"/>
      <c r="AW66" s="1271"/>
      <c r="AX66" s="1271"/>
      <c r="AY66" s="1271"/>
      <c r="AZ66" s="1271"/>
      <c r="BA66" s="1271"/>
      <c r="BB66" s="1271"/>
      <c r="BC66" s="1271"/>
      <c r="BD66" s="1271"/>
      <c r="BE66" s="1271"/>
      <c r="BF66" s="1271"/>
      <c r="BG66" s="1271"/>
      <c r="BH66" s="1271"/>
      <c r="BI66" s="1271"/>
      <c r="BJ66" s="1271"/>
      <c r="BK66" s="1271"/>
      <c r="BL66" s="1271"/>
      <c r="BM66" s="1271"/>
      <c r="BN66" s="1271"/>
      <c r="BO66" s="1271"/>
      <c r="BP66" s="1271"/>
      <c r="BQ66" s="1271"/>
      <c r="BR66" s="1271"/>
      <c r="BS66" s="1271"/>
      <c r="BT66" s="1271"/>
      <c r="BU66" s="1271"/>
      <c r="BV66" s="1271"/>
      <c r="BW66" s="1271"/>
      <c r="BX66" s="1271"/>
      <c r="BY66" s="1271"/>
      <c r="BZ66" s="1271"/>
      <c r="CA66" s="1271"/>
      <c r="CB66" s="1271"/>
      <c r="CC66" s="1271"/>
      <c r="CD66" s="1271"/>
      <c r="CE66" s="1271"/>
      <c r="CF66" s="1271"/>
      <c r="CG66" s="1271"/>
      <c r="CH66" s="1271"/>
      <c r="CI66" s="1271"/>
      <c r="CJ66" s="1271"/>
      <c r="CK66" s="1271"/>
      <c r="CL66" s="1271"/>
      <c r="CM66" s="1271"/>
      <c r="CN66" s="1271"/>
      <c r="CO66" s="1271"/>
      <c r="CP66" s="1271"/>
      <c r="CQ66" s="1271"/>
      <c r="CR66" s="1271"/>
      <c r="CS66" s="1271"/>
      <c r="CT66" s="1271"/>
      <c r="CU66" s="1271"/>
      <c r="CV66" s="1271"/>
      <c r="CW66" s="1271"/>
      <c r="CX66" s="1271"/>
      <c r="CY66" s="1271"/>
      <c r="CZ66" s="1271"/>
      <c r="DA66" s="1271"/>
      <c r="DB66" s="1271"/>
      <c r="DC66" s="1272"/>
    </row>
    <row r="67" spans="2:107" x14ac:dyDescent="0.15">
      <c r="B67" s="372"/>
      <c r="AN67" s="1270"/>
      <c r="AO67" s="1271"/>
      <c r="AP67" s="1271"/>
      <c r="AQ67" s="1271"/>
      <c r="AR67" s="1271"/>
      <c r="AS67" s="1271"/>
      <c r="AT67" s="1271"/>
      <c r="AU67" s="1271"/>
      <c r="AV67" s="1271"/>
      <c r="AW67" s="1271"/>
      <c r="AX67" s="1271"/>
      <c r="AY67" s="1271"/>
      <c r="AZ67" s="1271"/>
      <c r="BA67" s="1271"/>
      <c r="BB67" s="1271"/>
      <c r="BC67" s="1271"/>
      <c r="BD67" s="1271"/>
      <c r="BE67" s="1271"/>
      <c r="BF67" s="1271"/>
      <c r="BG67" s="1271"/>
      <c r="BH67" s="1271"/>
      <c r="BI67" s="1271"/>
      <c r="BJ67" s="1271"/>
      <c r="BK67" s="1271"/>
      <c r="BL67" s="1271"/>
      <c r="BM67" s="1271"/>
      <c r="BN67" s="1271"/>
      <c r="BO67" s="1271"/>
      <c r="BP67" s="1271"/>
      <c r="BQ67" s="1271"/>
      <c r="BR67" s="1271"/>
      <c r="BS67" s="1271"/>
      <c r="BT67" s="1271"/>
      <c r="BU67" s="1271"/>
      <c r="BV67" s="1271"/>
      <c r="BW67" s="1271"/>
      <c r="BX67" s="1271"/>
      <c r="BY67" s="1271"/>
      <c r="BZ67" s="1271"/>
      <c r="CA67" s="1271"/>
      <c r="CB67" s="1271"/>
      <c r="CC67" s="1271"/>
      <c r="CD67" s="1271"/>
      <c r="CE67" s="1271"/>
      <c r="CF67" s="1271"/>
      <c r="CG67" s="1271"/>
      <c r="CH67" s="1271"/>
      <c r="CI67" s="1271"/>
      <c r="CJ67" s="1271"/>
      <c r="CK67" s="1271"/>
      <c r="CL67" s="1271"/>
      <c r="CM67" s="1271"/>
      <c r="CN67" s="1271"/>
      <c r="CO67" s="1271"/>
      <c r="CP67" s="1271"/>
      <c r="CQ67" s="1271"/>
      <c r="CR67" s="1271"/>
      <c r="CS67" s="1271"/>
      <c r="CT67" s="1271"/>
      <c r="CU67" s="1271"/>
      <c r="CV67" s="1271"/>
      <c r="CW67" s="1271"/>
      <c r="CX67" s="1271"/>
      <c r="CY67" s="1271"/>
      <c r="CZ67" s="1271"/>
      <c r="DA67" s="1271"/>
      <c r="DB67" s="1271"/>
      <c r="DC67" s="1272"/>
    </row>
    <row r="68" spans="2:107" x14ac:dyDescent="0.15">
      <c r="B68" s="372"/>
      <c r="AN68" s="1270"/>
      <c r="AO68" s="1271"/>
      <c r="AP68" s="1271"/>
      <c r="AQ68" s="1271"/>
      <c r="AR68" s="1271"/>
      <c r="AS68" s="1271"/>
      <c r="AT68" s="1271"/>
      <c r="AU68" s="1271"/>
      <c r="AV68" s="1271"/>
      <c r="AW68" s="1271"/>
      <c r="AX68" s="1271"/>
      <c r="AY68" s="1271"/>
      <c r="AZ68" s="1271"/>
      <c r="BA68" s="1271"/>
      <c r="BB68" s="1271"/>
      <c r="BC68" s="1271"/>
      <c r="BD68" s="1271"/>
      <c r="BE68" s="1271"/>
      <c r="BF68" s="1271"/>
      <c r="BG68" s="1271"/>
      <c r="BH68" s="1271"/>
      <c r="BI68" s="1271"/>
      <c r="BJ68" s="1271"/>
      <c r="BK68" s="1271"/>
      <c r="BL68" s="1271"/>
      <c r="BM68" s="1271"/>
      <c r="BN68" s="1271"/>
      <c r="BO68" s="1271"/>
      <c r="BP68" s="1271"/>
      <c r="BQ68" s="1271"/>
      <c r="BR68" s="1271"/>
      <c r="BS68" s="1271"/>
      <c r="BT68" s="1271"/>
      <c r="BU68" s="1271"/>
      <c r="BV68" s="1271"/>
      <c r="BW68" s="1271"/>
      <c r="BX68" s="1271"/>
      <c r="BY68" s="1271"/>
      <c r="BZ68" s="1271"/>
      <c r="CA68" s="1271"/>
      <c r="CB68" s="1271"/>
      <c r="CC68" s="1271"/>
      <c r="CD68" s="1271"/>
      <c r="CE68" s="1271"/>
      <c r="CF68" s="1271"/>
      <c r="CG68" s="1271"/>
      <c r="CH68" s="1271"/>
      <c r="CI68" s="1271"/>
      <c r="CJ68" s="1271"/>
      <c r="CK68" s="1271"/>
      <c r="CL68" s="1271"/>
      <c r="CM68" s="1271"/>
      <c r="CN68" s="1271"/>
      <c r="CO68" s="1271"/>
      <c r="CP68" s="1271"/>
      <c r="CQ68" s="1271"/>
      <c r="CR68" s="1271"/>
      <c r="CS68" s="1271"/>
      <c r="CT68" s="1271"/>
      <c r="CU68" s="1271"/>
      <c r="CV68" s="1271"/>
      <c r="CW68" s="1271"/>
      <c r="CX68" s="1271"/>
      <c r="CY68" s="1271"/>
      <c r="CZ68" s="1271"/>
      <c r="DA68" s="1271"/>
      <c r="DB68" s="1271"/>
      <c r="DC68" s="1272"/>
    </row>
    <row r="69" spans="2:107" x14ac:dyDescent="0.15">
      <c r="B69" s="372"/>
      <c r="AN69" s="1273"/>
      <c r="AO69" s="1274"/>
      <c r="AP69" s="1274"/>
      <c r="AQ69" s="1274"/>
      <c r="AR69" s="1274"/>
      <c r="AS69" s="1274"/>
      <c r="AT69" s="1274"/>
      <c r="AU69" s="1274"/>
      <c r="AV69" s="1274"/>
      <c r="AW69" s="1274"/>
      <c r="AX69" s="1274"/>
      <c r="AY69" s="1274"/>
      <c r="AZ69" s="1274"/>
      <c r="BA69" s="1274"/>
      <c r="BB69" s="1274"/>
      <c r="BC69" s="1274"/>
      <c r="BD69" s="1274"/>
      <c r="BE69" s="1274"/>
      <c r="BF69" s="1274"/>
      <c r="BG69" s="1274"/>
      <c r="BH69" s="1274"/>
      <c r="BI69" s="1274"/>
      <c r="BJ69" s="1274"/>
      <c r="BK69" s="1274"/>
      <c r="BL69" s="1274"/>
      <c r="BM69" s="1274"/>
      <c r="BN69" s="1274"/>
      <c r="BO69" s="1274"/>
      <c r="BP69" s="1274"/>
      <c r="BQ69" s="1274"/>
      <c r="BR69" s="1274"/>
      <c r="BS69" s="1274"/>
      <c r="BT69" s="1274"/>
      <c r="BU69" s="1274"/>
      <c r="BV69" s="1274"/>
      <c r="BW69" s="1274"/>
      <c r="BX69" s="1274"/>
      <c r="BY69" s="1274"/>
      <c r="BZ69" s="1274"/>
      <c r="CA69" s="1274"/>
      <c r="CB69" s="1274"/>
      <c r="CC69" s="1274"/>
      <c r="CD69" s="1274"/>
      <c r="CE69" s="1274"/>
      <c r="CF69" s="1274"/>
      <c r="CG69" s="1274"/>
      <c r="CH69" s="1274"/>
      <c r="CI69" s="1274"/>
      <c r="CJ69" s="1274"/>
      <c r="CK69" s="1274"/>
      <c r="CL69" s="1274"/>
      <c r="CM69" s="1274"/>
      <c r="CN69" s="1274"/>
      <c r="CO69" s="1274"/>
      <c r="CP69" s="1274"/>
      <c r="CQ69" s="1274"/>
      <c r="CR69" s="1274"/>
      <c r="CS69" s="1274"/>
      <c r="CT69" s="1274"/>
      <c r="CU69" s="1274"/>
      <c r="CV69" s="1274"/>
      <c r="CW69" s="1274"/>
      <c r="CX69" s="1274"/>
      <c r="CY69" s="1274"/>
      <c r="CZ69" s="1274"/>
      <c r="DA69" s="1274"/>
      <c r="DB69" s="1274"/>
      <c r="DC69" s="1275"/>
    </row>
    <row r="70" spans="2:107" x14ac:dyDescent="0.15">
      <c r="B70" s="372"/>
      <c r="H70" s="394"/>
      <c r="I70" s="394"/>
      <c r="J70" s="395"/>
      <c r="K70" s="395"/>
      <c r="L70" s="396"/>
      <c r="M70" s="395"/>
      <c r="N70" s="396"/>
      <c r="AN70" s="381"/>
      <c r="AO70" s="381"/>
      <c r="AP70" s="381"/>
      <c r="AZ70" s="381"/>
      <c r="BA70" s="381"/>
      <c r="BB70" s="381"/>
      <c r="BL70" s="381"/>
      <c r="BM70" s="381"/>
      <c r="BN70" s="381"/>
      <c r="BX70" s="381"/>
      <c r="BY70" s="381"/>
      <c r="BZ70" s="381"/>
      <c r="CJ70" s="381"/>
      <c r="CK70" s="381"/>
      <c r="CL70" s="381"/>
      <c r="CV70" s="381"/>
      <c r="CW70" s="381"/>
      <c r="CX70" s="381"/>
    </row>
    <row r="71" spans="2:107" x14ac:dyDescent="0.15">
      <c r="B71" s="372"/>
      <c r="G71" s="397"/>
      <c r="I71" s="398"/>
      <c r="J71" s="395"/>
      <c r="K71" s="395"/>
      <c r="L71" s="396"/>
      <c r="M71" s="395"/>
      <c r="N71" s="396"/>
      <c r="AM71" s="397"/>
      <c r="AN71" s="366" t="s">
        <v>565</v>
      </c>
    </row>
    <row r="72" spans="2:107" x14ac:dyDescent="0.15">
      <c r="B72" s="372"/>
      <c r="G72" s="1261"/>
      <c r="H72" s="1261"/>
      <c r="I72" s="1261"/>
      <c r="J72" s="1261"/>
      <c r="K72" s="382"/>
      <c r="L72" s="382"/>
      <c r="M72" s="383"/>
      <c r="N72" s="383"/>
      <c r="AN72" s="1264"/>
      <c r="AO72" s="1265"/>
      <c r="AP72" s="1265"/>
      <c r="AQ72" s="1265"/>
      <c r="AR72" s="1265"/>
      <c r="AS72" s="1265"/>
      <c r="AT72" s="1265"/>
      <c r="AU72" s="1265"/>
      <c r="AV72" s="1265"/>
      <c r="AW72" s="1265"/>
      <c r="AX72" s="1265"/>
      <c r="AY72" s="1265"/>
      <c r="AZ72" s="1265"/>
      <c r="BA72" s="1265"/>
      <c r="BB72" s="1265"/>
      <c r="BC72" s="1265"/>
      <c r="BD72" s="1265"/>
      <c r="BE72" s="1265"/>
      <c r="BF72" s="1265"/>
      <c r="BG72" s="1265"/>
      <c r="BH72" s="1265"/>
      <c r="BI72" s="1265"/>
      <c r="BJ72" s="1265"/>
      <c r="BK72" s="1265"/>
      <c r="BL72" s="1265"/>
      <c r="BM72" s="1265"/>
      <c r="BN72" s="1265"/>
      <c r="BO72" s="1266"/>
      <c r="BP72" s="1260" t="s">
        <v>527</v>
      </c>
      <c r="BQ72" s="1260"/>
      <c r="BR72" s="1260"/>
      <c r="BS72" s="1260"/>
      <c r="BT72" s="1260"/>
      <c r="BU72" s="1260"/>
      <c r="BV72" s="1260"/>
      <c r="BW72" s="1260"/>
      <c r="BX72" s="1260" t="s">
        <v>528</v>
      </c>
      <c r="BY72" s="1260"/>
      <c r="BZ72" s="1260"/>
      <c r="CA72" s="1260"/>
      <c r="CB72" s="1260"/>
      <c r="CC72" s="1260"/>
      <c r="CD72" s="1260"/>
      <c r="CE72" s="1260"/>
      <c r="CF72" s="1260" t="s">
        <v>529</v>
      </c>
      <c r="CG72" s="1260"/>
      <c r="CH72" s="1260"/>
      <c r="CI72" s="1260"/>
      <c r="CJ72" s="1260"/>
      <c r="CK72" s="1260"/>
      <c r="CL72" s="1260"/>
      <c r="CM72" s="1260"/>
      <c r="CN72" s="1260" t="s">
        <v>530</v>
      </c>
      <c r="CO72" s="1260"/>
      <c r="CP72" s="1260"/>
      <c r="CQ72" s="1260"/>
      <c r="CR72" s="1260"/>
      <c r="CS72" s="1260"/>
      <c r="CT72" s="1260"/>
      <c r="CU72" s="1260"/>
      <c r="CV72" s="1260" t="s">
        <v>531</v>
      </c>
      <c r="CW72" s="1260"/>
      <c r="CX72" s="1260"/>
      <c r="CY72" s="1260"/>
      <c r="CZ72" s="1260"/>
      <c r="DA72" s="1260"/>
      <c r="DB72" s="1260"/>
      <c r="DC72" s="1260"/>
    </row>
    <row r="73" spans="2:107" x14ac:dyDescent="0.15">
      <c r="B73" s="372"/>
      <c r="G73" s="1263"/>
      <c r="H73" s="1263"/>
      <c r="I73" s="1263"/>
      <c r="J73" s="1263"/>
      <c r="K73" s="1259"/>
      <c r="L73" s="1259"/>
      <c r="M73" s="1259"/>
      <c r="N73" s="1259"/>
      <c r="AM73" s="381"/>
      <c r="AN73" s="1258" t="s">
        <v>566</v>
      </c>
      <c r="AO73" s="1258"/>
      <c r="AP73" s="1258"/>
      <c r="AQ73" s="1258"/>
      <c r="AR73" s="1258"/>
      <c r="AS73" s="1258"/>
      <c r="AT73" s="1258"/>
      <c r="AU73" s="1258"/>
      <c r="AV73" s="1258"/>
      <c r="AW73" s="1258"/>
      <c r="AX73" s="1258"/>
      <c r="AY73" s="1258"/>
      <c r="AZ73" s="1258"/>
      <c r="BA73" s="1258"/>
      <c r="BB73" s="1258" t="s">
        <v>567</v>
      </c>
      <c r="BC73" s="1258"/>
      <c r="BD73" s="1258"/>
      <c r="BE73" s="1258"/>
      <c r="BF73" s="1258"/>
      <c r="BG73" s="1258"/>
      <c r="BH73" s="1258"/>
      <c r="BI73" s="1258"/>
      <c r="BJ73" s="1258"/>
      <c r="BK73" s="1258"/>
      <c r="BL73" s="1258"/>
      <c r="BM73" s="1258"/>
      <c r="BN73" s="1258"/>
      <c r="BO73" s="1258"/>
      <c r="BP73" s="1255">
        <v>32.1</v>
      </c>
      <c r="BQ73" s="1255"/>
      <c r="BR73" s="1255"/>
      <c r="BS73" s="1255"/>
      <c r="BT73" s="1255"/>
      <c r="BU73" s="1255"/>
      <c r="BV73" s="1255"/>
      <c r="BW73" s="1255"/>
      <c r="BX73" s="1255">
        <v>21.4</v>
      </c>
      <c r="BY73" s="1255"/>
      <c r="BZ73" s="1255"/>
      <c r="CA73" s="1255"/>
      <c r="CB73" s="1255"/>
      <c r="CC73" s="1255"/>
      <c r="CD73" s="1255"/>
      <c r="CE73" s="1255"/>
      <c r="CF73" s="1255">
        <v>13</v>
      </c>
      <c r="CG73" s="1255"/>
      <c r="CH73" s="1255"/>
      <c r="CI73" s="1255"/>
      <c r="CJ73" s="1255"/>
      <c r="CK73" s="1255"/>
      <c r="CL73" s="1255"/>
      <c r="CM73" s="1255"/>
      <c r="CN73" s="1255">
        <v>9.3000000000000007</v>
      </c>
      <c r="CO73" s="1255"/>
      <c r="CP73" s="1255"/>
      <c r="CQ73" s="1255"/>
      <c r="CR73" s="1255"/>
      <c r="CS73" s="1255"/>
      <c r="CT73" s="1255"/>
      <c r="CU73" s="1255"/>
      <c r="CV73" s="1255">
        <v>11.2</v>
      </c>
      <c r="CW73" s="1255"/>
      <c r="CX73" s="1255"/>
      <c r="CY73" s="1255"/>
      <c r="CZ73" s="1255"/>
      <c r="DA73" s="1255"/>
      <c r="DB73" s="1255"/>
      <c r="DC73" s="1255"/>
    </row>
    <row r="74" spans="2:107" x14ac:dyDescent="0.15">
      <c r="B74" s="372"/>
      <c r="G74" s="1263"/>
      <c r="H74" s="1263"/>
      <c r="I74" s="1263"/>
      <c r="J74" s="1263"/>
      <c r="K74" s="1259"/>
      <c r="L74" s="1259"/>
      <c r="M74" s="1259"/>
      <c r="N74" s="1259"/>
      <c r="AM74" s="381"/>
      <c r="AN74" s="1258"/>
      <c r="AO74" s="1258"/>
      <c r="AP74" s="1258"/>
      <c r="AQ74" s="1258"/>
      <c r="AR74" s="1258"/>
      <c r="AS74" s="1258"/>
      <c r="AT74" s="1258"/>
      <c r="AU74" s="1258"/>
      <c r="AV74" s="1258"/>
      <c r="AW74" s="1258"/>
      <c r="AX74" s="1258"/>
      <c r="AY74" s="1258"/>
      <c r="AZ74" s="1258"/>
      <c r="BA74" s="1258"/>
      <c r="BB74" s="1258"/>
      <c r="BC74" s="1258"/>
      <c r="BD74" s="1258"/>
      <c r="BE74" s="1258"/>
      <c r="BF74" s="1258"/>
      <c r="BG74" s="1258"/>
      <c r="BH74" s="1258"/>
      <c r="BI74" s="1258"/>
      <c r="BJ74" s="1258"/>
      <c r="BK74" s="1258"/>
      <c r="BL74" s="1258"/>
      <c r="BM74" s="1258"/>
      <c r="BN74" s="1258"/>
      <c r="BO74" s="1258"/>
      <c r="BP74" s="1255"/>
      <c r="BQ74" s="1255"/>
      <c r="BR74" s="1255"/>
      <c r="BS74" s="1255"/>
      <c r="BT74" s="1255"/>
      <c r="BU74" s="1255"/>
      <c r="BV74" s="1255"/>
      <c r="BW74" s="1255"/>
      <c r="BX74" s="1255"/>
      <c r="BY74" s="1255"/>
      <c r="BZ74" s="1255"/>
      <c r="CA74" s="1255"/>
      <c r="CB74" s="1255"/>
      <c r="CC74" s="1255"/>
      <c r="CD74" s="1255"/>
      <c r="CE74" s="1255"/>
      <c r="CF74" s="1255"/>
      <c r="CG74" s="1255"/>
      <c r="CH74" s="1255"/>
      <c r="CI74" s="1255"/>
      <c r="CJ74" s="1255"/>
      <c r="CK74" s="1255"/>
      <c r="CL74" s="1255"/>
      <c r="CM74" s="1255"/>
      <c r="CN74" s="1255"/>
      <c r="CO74" s="1255"/>
      <c r="CP74" s="1255"/>
      <c r="CQ74" s="1255"/>
      <c r="CR74" s="1255"/>
      <c r="CS74" s="1255"/>
      <c r="CT74" s="1255"/>
      <c r="CU74" s="1255"/>
      <c r="CV74" s="1255"/>
      <c r="CW74" s="1255"/>
      <c r="CX74" s="1255"/>
      <c r="CY74" s="1255"/>
      <c r="CZ74" s="1255"/>
      <c r="DA74" s="1255"/>
      <c r="DB74" s="1255"/>
      <c r="DC74" s="1255"/>
    </row>
    <row r="75" spans="2:107" x14ac:dyDescent="0.15">
      <c r="B75" s="372"/>
      <c r="G75" s="1263"/>
      <c r="H75" s="1263"/>
      <c r="I75" s="1261"/>
      <c r="J75" s="1261"/>
      <c r="K75" s="1262"/>
      <c r="L75" s="1262"/>
      <c r="M75" s="1262"/>
      <c r="N75" s="1262"/>
      <c r="AM75" s="381"/>
      <c r="AN75" s="1258"/>
      <c r="AO75" s="1258"/>
      <c r="AP75" s="1258"/>
      <c r="AQ75" s="1258"/>
      <c r="AR75" s="1258"/>
      <c r="AS75" s="1258"/>
      <c r="AT75" s="1258"/>
      <c r="AU75" s="1258"/>
      <c r="AV75" s="1258"/>
      <c r="AW75" s="1258"/>
      <c r="AX75" s="1258"/>
      <c r="AY75" s="1258"/>
      <c r="AZ75" s="1258"/>
      <c r="BA75" s="1258"/>
      <c r="BB75" s="1258" t="s">
        <v>572</v>
      </c>
      <c r="BC75" s="1258"/>
      <c r="BD75" s="1258"/>
      <c r="BE75" s="1258"/>
      <c r="BF75" s="1258"/>
      <c r="BG75" s="1258"/>
      <c r="BH75" s="1258"/>
      <c r="BI75" s="1258"/>
      <c r="BJ75" s="1258"/>
      <c r="BK75" s="1258"/>
      <c r="BL75" s="1258"/>
      <c r="BM75" s="1258"/>
      <c r="BN75" s="1258"/>
      <c r="BO75" s="1258"/>
      <c r="BP75" s="1255">
        <v>6.5</v>
      </c>
      <c r="BQ75" s="1255"/>
      <c r="BR75" s="1255"/>
      <c r="BS75" s="1255"/>
      <c r="BT75" s="1255"/>
      <c r="BU75" s="1255"/>
      <c r="BV75" s="1255"/>
      <c r="BW75" s="1255"/>
      <c r="BX75" s="1255">
        <v>7.1</v>
      </c>
      <c r="BY75" s="1255"/>
      <c r="BZ75" s="1255"/>
      <c r="CA75" s="1255"/>
      <c r="CB75" s="1255"/>
      <c r="CC75" s="1255"/>
      <c r="CD75" s="1255"/>
      <c r="CE75" s="1255"/>
      <c r="CF75" s="1255">
        <v>7.6</v>
      </c>
      <c r="CG75" s="1255"/>
      <c r="CH75" s="1255"/>
      <c r="CI75" s="1255"/>
      <c r="CJ75" s="1255"/>
      <c r="CK75" s="1255"/>
      <c r="CL75" s="1255"/>
      <c r="CM75" s="1255"/>
      <c r="CN75" s="1255">
        <v>8</v>
      </c>
      <c r="CO75" s="1255"/>
      <c r="CP75" s="1255"/>
      <c r="CQ75" s="1255"/>
      <c r="CR75" s="1255"/>
      <c r="CS75" s="1255"/>
      <c r="CT75" s="1255"/>
      <c r="CU75" s="1255"/>
      <c r="CV75" s="1255">
        <v>8.3000000000000007</v>
      </c>
      <c r="CW75" s="1255"/>
      <c r="CX75" s="1255"/>
      <c r="CY75" s="1255"/>
      <c r="CZ75" s="1255"/>
      <c r="DA75" s="1255"/>
      <c r="DB75" s="1255"/>
      <c r="DC75" s="1255"/>
    </row>
    <row r="76" spans="2:107" x14ac:dyDescent="0.15">
      <c r="B76" s="372"/>
      <c r="G76" s="1263"/>
      <c r="H76" s="1263"/>
      <c r="I76" s="1261"/>
      <c r="J76" s="1261"/>
      <c r="K76" s="1262"/>
      <c r="L76" s="1262"/>
      <c r="M76" s="1262"/>
      <c r="N76" s="1262"/>
      <c r="AM76" s="381"/>
      <c r="AN76" s="1258"/>
      <c r="AO76" s="1258"/>
      <c r="AP76" s="1258"/>
      <c r="AQ76" s="1258"/>
      <c r="AR76" s="1258"/>
      <c r="AS76" s="1258"/>
      <c r="AT76" s="1258"/>
      <c r="AU76" s="1258"/>
      <c r="AV76" s="1258"/>
      <c r="AW76" s="1258"/>
      <c r="AX76" s="1258"/>
      <c r="AY76" s="1258"/>
      <c r="AZ76" s="1258"/>
      <c r="BA76" s="1258"/>
      <c r="BB76" s="1258"/>
      <c r="BC76" s="1258"/>
      <c r="BD76" s="1258"/>
      <c r="BE76" s="1258"/>
      <c r="BF76" s="1258"/>
      <c r="BG76" s="1258"/>
      <c r="BH76" s="1258"/>
      <c r="BI76" s="1258"/>
      <c r="BJ76" s="1258"/>
      <c r="BK76" s="1258"/>
      <c r="BL76" s="1258"/>
      <c r="BM76" s="1258"/>
      <c r="BN76" s="1258"/>
      <c r="BO76" s="1258"/>
      <c r="BP76" s="1255"/>
      <c r="BQ76" s="1255"/>
      <c r="BR76" s="1255"/>
      <c r="BS76" s="1255"/>
      <c r="BT76" s="1255"/>
      <c r="BU76" s="1255"/>
      <c r="BV76" s="1255"/>
      <c r="BW76" s="1255"/>
      <c r="BX76" s="1255"/>
      <c r="BY76" s="1255"/>
      <c r="BZ76" s="1255"/>
      <c r="CA76" s="1255"/>
      <c r="CB76" s="1255"/>
      <c r="CC76" s="1255"/>
      <c r="CD76" s="1255"/>
      <c r="CE76" s="1255"/>
      <c r="CF76" s="1255"/>
      <c r="CG76" s="1255"/>
      <c r="CH76" s="1255"/>
      <c r="CI76" s="1255"/>
      <c r="CJ76" s="1255"/>
      <c r="CK76" s="1255"/>
      <c r="CL76" s="1255"/>
      <c r="CM76" s="1255"/>
      <c r="CN76" s="1255"/>
      <c r="CO76" s="1255"/>
      <c r="CP76" s="1255"/>
      <c r="CQ76" s="1255"/>
      <c r="CR76" s="1255"/>
      <c r="CS76" s="1255"/>
      <c r="CT76" s="1255"/>
      <c r="CU76" s="1255"/>
      <c r="CV76" s="1255"/>
      <c r="CW76" s="1255"/>
      <c r="CX76" s="1255"/>
      <c r="CY76" s="1255"/>
      <c r="CZ76" s="1255"/>
      <c r="DA76" s="1255"/>
      <c r="DB76" s="1255"/>
      <c r="DC76" s="1255"/>
    </row>
    <row r="77" spans="2:107" x14ac:dyDescent="0.15">
      <c r="B77" s="372"/>
      <c r="G77" s="1261"/>
      <c r="H77" s="1261"/>
      <c r="I77" s="1261"/>
      <c r="J77" s="1261"/>
      <c r="K77" s="1259"/>
      <c r="L77" s="1259"/>
      <c r="M77" s="1259"/>
      <c r="N77" s="1259"/>
      <c r="AN77" s="1260" t="s">
        <v>569</v>
      </c>
      <c r="AO77" s="1260"/>
      <c r="AP77" s="1260"/>
      <c r="AQ77" s="1260"/>
      <c r="AR77" s="1260"/>
      <c r="AS77" s="1260"/>
      <c r="AT77" s="1260"/>
      <c r="AU77" s="1260"/>
      <c r="AV77" s="1260"/>
      <c r="AW77" s="1260"/>
      <c r="AX77" s="1260"/>
      <c r="AY77" s="1260"/>
      <c r="AZ77" s="1260"/>
      <c r="BA77" s="1260"/>
      <c r="BB77" s="1258" t="s">
        <v>567</v>
      </c>
      <c r="BC77" s="1258"/>
      <c r="BD77" s="1258"/>
      <c r="BE77" s="1258"/>
      <c r="BF77" s="1258"/>
      <c r="BG77" s="1258"/>
      <c r="BH77" s="1258"/>
      <c r="BI77" s="1258"/>
      <c r="BJ77" s="1258"/>
      <c r="BK77" s="1258"/>
      <c r="BL77" s="1258"/>
      <c r="BM77" s="1258"/>
      <c r="BN77" s="1258"/>
      <c r="BO77" s="1258"/>
      <c r="BP77" s="1255">
        <v>21</v>
      </c>
      <c r="BQ77" s="1255"/>
      <c r="BR77" s="1255"/>
      <c r="BS77" s="1255"/>
      <c r="BT77" s="1255"/>
      <c r="BU77" s="1255"/>
      <c r="BV77" s="1255"/>
      <c r="BW77" s="1255"/>
      <c r="BX77" s="1255">
        <v>23.5</v>
      </c>
      <c r="BY77" s="1255"/>
      <c r="BZ77" s="1255"/>
      <c r="CA77" s="1255"/>
      <c r="CB77" s="1255"/>
      <c r="CC77" s="1255"/>
      <c r="CD77" s="1255"/>
      <c r="CE77" s="1255"/>
      <c r="CF77" s="1255">
        <v>8.5</v>
      </c>
      <c r="CG77" s="1255"/>
      <c r="CH77" s="1255"/>
      <c r="CI77" s="1255"/>
      <c r="CJ77" s="1255"/>
      <c r="CK77" s="1255"/>
      <c r="CL77" s="1255"/>
      <c r="CM77" s="1255"/>
      <c r="CN77" s="1255">
        <v>0</v>
      </c>
      <c r="CO77" s="1255"/>
      <c r="CP77" s="1255"/>
      <c r="CQ77" s="1255"/>
      <c r="CR77" s="1255"/>
      <c r="CS77" s="1255"/>
      <c r="CT77" s="1255"/>
      <c r="CU77" s="1255"/>
      <c r="CV77" s="1255">
        <v>0</v>
      </c>
      <c r="CW77" s="1255"/>
      <c r="CX77" s="1255"/>
      <c r="CY77" s="1255"/>
      <c r="CZ77" s="1255"/>
      <c r="DA77" s="1255"/>
      <c r="DB77" s="1255"/>
      <c r="DC77" s="1255"/>
    </row>
    <row r="78" spans="2:107" x14ac:dyDescent="0.15">
      <c r="B78" s="372"/>
      <c r="G78" s="1261"/>
      <c r="H78" s="1261"/>
      <c r="I78" s="1261"/>
      <c r="J78" s="1261"/>
      <c r="K78" s="1259"/>
      <c r="L78" s="1259"/>
      <c r="M78" s="1259"/>
      <c r="N78" s="1259"/>
      <c r="AN78" s="1260"/>
      <c r="AO78" s="1260"/>
      <c r="AP78" s="1260"/>
      <c r="AQ78" s="1260"/>
      <c r="AR78" s="1260"/>
      <c r="AS78" s="1260"/>
      <c r="AT78" s="1260"/>
      <c r="AU78" s="1260"/>
      <c r="AV78" s="1260"/>
      <c r="AW78" s="1260"/>
      <c r="AX78" s="1260"/>
      <c r="AY78" s="1260"/>
      <c r="AZ78" s="1260"/>
      <c r="BA78" s="1260"/>
      <c r="BB78" s="1258"/>
      <c r="BC78" s="1258"/>
      <c r="BD78" s="1258"/>
      <c r="BE78" s="1258"/>
      <c r="BF78" s="1258"/>
      <c r="BG78" s="1258"/>
      <c r="BH78" s="1258"/>
      <c r="BI78" s="1258"/>
      <c r="BJ78" s="1258"/>
      <c r="BK78" s="1258"/>
      <c r="BL78" s="1258"/>
      <c r="BM78" s="1258"/>
      <c r="BN78" s="1258"/>
      <c r="BO78" s="1258"/>
      <c r="BP78" s="1255"/>
      <c r="BQ78" s="1255"/>
      <c r="BR78" s="1255"/>
      <c r="BS78" s="1255"/>
      <c r="BT78" s="1255"/>
      <c r="BU78" s="1255"/>
      <c r="BV78" s="1255"/>
      <c r="BW78" s="1255"/>
      <c r="BX78" s="1255"/>
      <c r="BY78" s="1255"/>
      <c r="BZ78" s="1255"/>
      <c r="CA78" s="1255"/>
      <c r="CB78" s="1255"/>
      <c r="CC78" s="1255"/>
      <c r="CD78" s="1255"/>
      <c r="CE78" s="1255"/>
      <c r="CF78" s="1255"/>
      <c r="CG78" s="1255"/>
      <c r="CH78" s="1255"/>
      <c r="CI78" s="1255"/>
      <c r="CJ78" s="1255"/>
      <c r="CK78" s="1255"/>
      <c r="CL78" s="1255"/>
      <c r="CM78" s="1255"/>
      <c r="CN78" s="1255"/>
      <c r="CO78" s="1255"/>
      <c r="CP78" s="1255"/>
      <c r="CQ78" s="1255"/>
      <c r="CR78" s="1255"/>
      <c r="CS78" s="1255"/>
      <c r="CT78" s="1255"/>
      <c r="CU78" s="1255"/>
      <c r="CV78" s="1255"/>
      <c r="CW78" s="1255"/>
      <c r="CX78" s="1255"/>
      <c r="CY78" s="1255"/>
      <c r="CZ78" s="1255"/>
      <c r="DA78" s="1255"/>
      <c r="DB78" s="1255"/>
      <c r="DC78" s="1255"/>
    </row>
    <row r="79" spans="2:107" x14ac:dyDescent="0.15">
      <c r="B79" s="372"/>
      <c r="G79" s="1261"/>
      <c r="H79" s="1261"/>
      <c r="I79" s="1256"/>
      <c r="J79" s="1256"/>
      <c r="K79" s="1257"/>
      <c r="L79" s="1257"/>
      <c r="M79" s="1257"/>
      <c r="N79" s="1257"/>
      <c r="AN79" s="1260"/>
      <c r="AO79" s="1260"/>
      <c r="AP79" s="1260"/>
      <c r="AQ79" s="1260"/>
      <c r="AR79" s="1260"/>
      <c r="AS79" s="1260"/>
      <c r="AT79" s="1260"/>
      <c r="AU79" s="1260"/>
      <c r="AV79" s="1260"/>
      <c r="AW79" s="1260"/>
      <c r="AX79" s="1260"/>
      <c r="AY79" s="1260"/>
      <c r="AZ79" s="1260"/>
      <c r="BA79" s="1260"/>
      <c r="BB79" s="1258" t="s">
        <v>572</v>
      </c>
      <c r="BC79" s="1258"/>
      <c r="BD79" s="1258"/>
      <c r="BE79" s="1258"/>
      <c r="BF79" s="1258"/>
      <c r="BG79" s="1258"/>
      <c r="BH79" s="1258"/>
      <c r="BI79" s="1258"/>
      <c r="BJ79" s="1258"/>
      <c r="BK79" s="1258"/>
      <c r="BL79" s="1258"/>
      <c r="BM79" s="1258"/>
      <c r="BN79" s="1258"/>
      <c r="BO79" s="1258"/>
      <c r="BP79" s="1255">
        <v>9.1999999999999993</v>
      </c>
      <c r="BQ79" s="1255"/>
      <c r="BR79" s="1255"/>
      <c r="BS79" s="1255"/>
      <c r="BT79" s="1255"/>
      <c r="BU79" s="1255"/>
      <c r="BV79" s="1255"/>
      <c r="BW79" s="1255"/>
      <c r="BX79" s="1255">
        <v>8.6</v>
      </c>
      <c r="BY79" s="1255"/>
      <c r="BZ79" s="1255"/>
      <c r="CA79" s="1255"/>
      <c r="CB79" s="1255"/>
      <c r="CC79" s="1255"/>
      <c r="CD79" s="1255"/>
      <c r="CE79" s="1255"/>
      <c r="CF79" s="1255">
        <v>8.1999999999999993</v>
      </c>
      <c r="CG79" s="1255"/>
      <c r="CH79" s="1255"/>
      <c r="CI79" s="1255"/>
      <c r="CJ79" s="1255"/>
      <c r="CK79" s="1255"/>
      <c r="CL79" s="1255"/>
      <c r="CM79" s="1255"/>
      <c r="CN79" s="1255">
        <v>8.4</v>
      </c>
      <c r="CO79" s="1255"/>
      <c r="CP79" s="1255"/>
      <c r="CQ79" s="1255"/>
      <c r="CR79" s="1255"/>
      <c r="CS79" s="1255"/>
      <c r="CT79" s="1255"/>
      <c r="CU79" s="1255"/>
      <c r="CV79" s="1255">
        <v>8.5</v>
      </c>
      <c r="CW79" s="1255"/>
      <c r="CX79" s="1255"/>
      <c r="CY79" s="1255"/>
      <c r="CZ79" s="1255"/>
      <c r="DA79" s="1255"/>
      <c r="DB79" s="1255"/>
      <c r="DC79" s="1255"/>
    </row>
    <row r="80" spans="2:107" x14ac:dyDescent="0.15">
      <c r="B80" s="372"/>
      <c r="G80" s="1261"/>
      <c r="H80" s="1261"/>
      <c r="I80" s="1256"/>
      <c r="J80" s="1256"/>
      <c r="K80" s="1257"/>
      <c r="L80" s="1257"/>
      <c r="M80" s="1257"/>
      <c r="N80" s="1257"/>
      <c r="AN80" s="1260"/>
      <c r="AO80" s="1260"/>
      <c r="AP80" s="1260"/>
      <c r="AQ80" s="1260"/>
      <c r="AR80" s="1260"/>
      <c r="AS80" s="1260"/>
      <c r="AT80" s="1260"/>
      <c r="AU80" s="1260"/>
      <c r="AV80" s="1260"/>
      <c r="AW80" s="1260"/>
      <c r="AX80" s="1260"/>
      <c r="AY80" s="1260"/>
      <c r="AZ80" s="1260"/>
      <c r="BA80" s="1260"/>
      <c r="BB80" s="1258"/>
      <c r="BC80" s="1258"/>
      <c r="BD80" s="1258"/>
      <c r="BE80" s="1258"/>
      <c r="BF80" s="1258"/>
      <c r="BG80" s="1258"/>
      <c r="BH80" s="1258"/>
      <c r="BI80" s="1258"/>
      <c r="BJ80" s="1258"/>
      <c r="BK80" s="1258"/>
      <c r="BL80" s="1258"/>
      <c r="BM80" s="1258"/>
      <c r="BN80" s="1258"/>
      <c r="BO80" s="1258"/>
      <c r="BP80" s="1255"/>
      <c r="BQ80" s="1255"/>
      <c r="BR80" s="1255"/>
      <c r="BS80" s="1255"/>
      <c r="BT80" s="1255"/>
      <c r="BU80" s="1255"/>
      <c r="BV80" s="1255"/>
      <c r="BW80" s="1255"/>
      <c r="BX80" s="1255"/>
      <c r="BY80" s="1255"/>
      <c r="BZ80" s="1255"/>
      <c r="CA80" s="1255"/>
      <c r="CB80" s="1255"/>
      <c r="CC80" s="1255"/>
      <c r="CD80" s="1255"/>
      <c r="CE80" s="1255"/>
      <c r="CF80" s="1255"/>
      <c r="CG80" s="1255"/>
      <c r="CH80" s="1255"/>
      <c r="CI80" s="1255"/>
      <c r="CJ80" s="1255"/>
      <c r="CK80" s="1255"/>
      <c r="CL80" s="1255"/>
      <c r="CM80" s="1255"/>
      <c r="CN80" s="1255"/>
      <c r="CO80" s="1255"/>
      <c r="CP80" s="1255"/>
      <c r="CQ80" s="1255"/>
      <c r="CR80" s="1255"/>
      <c r="CS80" s="1255"/>
      <c r="CT80" s="1255"/>
      <c r="CU80" s="1255"/>
      <c r="CV80" s="1255"/>
      <c r="CW80" s="1255"/>
      <c r="CX80" s="1255"/>
      <c r="CY80" s="1255"/>
      <c r="CZ80" s="1255"/>
      <c r="DA80" s="1255"/>
      <c r="DB80" s="1255"/>
      <c r="DC80" s="1255"/>
    </row>
    <row r="81" spans="2:109" x14ac:dyDescent="0.15">
      <c r="B81" s="372"/>
    </row>
    <row r="82" spans="2:109" ht="17.25" x14ac:dyDescent="0.15">
      <c r="B82" s="372"/>
      <c r="K82" s="399"/>
      <c r="L82" s="399"/>
      <c r="M82" s="399"/>
      <c r="N82" s="399"/>
      <c r="AQ82" s="399"/>
      <c r="AR82" s="399"/>
      <c r="AS82" s="399"/>
      <c r="AT82" s="399"/>
      <c r="BC82" s="399"/>
      <c r="BD82" s="399"/>
      <c r="BE82" s="399"/>
      <c r="BF82" s="399"/>
      <c r="BO82" s="399"/>
      <c r="BP82" s="399"/>
      <c r="BQ82" s="399"/>
      <c r="BR82" s="399"/>
      <c r="CA82" s="399"/>
      <c r="CB82" s="399"/>
      <c r="CC82" s="399"/>
      <c r="CD82" s="399"/>
      <c r="CM82" s="399"/>
      <c r="CN82" s="399"/>
      <c r="CO82" s="399"/>
      <c r="CP82" s="399"/>
      <c r="CY82" s="399"/>
      <c r="CZ82" s="399"/>
      <c r="DA82" s="399"/>
      <c r="DB82" s="399"/>
      <c r="DC82" s="399"/>
    </row>
    <row r="83" spans="2:109" x14ac:dyDescent="0.15">
      <c r="B83" s="374"/>
      <c r="C83" s="375"/>
      <c r="D83" s="375"/>
      <c r="E83" s="375"/>
      <c r="F83" s="375"/>
      <c r="G83" s="375"/>
      <c r="H83" s="375"/>
      <c r="I83" s="375"/>
      <c r="J83" s="375"/>
      <c r="K83" s="375"/>
      <c r="L83" s="375"/>
      <c r="M83" s="375"/>
      <c r="N83" s="375"/>
      <c r="O83" s="375"/>
      <c r="P83" s="375"/>
      <c r="Q83" s="375"/>
      <c r="R83" s="375"/>
      <c r="S83" s="375"/>
      <c r="T83" s="375"/>
      <c r="U83" s="375"/>
      <c r="V83" s="375"/>
      <c r="W83" s="375"/>
      <c r="X83" s="375"/>
      <c r="Y83" s="375"/>
      <c r="Z83" s="375"/>
      <c r="AA83" s="375"/>
      <c r="AB83" s="375"/>
      <c r="AC83" s="375"/>
      <c r="AD83" s="375"/>
      <c r="AE83" s="375"/>
      <c r="AF83" s="375"/>
      <c r="AG83" s="375"/>
      <c r="AH83" s="375"/>
      <c r="AI83" s="375"/>
      <c r="AJ83" s="375"/>
      <c r="AK83" s="375"/>
      <c r="AL83" s="375"/>
      <c r="AM83" s="375"/>
      <c r="AN83" s="375"/>
      <c r="AO83" s="375"/>
      <c r="AP83" s="375"/>
      <c r="AQ83" s="375"/>
      <c r="AR83" s="375"/>
      <c r="AS83" s="375"/>
      <c r="AT83" s="375"/>
      <c r="AU83" s="375"/>
      <c r="AV83" s="375"/>
      <c r="AW83" s="375"/>
      <c r="AX83" s="375"/>
      <c r="AY83" s="375"/>
      <c r="AZ83" s="375"/>
      <c r="BA83" s="375"/>
      <c r="BB83" s="375"/>
      <c r="BC83" s="375"/>
      <c r="BD83" s="375"/>
      <c r="BE83" s="375"/>
      <c r="BF83" s="375"/>
      <c r="BG83" s="375"/>
      <c r="BH83" s="375"/>
      <c r="BI83" s="375"/>
      <c r="BJ83" s="375"/>
      <c r="BK83" s="375"/>
      <c r="BL83" s="375"/>
      <c r="BM83" s="375"/>
      <c r="BN83" s="375"/>
      <c r="BO83" s="375"/>
      <c r="BP83" s="375"/>
      <c r="BQ83" s="375"/>
      <c r="BR83" s="375"/>
      <c r="BS83" s="375"/>
      <c r="BT83" s="375"/>
      <c r="BU83" s="375"/>
      <c r="BV83" s="375"/>
      <c r="BW83" s="375"/>
      <c r="BX83" s="375"/>
      <c r="BY83" s="375"/>
      <c r="BZ83" s="375"/>
      <c r="CA83" s="375"/>
      <c r="CB83" s="375"/>
      <c r="CC83" s="375"/>
      <c r="CD83" s="375"/>
      <c r="CE83" s="375"/>
      <c r="CF83" s="375"/>
      <c r="CG83" s="375"/>
      <c r="CH83" s="375"/>
      <c r="CI83" s="375"/>
      <c r="CJ83" s="375"/>
      <c r="CK83" s="375"/>
      <c r="CL83" s="375"/>
      <c r="CM83" s="375"/>
      <c r="CN83" s="375"/>
      <c r="CO83" s="375"/>
      <c r="CP83" s="375"/>
      <c r="CQ83" s="375"/>
      <c r="CR83" s="375"/>
      <c r="CS83" s="375"/>
      <c r="CT83" s="375"/>
      <c r="CU83" s="375"/>
      <c r="CV83" s="375"/>
      <c r="CW83" s="375"/>
      <c r="CX83" s="375"/>
      <c r="CY83" s="375"/>
      <c r="CZ83" s="375"/>
      <c r="DA83" s="375"/>
      <c r="DB83" s="375"/>
      <c r="DC83" s="375"/>
      <c r="DD83" s="376"/>
    </row>
    <row r="84" spans="2:109" x14ac:dyDescent="0.15">
      <c r="DD84" s="366"/>
      <c r="DE84" s="366"/>
    </row>
    <row r="85" spans="2:109" x14ac:dyDescent="0.15">
      <c r="DD85" s="366"/>
      <c r="DE85" s="366"/>
    </row>
  </sheetData>
  <sheetProtection algorithmName="SHA-512" hashValue="/R4rNMbarQpBrxLyfWYofOBkmvbVPfwXB5E+DCmQ4D7FiPKmN0FgGnM76A9JUZ0c5ow6ixsRrfNpQ8JYRxmjmw==" saltValue="J8e9P2ifE4JSDhV03jSC8A==" spinCount="100000" sheet="1" objects="1" scenarios="1" formatCells="0"/>
  <dataConsolidate/>
  <mergeCells count="112">
    <mergeCell ref="AN43:DC47"/>
    <mergeCell ref="G50:J50"/>
    <mergeCell ref="AN50:BO50"/>
    <mergeCell ref="BP50:BW50"/>
    <mergeCell ref="BX50:CE50"/>
    <mergeCell ref="CF50:CM50"/>
    <mergeCell ref="CN50:CU50"/>
    <mergeCell ref="CV50:DC50"/>
    <mergeCell ref="CV51:DC52"/>
    <mergeCell ref="I53:J54"/>
    <mergeCell ref="K53:K54"/>
    <mergeCell ref="L53:L54"/>
    <mergeCell ref="M53:M54"/>
    <mergeCell ref="N53:N54"/>
    <mergeCell ref="BB53:BO54"/>
    <mergeCell ref="BP53:BW54"/>
    <mergeCell ref="BX53:CE54"/>
    <mergeCell ref="CF53:CM54"/>
    <mergeCell ref="AN51:BA54"/>
    <mergeCell ref="BB51:BO52"/>
    <mergeCell ref="BP51:BW52"/>
    <mergeCell ref="BX51:CE52"/>
    <mergeCell ref="CF51:CM52"/>
    <mergeCell ref="CN51:CU52"/>
    <mergeCell ref="CN53:CU54"/>
    <mergeCell ref="I51:J52"/>
    <mergeCell ref="K51:K52"/>
    <mergeCell ref="L51:L52"/>
    <mergeCell ref="M51:M52"/>
    <mergeCell ref="N51:N52"/>
    <mergeCell ref="I57:J58"/>
    <mergeCell ref="K57:K58"/>
    <mergeCell ref="L57:L58"/>
    <mergeCell ref="M57:M58"/>
    <mergeCell ref="N57:N58"/>
    <mergeCell ref="BB57:BO58"/>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verticalCentered="1"/>
  <pageMargins left="0" right="0" top="0.19685039370078741" bottom="0.31496062992125984" header="0.39370078740157483" footer="0"/>
  <pageSetup paperSize="9" scale="51"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70DD9-08EE-4E8D-A1D9-E05298773975}">
  <sheetPr>
    <pageSetUpPr fitToPage="1"/>
  </sheetPr>
  <dimension ref="A1:DR125"/>
  <sheetViews>
    <sheetView showGridLines="0" zoomScaleNormal="100" zoomScaleSheetLayoutView="70" workbookViewId="0"/>
  </sheetViews>
  <sheetFormatPr defaultColWidth="0" defaultRowHeight="13.5" customHeight="1" zeroHeight="1" x14ac:dyDescent="0.15"/>
  <cols>
    <col min="1" max="34" width="2.5" style="260" customWidth="1"/>
    <col min="35" max="122" width="2.5" style="259" customWidth="1"/>
    <col min="123" max="16384" width="2.5" style="259" hidden="1"/>
  </cols>
  <sheetData>
    <row r="1" spans="1:34"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1:34" x14ac:dyDescent="0.15">
      <c r="S2" s="259"/>
      <c r="AH2" s="259"/>
    </row>
    <row r="3" spans="1: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1:34" x14ac:dyDescent="0.15"/>
    <row r="5" spans="1:34" x14ac:dyDescent="0.15"/>
    <row r="6" spans="1:34" x14ac:dyDescent="0.15"/>
    <row r="7" spans="1:34" x14ac:dyDescent="0.15"/>
    <row r="8" spans="1:34" x14ac:dyDescent="0.15"/>
    <row r="9" spans="1:34" x14ac:dyDescent="0.15">
      <c r="AH9" s="259"/>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477</v>
      </c>
    </row>
  </sheetData>
  <sheetProtection algorithmName="SHA-512" hashValue="OK+vYhyPqjOukgvXZ70+Yg1ZLP/tG0ltAvH3rD76DC6/ebRsbDW4N1LxxNohykQQJoXJQjvWm57Xp+kOrbCJ3g==" saltValue="1V/aJGLLgchYmw+Qt+CFpg==" spinCount="100000" sheet="1" objects="1" scenarios="1"/>
  <dataConsolidate/>
  <phoneticPr fontId="2"/>
  <printOptions horizontalCentered="1" verticalCentered="1"/>
  <pageMargins left="0" right="0" top="0.19685039370078741" bottom="0.31496062992125984" header="0.39370078740157483" footer="0"/>
  <pageSetup paperSize="9" scale="36"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BC960-3AAE-4B88-A603-8A9535A30315}">
  <sheetPr>
    <pageSetUpPr fitToPage="1"/>
  </sheetPr>
  <dimension ref="A1:DR125"/>
  <sheetViews>
    <sheetView showGridLines="0" zoomScaleNormal="100" zoomScaleSheetLayoutView="55" workbookViewId="0"/>
  </sheetViews>
  <sheetFormatPr defaultColWidth="0" defaultRowHeight="13.5" customHeight="1" zeroHeight="1" x14ac:dyDescent="0.15"/>
  <cols>
    <col min="1" max="34" width="2.5" style="260" customWidth="1"/>
    <col min="35" max="122" width="2.5" style="259" customWidth="1"/>
    <col min="123" max="16384" width="2.5" style="259" hidden="1"/>
  </cols>
  <sheetData>
    <row r="1" spans="2:34"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2:34" x14ac:dyDescent="0.15">
      <c r="S2" s="259"/>
      <c r="AH2" s="259"/>
    </row>
    <row r="3" spans="2: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2:34" x14ac:dyDescent="0.15"/>
    <row r="5" spans="2:34" x14ac:dyDescent="0.15"/>
    <row r="6" spans="2:34" x14ac:dyDescent="0.15"/>
    <row r="7" spans="2:34" x14ac:dyDescent="0.15"/>
    <row r="8" spans="2:34" x14ac:dyDescent="0.15"/>
    <row r="9" spans="2:34" x14ac:dyDescent="0.15">
      <c r="AH9" s="259"/>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c r="AG59" s="259"/>
      <c r="AH59" s="259"/>
    </row>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477</v>
      </c>
    </row>
  </sheetData>
  <sheetProtection algorithmName="SHA-512" hashValue="vvYR6B8uPVUrHWI3bHDCLtxcw/8B8JRX/2hdKtvkczsk9ZmyqvVyNDt0zcikfB7mAYqOrp3s+XQjMhjHXLxJnA==" saltValue="Bf4kGKrlEzHPPJC4/Hxlnw==" spinCount="100000" sheet="1" objects="1" scenarios="1"/>
  <dataConsolidate/>
  <phoneticPr fontId="2"/>
  <printOptions horizontalCentered="1" verticalCentered="1"/>
  <pageMargins left="0" right="0" top="0.19685039370078741" bottom="0.31496062992125984" header="0.39370078740157483" footer="0"/>
  <pageSetup paperSize="9" scale="36"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44" customWidth="1"/>
    <col min="2" max="8" width="13.375" style="144" customWidth="1"/>
    <col min="9" max="16384" width="11.125" style="144"/>
  </cols>
  <sheetData>
    <row r="1" spans="1:8" x14ac:dyDescent="0.15">
      <c r="A1" s="138"/>
      <c r="B1" s="139"/>
      <c r="C1" s="140"/>
      <c r="D1" s="141"/>
      <c r="E1" s="142"/>
      <c r="F1" s="142"/>
      <c r="G1" s="142"/>
      <c r="H1" s="143"/>
    </row>
    <row r="2" spans="1:8" x14ac:dyDescent="0.15">
      <c r="A2" s="145"/>
      <c r="B2" s="146"/>
      <c r="C2" s="147"/>
      <c r="D2" s="148" t="s">
        <v>50</v>
      </c>
      <c r="E2" s="149"/>
      <c r="F2" s="150" t="s">
        <v>526</v>
      </c>
      <c r="G2" s="151"/>
      <c r="H2" s="152"/>
    </row>
    <row r="3" spans="1:8" x14ac:dyDescent="0.15">
      <c r="A3" s="148" t="s">
        <v>519</v>
      </c>
      <c r="B3" s="153"/>
      <c r="C3" s="154"/>
      <c r="D3" s="155">
        <v>63871</v>
      </c>
      <c r="E3" s="156"/>
      <c r="F3" s="157">
        <v>93492</v>
      </c>
      <c r="G3" s="158"/>
      <c r="H3" s="159"/>
    </row>
    <row r="4" spans="1:8" x14ac:dyDescent="0.15">
      <c r="A4" s="160"/>
      <c r="B4" s="161"/>
      <c r="C4" s="162"/>
      <c r="D4" s="163">
        <v>37837</v>
      </c>
      <c r="E4" s="164"/>
      <c r="F4" s="165">
        <v>53316</v>
      </c>
      <c r="G4" s="166"/>
      <c r="H4" s="167"/>
    </row>
    <row r="5" spans="1:8" x14ac:dyDescent="0.15">
      <c r="A5" s="148" t="s">
        <v>521</v>
      </c>
      <c r="B5" s="153"/>
      <c r="C5" s="154"/>
      <c r="D5" s="155">
        <v>68167</v>
      </c>
      <c r="E5" s="156"/>
      <c r="F5" s="157">
        <v>94796</v>
      </c>
      <c r="G5" s="158"/>
      <c r="H5" s="159"/>
    </row>
    <row r="6" spans="1:8" x14ac:dyDescent="0.15">
      <c r="A6" s="160"/>
      <c r="B6" s="161"/>
      <c r="C6" s="162"/>
      <c r="D6" s="163">
        <v>42594</v>
      </c>
      <c r="E6" s="164"/>
      <c r="F6" s="165">
        <v>55781</v>
      </c>
      <c r="G6" s="166"/>
      <c r="H6" s="167"/>
    </row>
    <row r="7" spans="1:8" x14ac:dyDescent="0.15">
      <c r="A7" s="148" t="s">
        <v>522</v>
      </c>
      <c r="B7" s="153"/>
      <c r="C7" s="154"/>
      <c r="D7" s="155">
        <v>111016</v>
      </c>
      <c r="E7" s="156"/>
      <c r="F7" s="157">
        <v>85942</v>
      </c>
      <c r="G7" s="158"/>
      <c r="H7" s="159"/>
    </row>
    <row r="8" spans="1:8" x14ac:dyDescent="0.15">
      <c r="A8" s="160"/>
      <c r="B8" s="161"/>
      <c r="C8" s="162"/>
      <c r="D8" s="163">
        <v>46573</v>
      </c>
      <c r="E8" s="164"/>
      <c r="F8" s="165">
        <v>48630</v>
      </c>
      <c r="G8" s="166"/>
      <c r="H8" s="167"/>
    </row>
    <row r="9" spans="1:8" x14ac:dyDescent="0.15">
      <c r="A9" s="148" t="s">
        <v>523</v>
      </c>
      <c r="B9" s="153"/>
      <c r="C9" s="154"/>
      <c r="D9" s="155">
        <v>55329</v>
      </c>
      <c r="E9" s="156"/>
      <c r="F9" s="157">
        <v>95007</v>
      </c>
      <c r="G9" s="158"/>
      <c r="H9" s="159"/>
    </row>
    <row r="10" spans="1:8" x14ac:dyDescent="0.15">
      <c r="A10" s="160"/>
      <c r="B10" s="161"/>
      <c r="C10" s="162"/>
      <c r="D10" s="163">
        <v>30705</v>
      </c>
      <c r="E10" s="164"/>
      <c r="F10" s="165">
        <v>48509</v>
      </c>
      <c r="G10" s="166"/>
      <c r="H10" s="167"/>
    </row>
    <row r="11" spans="1:8" x14ac:dyDescent="0.15">
      <c r="A11" s="148" t="s">
        <v>524</v>
      </c>
      <c r="B11" s="153"/>
      <c r="C11" s="154"/>
      <c r="D11" s="155">
        <v>135495</v>
      </c>
      <c r="E11" s="156"/>
      <c r="F11" s="157">
        <v>98176</v>
      </c>
      <c r="G11" s="158"/>
      <c r="H11" s="159"/>
    </row>
    <row r="12" spans="1:8" x14ac:dyDescent="0.15">
      <c r="A12" s="160"/>
      <c r="B12" s="161"/>
      <c r="C12" s="168"/>
      <c r="D12" s="163">
        <v>88267</v>
      </c>
      <c r="E12" s="164"/>
      <c r="F12" s="165">
        <v>58489</v>
      </c>
      <c r="G12" s="166"/>
      <c r="H12" s="167"/>
    </row>
    <row r="13" spans="1:8" x14ac:dyDescent="0.15">
      <c r="A13" s="148"/>
      <c r="B13" s="153"/>
      <c r="C13" s="169"/>
      <c r="D13" s="170">
        <v>86776</v>
      </c>
      <c r="E13" s="171"/>
      <c r="F13" s="172">
        <v>93483</v>
      </c>
      <c r="G13" s="173"/>
      <c r="H13" s="159"/>
    </row>
    <row r="14" spans="1:8" x14ac:dyDescent="0.15">
      <c r="A14" s="160"/>
      <c r="B14" s="161"/>
      <c r="C14" s="162"/>
      <c r="D14" s="163">
        <v>49195</v>
      </c>
      <c r="E14" s="164"/>
      <c r="F14" s="165">
        <v>52945</v>
      </c>
      <c r="G14" s="166"/>
      <c r="H14" s="167"/>
    </row>
    <row r="17" spans="1:11" x14ac:dyDescent="0.15">
      <c r="A17" s="144" t="s">
        <v>51</v>
      </c>
    </row>
    <row r="18" spans="1:11" x14ac:dyDescent="0.15">
      <c r="A18" s="174"/>
      <c r="B18" s="174" t="str">
        <f>実質収支比率等に係る経年分析!F$46</f>
        <v>R01</v>
      </c>
      <c r="C18" s="174" t="str">
        <f>実質収支比率等に係る経年分析!G$46</f>
        <v>R02</v>
      </c>
      <c r="D18" s="174" t="str">
        <f>実質収支比率等に係る経年分析!H$46</f>
        <v>R03</v>
      </c>
      <c r="E18" s="174" t="str">
        <f>実質収支比率等に係る経年分析!I$46</f>
        <v>R04</v>
      </c>
      <c r="F18" s="174" t="str">
        <f>実質収支比率等に係る経年分析!J$46</f>
        <v>R05</v>
      </c>
    </row>
    <row r="19" spans="1:11" x14ac:dyDescent="0.15">
      <c r="A19" s="174" t="s">
        <v>52</v>
      </c>
      <c r="B19" s="174">
        <f>ROUND(VALUE(SUBSTITUTE(実質収支比率等に係る経年分析!F$48,"▲","-")),2)</f>
        <v>4.9800000000000004</v>
      </c>
      <c r="C19" s="174">
        <f>ROUND(VALUE(SUBSTITUTE(実質収支比率等に係る経年分析!G$48,"▲","-")),2)</f>
        <v>6.42</v>
      </c>
      <c r="D19" s="174">
        <f>ROUND(VALUE(SUBSTITUTE(実質収支比率等に係る経年分析!H$48,"▲","-")),2)</f>
        <v>7.82</v>
      </c>
      <c r="E19" s="174">
        <f>ROUND(VALUE(SUBSTITUTE(実質収支比率等に係る経年分析!I$48,"▲","-")),2)</f>
        <v>8.6</v>
      </c>
      <c r="F19" s="174">
        <f>ROUND(VALUE(SUBSTITUTE(実質収支比率等に係る経年分析!J$48,"▲","-")),2)</f>
        <v>9.09</v>
      </c>
    </row>
    <row r="20" spans="1:11" x14ac:dyDescent="0.15">
      <c r="A20" s="174" t="s">
        <v>53</v>
      </c>
      <c r="B20" s="174">
        <f>ROUND(VALUE(SUBSTITUTE(実質収支比率等に係る経年分析!F$47,"▲","-")),2)</f>
        <v>41.78</v>
      </c>
      <c r="C20" s="174">
        <f>ROUND(VALUE(SUBSTITUTE(実質収支比率等に係る経年分析!G$47,"▲","-")),2)</f>
        <v>41.77</v>
      </c>
      <c r="D20" s="174">
        <f>ROUND(VALUE(SUBSTITUTE(実質収支比率等に係る経年分析!H$47,"▲","-")),2)</f>
        <v>46.73</v>
      </c>
      <c r="E20" s="174">
        <f>ROUND(VALUE(SUBSTITUTE(実質収支比率等に係る経年分析!I$47,"▲","-")),2)</f>
        <v>50.24</v>
      </c>
      <c r="F20" s="174">
        <f>ROUND(VALUE(SUBSTITUTE(実質収支比率等に係る経年分析!J$47,"▲","-")),2)</f>
        <v>52.84</v>
      </c>
    </row>
    <row r="21" spans="1:11" x14ac:dyDescent="0.15">
      <c r="A21" s="174" t="s">
        <v>54</v>
      </c>
      <c r="B21" s="174">
        <f>IF(ISNUMBER(VALUE(SUBSTITUTE(実質収支比率等に係る経年分析!F$49,"▲","-"))),ROUND(VALUE(SUBSTITUTE(実質収支比率等に係る経年分析!F$49,"▲","-")),2),NA())</f>
        <v>0.34</v>
      </c>
      <c r="C21" s="174">
        <f>IF(ISNUMBER(VALUE(SUBSTITUTE(実質収支比率等に係る経年分析!G$49,"▲","-"))),ROUND(VALUE(SUBSTITUTE(実質収支比率等に係る経年分析!G$49,"▲","-")),2),NA())</f>
        <v>3.87</v>
      </c>
      <c r="D21" s="174">
        <f>IF(ISNUMBER(VALUE(SUBSTITUTE(実質収支比率等に係る経年分析!H$49,"▲","-"))),ROUND(VALUE(SUBSTITUTE(実質収支比率等に係る経年分析!H$49,"▲","-")),2),NA())</f>
        <v>9.3000000000000007</v>
      </c>
      <c r="E21" s="174">
        <f>IF(ISNUMBER(VALUE(SUBSTITUTE(実質収支比率等に係る経年分析!I$49,"▲","-"))),ROUND(VALUE(SUBSTITUTE(実質収支比率等に係る経年分析!I$49,"▲","-")),2),NA())</f>
        <v>0.91</v>
      </c>
      <c r="F21" s="174">
        <f>IF(ISNUMBER(VALUE(SUBSTITUTE(実質収支比率等に係る経年分析!J$49,"▲","-"))),ROUND(VALUE(SUBSTITUTE(実質収支比率等に係る経年分析!J$49,"▲","-")),2),NA())</f>
        <v>3.4</v>
      </c>
    </row>
    <row r="24" spans="1:11" x14ac:dyDescent="0.15">
      <c r="A24" s="144" t="s">
        <v>55</v>
      </c>
    </row>
    <row r="25" spans="1:11" x14ac:dyDescent="0.15">
      <c r="A25" s="175"/>
      <c r="B25" s="175" t="str">
        <f>連結実質赤字比率に係る赤字・黒字の構成分析!F$33</f>
        <v>R01</v>
      </c>
      <c r="C25" s="175"/>
      <c r="D25" s="175" t="str">
        <f>連結実質赤字比率に係る赤字・黒字の構成分析!G$33</f>
        <v>R02</v>
      </c>
      <c r="E25" s="175"/>
      <c r="F25" s="175" t="str">
        <f>連結実質赤字比率に係る赤字・黒字の構成分析!H$33</f>
        <v>R03</v>
      </c>
      <c r="G25" s="175"/>
      <c r="H25" s="175" t="str">
        <f>連結実質赤字比率に係る赤字・黒字の構成分析!I$33</f>
        <v>R04</v>
      </c>
      <c r="I25" s="175"/>
      <c r="J25" s="175" t="str">
        <f>連結実質赤字比率に係る赤字・黒字の構成分析!J$33</f>
        <v>R05</v>
      </c>
      <c r="K25" s="175"/>
    </row>
    <row r="26" spans="1:11" x14ac:dyDescent="0.15">
      <c r="A26" s="175"/>
      <c r="B26" s="175" t="s">
        <v>56</v>
      </c>
      <c r="C26" s="175" t="s">
        <v>57</v>
      </c>
      <c r="D26" s="175" t="s">
        <v>56</v>
      </c>
      <c r="E26" s="175" t="s">
        <v>57</v>
      </c>
      <c r="F26" s="175" t="s">
        <v>56</v>
      </c>
      <c r="G26" s="175" t="s">
        <v>57</v>
      </c>
      <c r="H26" s="175" t="s">
        <v>56</v>
      </c>
      <c r="I26" s="175" t="s">
        <v>57</v>
      </c>
      <c r="J26" s="175" t="s">
        <v>56</v>
      </c>
      <c r="K26" s="175" t="s">
        <v>57</v>
      </c>
    </row>
    <row r="27" spans="1:11" x14ac:dyDescent="0.15">
      <c r="A27" s="175" t="str">
        <f>IF(連結実質赤字比率に係る赤字・黒字の構成分析!C$43="",NA(),連結実質赤字比率に係る赤字・黒字の構成分析!C$43)</f>
        <v>その他会計（黒字）</v>
      </c>
      <c r="B27" s="175" t="e">
        <f>IF(ROUND(VALUE(SUBSTITUTE(連結実質赤字比率に係る赤字・黒字の構成分析!F$43,"▲", "-")), 2) &lt; 0, ABS(ROUND(VALUE(SUBSTITUTE(連結実質赤字比率に係る赤字・黒字の構成分析!F$43,"▲", "-")), 2)), NA())</f>
        <v>#VALUE!</v>
      </c>
      <c r="C27" s="175" t="e">
        <f>IF(ROUND(VALUE(SUBSTITUTE(連結実質赤字比率に係る赤字・黒字の構成分析!F$43,"▲", "-")), 2) &gt;= 0, ABS(ROUND(VALUE(SUBSTITUTE(連結実質赤字比率に係る赤字・黒字の構成分析!F$43,"▲", "-")), 2)), NA())</f>
        <v>#VALUE!</v>
      </c>
      <c r="D27" s="175" t="e">
        <f>IF(ROUND(VALUE(SUBSTITUTE(連結実質赤字比率に係る赤字・黒字の構成分析!G$43,"▲", "-")), 2) &lt; 0, ABS(ROUND(VALUE(SUBSTITUTE(連結実質赤字比率に係る赤字・黒字の構成分析!G$43,"▲", "-")), 2)), NA())</f>
        <v>#VALUE!</v>
      </c>
      <c r="E27" s="175" t="e">
        <f>IF(ROUND(VALUE(SUBSTITUTE(連結実質赤字比率に係る赤字・黒字の構成分析!G$43,"▲", "-")), 2) &gt;= 0, ABS(ROUND(VALUE(SUBSTITUTE(連結実質赤字比率に係る赤字・黒字の構成分析!G$43,"▲", "-")), 2)), NA())</f>
        <v>#VALUE!</v>
      </c>
      <c r="F27" s="175" t="e">
        <f>IF(ROUND(VALUE(SUBSTITUTE(連結実質赤字比率に係る赤字・黒字の構成分析!H$43,"▲", "-")), 2) &lt; 0, ABS(ROUND(VALUE(SUBSTITUTE(連結実質赤字比率に係る赤字・黒字の構成分析!H$43,"▲", "-")), 2)), NA())</f>
        <v>#VALUE!</v>
      </c>
      <c r="G27" s="175" t="e">
        <f>IF(ROUND(VALUE(SUBSTITUTE(連結実質赤字比率に係る赤字・黒字の構成分析!H$43,"▲", "-")), 2) &gt;= 0, ABS(ROUND(VALUE(SUBSTITUTE(連結実質赤字比率に係る赤字・黒字の構成分析!H$43,"▲", "-")), 2)), NA())</f>
        <v>#VALUE!</v>
      </c>
      <c r="H27" s="175" t="e">
        <f>IF(ROUND(VALUE(SUBSTITUTE(連結実質赤字比率に係る赤字・黒字の構成分析!I$43,"▲", "-")), 2) &lt; 0, ABS(ROUND(VALUE(SUBSTITUTE(連結実質赤字比率に係る赤字・黒字の構成分析!I$43,"▲", "-")), 2)), NA())</f>
        <v>#VALUE!</v>
      </c>
      <c r="I27" s="175" t="e">
        <f>IF(ROUND(VALUE(SUBSTITUTE(連結実質赤字比率に係る赤字・黒字の構成分析!I$43,"▲", "-")), 2) &gt;= 0, ABS(ROUND(VALUE(SUBSTITUTE(連結実質赤字比率に係る赤字・黒字の構成分析!I$43,"▲", "-")), 2)), NA())</f>
        <v>#VALUE!</v>
      </c>
      <c r="J27" s="175" t="e">
        <f>IF(ROUND(VALUE(SUBSTITUTE(連結実質赤字比率に係る赤字・黒字の構成分析!J$43,"▲", "-")), 2) &lt; 0, ABS(ROUND(VALUE(SUBSTITUTE(連結実質赤字比率に係る赤字・黒字の構成分析!J$43,"▲", "-")), 2)), NA())</f>
        <v>#VALUE!</v>
      </c>
      <c r="K27" s="175" t="e">
        <f>IF(ROUND(VALUE(SUBSTITUTE(連結実質赤字比率に係る赤字・黒字の構成分析!J$43,"▲", "-")), 2) &gt;= 0, ABS(ROUND(VALUE(SUBSTITUTE(連結実質赤字比率に係る赤字・黒字の構成分析!J$43,"▲", "-")), 2)), NA())</f>
        <v>#VALUE!</v>
      </c>
    </row>
    <row r="28" spans="1:11" x14ac:dyDescent="0.15">
      <c r="A28" s="175" t="str">
        <f>IF(連結実質赤字比率に係る赤字・黒字の構成分析!C$42="",NA(),連結実質赤字比率に係る赤字・黒字の構成分析!C$42)</f>
        <v>その他会計（赤字）</v>
      </c>
      <c r="B28" s="175" t="e">
        <f>IF(ROUND(VALUE(SUBSTITUTE(連結実質赤字比率に係る赤字・黒字の構成分析!F$42,"▲", "-")), 2) &lt; 0, ABS(ROUND(VALUE(SUBSTITUTE(連結実質赤字比率に係る赤字・黒字の構成分析!F$42,"▲", "-")), 2)), NA())</f>
        <v>#VALUE!</v>
      </c>
      <c r="C28" s="175" t="e">
        <f>IF(ROUND(VALUE(SUBSTITUTE(連結実質赤字比率に係る赤字・黒字の構成分析!F$42,"▲", "-")), 2) &gt;= 0, ABS(ROUND(VALUE(SUBSTITUTE(連結実質赤字比率に係る赤字・黒字の構成分析!F$42,"▲", "-")), 2)), NA())</f>
        <v>#VALUE!</v>
      </c>
      <c r="D28" s="175" t="e">
        <f>IF(ROUND(VALUE(SUBSTITUTE(連結実質赤字比率に係る赤字・黒字の構成分析!G$42,"▲", "-")), 2) &lt; 0, ABS(ROUND(VALUE(SUBSTITUTE(連結実質赤字比率に係る赤字・黒字の構成分析!G$42,"▲", "-")), 2)), NA())</f>
        <v>#VALUE!</v>
      </c>
      <c r="E28" s="175" t="e">
        <f>IF(ROUND(VALUE(SUBSTITUTE(連結実質赤字比率に係る赤字・黒字の構成分析!G$42,"▲", "-")), 2) &gt;= 0, ABS(ROUND(VALUE(SUBSTITUTE(連結実質赤字比率に係る赤字・黒字の構成分析!G$42,"▲", "-")), 2)), NA())</f>
        <v>#VALUE!</v>
      </c>
      <c r="F28" s="175" t="e">
        <f>IF(ROUND(VALUE(SUBSTITUTE(連結実質赤字比率に係る赤字・黒字の構成分析!H$42,"▲", "-")), 2) &lt; 0, ABS(ROUND(VALUE(SUBSTITUTE(連結実質赤字比率に係る赤字・黒字の構成分析!H$42,"▲", "-")), 2)), NA())</f>
        <v>#VALUE!</v>
      </c>
      <c r="G28" s="175" t="e">
        <f>IF(ROUND(VALUE(SUBSTITUTE(連結実質赤字比率に係る赤字・黒字の構成分析!H$42,"▲", "-")), 2) &gt;= 0, ABS(ROUND(VALUE(SUBSTITUTE(連結実質赤字比率に係る赤字・黒字の構成分析!H$42,"▲", "-")), 2)), NA())</f>
        <v>#VALUE!</v>
      </c>
      <c r="H28" s="175" t="e">
        <f>IF(ROUND(VALUE(SUBSTITUTE(連結実質赤字比率に係る赤字・黒字の構成分析!I$42,"▲", "-")), 2) &lt; 0, ABS(ROUND(VALUE(SUBSTITUTE(連結実質赤字比率に係る赤字・黒字の構成分析!I$42,"▲", "-")), 2)), NA())</f>
        <v>#VALUE!</v>
      </c>
      <c r="I28" s="175" t="e">
        <f>IF(ROUND(VALUE(SUBSTITUTE(連結実質赤字比率に係る赤字・黒字の構成分析!I$42,"▲", "-")), 2) &gt;= 0, ABS(ROUND(VALUE(SUBSTITUTE(連結実質赤字比率に係る赤字・黒字の構成分析!I$42,"▲", "-")), 2)), NA())</f>
        <v>#VALUE!</v>
      </c>
      <c r="J28" s="175" t="e">
        <f>IF(ROUND(VALUE(SUBSTITUTE(連結実質赤字比率に係る赤字・黒字の構成分析!J$42,"▲", "-")), 2) &lt; 0, ABS(ROUND(VALUE(SUBSTITUTE(連結実質赤字比率に係る赤字・黒字の構成分析!J$42,"▲", "-")), 2)), NA())</f>
        <v>#VALUE!</v>
      </c>
      <c r="K28" s="175" t="e">
        <f>IF(ROUND(VALUE(SUBSTITUTE(連結実質赤字比率に係る赤字・黒字の構成分析!J$42,"▲", "-")), 2) &gt;= 0, ABS(ROUND(VALUE(SUBSTITUTE(連結実質赤字比率に係る赤字・黒字の構成分析!J$42,"▲", "-")), 2)), NA())</f>
        <v>#VALUE!</v>
      </c>
    </row>
    <row r="29" spans="1:11" x14ac:dyDescent="0.15">
      <c r="A29" s="175" t="e">
        <f>IF(連結実質赤字比率に係る赤字・黒字の構成分析!C$41="",NA(),連結実質赤字比率に係る赤字・黒字の構成分析!C$41)</f>
        <v>#N/A</v>
      </c>
      <c r="B29" s="175" t="e">
        <f>IF(ROUND(VALUE(SUBSTITUTE(連結実質赤字比率に係る赤字・黒字の構成分析!F$41,"▲", "-")), 2) &lt; 0, ABS(ROUND(VALUE(SUBSTITUTE(連結実質赤字比率に係る赤字・黒字の構成分析!F$41,"▲", "-")), 2)), NA())</f>
        <v>#VALUE!</v>
      </c>
      <c r="C29" s="175" t="e">
        <f>IF(ROUND(VALUE(SUBSTITUTE(連結実質赤字比率に係る赤字・黒字の構成分析!F$41,"▲", "-")), 2) &gt;= 0, ABS(ROUND(VALUE(SUBSTITUTE(連結実質赤字比率に係る赤字・黒字の構成分析!F$41,"▲", "-")), 2)), NA())</f>
        <v>#VALUE!</v>
      </c>
      <c r="D29" s="175" t="e">
        <f>IF(ROUND(VALUE(SUBSTITUTE(連結実質赤字比率に係る赤字・黒字の構成分析!G$41,"▲", "-")), 2) &lt; 0, ABS(ROUND(VALUE(SUBSTITUTE(連結実質赤字比率に係る赤字・黒字の構成分析!G$41,"▲", "-")), 2)), NA())</f>
        <v>#VALUE!</v>
      </c>
      <c r="E29" s="175" t="e">
        <f>IF(ROUND(VALUE(SUBSTITUTE(連結実質赤字比率に係る赤字・黒字の構成分析!G$41,"▲", "-")), 2) &gt;= 0, ABS(ROUND(VALUE(SUBSTITUTE(連結実質赤字比率に係る赤字・黒字の構成分析!G$41,"▲", "-")), 2)), NA())</f>
        <v>#VALUE!</v>
      </c>
      <c r="F29" s="175" t="e">
        <f>IF(ROUND(VALUE(SUBSTITUTE(連結実質赤字比率に係る赤字・黒字の構成分析!H$41,"▲", "-")), 2) &lt; 0, ABS(ROUND(VALUE(SUBSTITUTE(連結実質赤字比率に係る赤字・黒字の構成分析!H$41,"▲", "-")), 2)), NA())</f>
        <v>#VALUE!</v>
      </c>
      <c r="G29" s="175" t="e">
        <f>IF(ROUND(VALUE(SUBSTITUTE(連結実質赤字比率に係る赤字・黒字の構成分析!H$41,"▲", "-")), 2) &gt;= 0, ABS(ROUND(VALUE(SUBSTITUTE(連結実質赤字比率に係る赤字・黒字の構成分析!H$41,"▲", "-")), 2)), NA())</f>
        <v>#VALUE!</v>
      </c>
      <c r="H29" s="175" t="e">
        <f>IF(ROUND(VALUE(SUBSTITUTE(連結実質赤字比率に係る赤字・黒字の構成分析!I$41,"▲", "-")), 2) &lt; 0, ABS(ROUND(VALUE(SUBSTITUTE(連結実質赤字比率に係る赤字・黒字の構成分析!I$41,"▲", "-")), 2)), NA())</f>
        <v>#VALUE!</v>
      </c>
      <c r="I29" s="175" t="e">
        <f>IF(ROUND(VALUE(SUBSTITUTE(連結実質赤字比率に係る赤字・黒字の構成分析!I$41,"▲", "-")), 2) &gt;= 0, ABS(ROUND(VALUE(SUBSTITUTE(連結実質赤字比率に係る赤字・黒字の構成分析!I$41,"▲", "-")), 2)), NA())</f>
        <v>#VALUE!</v>
      </c>
      <c r="J29" s="175" t="e">
        <f>IF(ROUND(VALUE(SUBSTITUTE(連結実質赤字比率に係る赤字・黒字の構成分析!J$41,"▲", "-")), 2) &lt; 0, ABS(ROUND(VALUE(SUBSTITUTE(連結実質赤字比率に係る赤字・黒字の構成分析!J$41,"▲", "-")), 2)), NA())</f>
        <v>#VALUE!</v>
      </c>
      <c r="K29" s="175" t="e">
        <f>IF(ROUND(VALUE(SUBSTITUTE(連結実質赤字比率に係る赤字・黒字の構成分析!J$41,"▲", "-")), 2) &gt;= 0, ABS(ROUND(VALUE(SUBSTITUTE(連結実質赤字比率に係る赤字・黒字の構成分析!J$41,"▲", "-")), 2)), NA())</f>
        <v>#VALUE!</v>
      </c>
    </row>
    <row r="30" spans="1:11" x14ac:dyDescent="0.15">
      <c r="A30" s="175" t="str">
        <f>IF(連結実質赤字比率に係る赤字・黒字の構成分析!C$40="",NA(),連結実質赤字比率に係る赤字・黒字の構成分析!C$40)</f>
        <v>農業集落排水事業特別会計</v>
      </c>
      <c r="B30" s="175" t="e">
        <f>IF(ROUND(VALUE(SUBSTITUTE(連結実質赤字比率に係る赤字・黒字の構成分析!F$40,"▲", "-")), 2) &lt; 0, ABS(ROUND(VALUE(SUBSTITUTE(連結実質赤字比率に係る赤字・黒字の構成分析!F$40,"▲", "-")), 2)), NA())</f>
        <v>#N/A</v>
      </c>
      <c r="C30" s="175">
        <f>IF(ROUND(VALUE(SUBSTITUTE(連結実質赤字比率に係る赤字・黒字の構成分析!F$40,"▲", "-")), 2) &gt;= 0, ABS(ROUND(VALUE(SUBSTITUTE(連結実質赤字比率に係る赤字・黒字の構成分析!F$40,"▲", "-")), 2)), NA())</f>
        <v>0.01</v>
      </c>
      <c r="D30" s="175" t="e">
        <f>IF(ROUND(VALUE(SUBSTITUTE(連結実質赤字比率に係る赤字・黒字の構成分析!G$40,"▲", "-")), 2) &lt; 0, ABS(ROUND(VALUE(SUBSTITUTE(連結実質赤字比率に係る赤字・黒字の構成分析!G$40,"▲", "-")), 2)), NA())</f>
        <v>#N/A</v>
      </c>
      <c r="E30" s="175">
        <f>IF(ROUND(VALUE(SUBSTITUTE(連結実質赤字比率に係る赤字・黒字の構成分析!G$40,"▲", "-")), 2) &gt;= 0, ABS(ROUND(VALUE(SUBSTITUTE(連結実質赤字比率に係る赤字・黒字の構成分析!G$40,"▲", "-")), 2)), NA())</f>
        <v>0.01</v>
      </c>
      <c r="F30" s="175" t="e">
        <f>IF(ROUND(VALUE(SUBSTITUTE(連結実質赤字比率に係る赤字・黒字の構成分析!H$40,"▲", "-")), 2) &lt; 0, ABS(ROUND(VALUE(SUBSTITUTE(連結実質赤字比率に係る赤字・黒字の構成分析!H$40,"▲", "-")), 2)), NA())</f>
        <v>#N/A</v>
      </c>
      <c r="G30" s="175">
        <f>IF(ROUND(VALUE(SUBSTITUTE(連結実質赤字比率に係る赤字・黒字の構成分析!H$40,"▲", "-")), 2) &gt;= 0, ABS(ROUND(VALUE(SUBSTITUTE(連結実質赤字比率に係る赤字・黒字の構成分析!H$40,"▲", "-")), 2)), NA())</f>
        <v>0.01</v>
      </c>
      <c r="H30" s="175" t="e">
        <f>IF(ROUND(VALUE(SUBSTITUTE(連結実質赤字比率に係る赤字・黒字の構成分析!I$40,"▲", "-")), 2) &lt; 0, ABS(ROUND(VALUE(SUBSTITUTE(連結実質赤字比率に係る赤字・黒字の構成分析!I$40,"▲", "-")), 2)), NA())</f>
        <v>#N/A</v>
      </c>
      <c r="I30" s="175">
        <f>IF(ROUND(VALUE(SUBSTITUTE(連結実質赤字比率に係る赤字・黒字の構成分析!I$40,"▲", "-")), 2) &gt;= 0, ABS(ROUND(VALUE(SUBSTITUTE(連結実質赤字比率に係る赤字・黒字の構成分析!I$40,"▲", "-")), 2)), NA())</f>
        <v>0.01</v>
      </c>
      <c r="J30" s="175" t="e">
        <f>IF(ROUND(VALUE(SUBSTITUTE(連結実質赤字比率に係る赤字・黒字の構成分析!J$40,"▲", "-")), 2) &lt; 0, ABS(ROUND(VALUE(SUBSTITUTE(連結実質赤字比率に係る赤字・黒字の構成分析!J$40,"▲", "-")), 2)), NA())</f>
        <v>#N/A</v>
      </c>
      <c r="K30" s="175">
        <f>IF(ROUND(VALUE(SUBSTITUTE(連結実質赤字比率に係る赤字・黒字の構成分析!J$40,"▲", "-")), 2) &gt;= 0, ABS(ROUND(VALUE(SUBSTITUTE(連結実質赤字比率に係る赤字・黒字の構成分析!J$40,"▲", "-")), 2)), NA())</f>
        <v>0.05</v>
      </c>
    </row>
    <row r="31" spans="1:11" x14ac:dyDescent="0.15">
      <c r="A31" s="175" t="str">
        <f>IF(連結実質赤字比率に係る赤字・黒字の構成分析!C$39="",NA(),連結実質赤字比率に係る赤字・黒字の構成分析!C$39)</f>
        <v>後期高齢者医療特別会計</v>
      </c>
      <c r="B31" s="175" t="e">
        <f>IF(ROUND(VALUE(SUBSTITUTE(連結実質赤字比率に係る赤字・黒字の構成分析!F$39,"▲", "-")), 2) &lt; 0, ABS(ROUND(VALUE(SUBSTITUTE(連結実質赤字比率に係る赤字・黒字の構成分析!F$39,"▲", "-")), 2)), NA())</f>
        <v>#N/A</v>
      </c>
      <c r="C31" s="175">
        <f>IF(ROUND(VALUE(SUBSTITUTE(連結実質赤字比率に係る赤字・黒字の構成分析!F$39,"▲", "-")), 2) &gt;= 0, ABS(ROUND(VALUE(SUBSTITUTE(連結実質赤字比率に係る赤字・黒字の構成分析!F$39,"▲", "-")), 2)), NA())</f>
        <v>0.06</v>
      </c>
      <c r="D31" s="175" t="e">
        <f>IF(ROUND(VALUE(SUBSTITUTE(連結実質赤字比率に係る赤字・黒字の構成分析!G$39,"▲", "-")), 2) &lt; 0, ABS(ROUND(VALUE(SUBSTITUTE(連結実質赤字比率に係る赤字・黒字の構成分析!G$39,"▲", "-")), 2)), NA())</f>
        <v>#N/A</v>
      </c>
      <c r="E31" s="175">
        <f>IF(ROUND(VALUE(SUBSTITUTE(連結実質赤字比率に係る赤字・黒字の構成分析!G$39,"▲", "-")), 2) &gt;= 0, ABS(ROUND(VALUE(SUBSTITUTE(連結実質赤字比率に係る赤字・黒字の構成分析!G$39,"▲", "-")), 2)), NA())</f>
        <v>0.02</v>
      </c>
      <c r="F31" s="175" t="e">
        <f>IF(ROUND(VALUE(SUBSTITUTE(連結実質赤字比率に係る赤字・黒字の構成分析!H$39,"▲", "-")), 2) &lt; 0, ABS(ROUND(VALUE(SUBSTITUTE(連結実質赤字比率に係る赤字・黒字の構成分析!H$39,"▲", "-")), 2)), NA())</f>
        <v>#N/A</v>
      </c>
      <c r="G31" s="175">
        <f>IF(ROUND(VALUE(SUBSTITUTE(連結実質赤字比率に係る赤字・黒字の構成分析!H$39,"▲", "-")), 2) &gt;= 0, ABS(ROUND(VALUE(SUBSTITUTE(連結実質赤字比率に係る赤字・黒字の構成分析!H$39,"▲", "-")), 2)), NA())</f>
        <v>0.06</v>
      </c>
      <c r="H31" s="175" t="e">
        <f>IF(ROUND(VALUE(SUBSTITUTE(連結実質赤字比率に係る赤字・黒字の構成分析!I$39,"▲", "-")), 2) &lt; 0, ABS(ROUND(VALUE(SUBSTITUTE(連結実質赤字比率に係る赤字・黒字の構成分析!I$39,"▲", "-")), 2)), NA())</f>
        <v>#N/A</v>
      </c>
      <c r="I31" s="175">
        <f>IF(ROUND(VALUE(SUBSTITUTE(連結実質赤字比率に係る赤字・黒字の構成分析!I$39,"▲", "-")), 2) &gt;= 0, ABS(ROUND(VALUE(SUBSTITUTE(連結実質赤字比率に係る赤字・黒字の構成分析!I$39,"▲", "-")), 2)), NA())</f>
        <v>0.1</v>
      </c>
      <c r="J31" s="175" t="e">
        <f>IF(ROUND(VALUE(SUBSTITUTE(連結実質赤字比率に係る赤字・黒字の構成分析!J$39,"▲", "-")), 2) &lt; 0, ABS(ROUND(VALUE(SUBSTITUTE(連結実質赤字比率に係る赤字・黒字の構成分析!J$39,"▲", "-")), 2)), NA())</f>
        <v>#N/A</v>
      </c>
      <c r="K31" s="175">
        <f>IF(ROUND(VALUE(SUBSTITUTE(連結実質赤字比率に係る赤字・黒字の構成分析!J$39,"▲", "-")), 2) &gt;= 0, ABS(ROUND(VALUE(SUBSTITUTE(連結実質赤字比率に係る赤字・黒字の構成分析!J$39,"▲", "-")), 2)), NA())</f>
        <v>0.11</v>
      </c>
    </row>
    <row r="32" spans="1:11" x14ac:dyDescent="0.15">
      <c r="A32" s="175" t="str">
        <f>IF(連結実質赤字比率に係る赤字・黒字の構成分析!C$38="",NA(),連結実質赤字比率に係る赤字・黒字の構成分析!C$38)</f>
        <v>公共下水道事業特別会計</v>
      </c>
      <c r="B32" s="175" t="e">
        <f>IF(ROUND(VALUE(SUBSTITUTE(連結実質赤字比率に係る赤字・黒字の構成分析!F$38,"▲", "-")), 2) &lt; 0, ABS(ROUND(VALUE(SUBSTITUTE(連結実質赤字比率に係る赤字・黒字の構成分析!F$38,"▲", "-")), 2)), NA())</f>
        <v>#N/A</v>
      </c>
      <c r="C32" s="175">
        <f>IF(ROUND(VALUE(SUBSTITUTE(連結実質赤字比率に係る赤字・黒字の構成分析!F$38,"▲", "-")), 2) &gt;= 0, ABS(ROUND(VALUE(SUBSTITUTE(連結実質赤字比率に係る赤字・黒字の構成分析!F$38,"▲", "-")), 2)), NA())</f>
        <v>0.01</v>
      </c>
      <c r="D32" s="175" t="e">
        <f>IF(ROUND(VALUE(SUBSTITUTE(連結実質赤字比率に係る赤字・黒字の構成分析!G$38,"▲", "-")), 2) &lt; 0, ABS(ROUND(VALUE(SUBSTITUTE(連結実質赤字比率に係る赤字・黒字の構成分析!G$38,"▲", "-")), 2)), NA())</f>
        <v>#N/A</v>
      </c>
      <c r="E32" s="175">
        <f>IF(ROUND(VALUE(SUBSTITUTE(連結実質赤字比率に係る赤字・黒字の構成分析!G$38,"▲", "-")), 2) &gt;= 0, ABS(ROUND(VALUE(SUBSTITUTE(連結実質赤字比率に係る赤字・黒字の構成分析!G$38,"▲", "-")), 2)), NA())</f>
        <v>0.01</v>
      </c>
      <c r="F32" s="175" t="e">
        <f>IF(ROUND(VALUE(SUBSTITUTE(連結実質赤字比率に係る赤字・黒字の構成分析!H$38,"▲", "-")), 2) &lt; 0, ABS(ROUND(VALUE(SUBSTITUTE(連結実質赤字比率に係る赤字・黒字の構成分析!H$38,"▲", "-")), 2)), NA())</f>
        <v>#N/A</v>
      </c>
      <c r="G32" s="175">
        <f>IF(ROUND(VALUE(SUBSTITUTE(連結実質赤字比率に係る赤字・黒字の構成分析!H$38,"▲", "-")), 2) &gt;= 0, ABS(ROUND(VALUE(SUBSTITUTE(連結実質赤字比率に係る赤字・黒字の構成分析!H$38,"▲", "-")), 2)), NA())</f>
        <v>0.01</v>
      </c>
      <c r="H32" s="175" t="e">
        <f>IF(ROUND(VALUE(SUBSTITUTE(連結実質赤字比率に係る赤字・黒字の構成分析!I$38,"▲", "-")), 2) &lt; 0, ABS(ROUND(VALUE(SUBSTITUTE(連結実質赤字比率に係る赤字・黒字の構成分析!I$38,"▲", "-")), 2)), NA())</f>
        <v>#N/A</v>
      </c>
      <c r="I32" s="175">
        <f>IF(ROUND(VALUE(SUBSTITUTE(連結実質赤字比率に係る赤字・黒字の構成分析!I$38,"▲", "-")), 2) &gt;= 0, ABS(ROUND(VALUE(SUBSTITUTE(連結実質赤字比率に係る赤字・黒字の構成分析!I$38,"▲", "-")), 2)), NA())</f>
        <v>0.01</v>
      </c>
      <c r="J32" s="175" t="e">
        <f>IF(ROUND(VALUE(SUBSTITUTE(連結実質赤字比率に係る赤字・黒字の構成分析!J$38,"▲", "-")), 2) &lt; 0, ABS(ROUND(VALUE(SUBSTITUTE(連結実質赤字比率に係る赤字・黒字の構成分析!J$38,"▲", "-")), 2)), NA())</f>
        <v>#N/A</v>
      </c>
      <c r="K32" s="175">
        <f>IF(ROUND(VALUE(SUBSTITUTE(連結実質赤字比率に係る赤字・黒字の構成分析!J$38,"▲", "-")), 2) &gt;= 0, ABS(ROUND(VALUE(SUBSTITUTE(連結実質赤字比率に係る赤字・黒字の構成分析!J$38,"▲", "-")), 2)), NA())</f>
        <v>0.44</v>
      </c>
    </row>
    <row r="33" spans="1:16" x14ac:dyDescent="0.15">
      <c r="A33" s="175" t="str">
        <f>IF(連結実質赤字比率に係る赤字・黒字の構成分析!C$37="",NA(),連結実質赤字比率に係る赤字・黒字の構成分析!C$37)</f>
        <v>国民健康保険事業特別会計</v>
      </c>
      <c r="B33" s="175" t="e">
        <f>IF(ROUND(VALUE(SUBSTITUTE(連結実質赤字比率に係る赤字・黒字の構成分析!F$37,"▲", "-")), 2) &lt; 0, ABS(ROUND(VALUE(SUBSTITUTE(連結実質赤字比率に係る赤字・黒字の構成分析!F$37,"▲", "-")), 2)), NA())</f>
        <v>#N/A</v>
      </c>
      <c r="C33" s="175">
        <f>IF(ROUND(VALUE(SUBSTITUTE(連結実質赤字比率に係る赤字・黒字の構成分析!F$37,"▲", "-")), 2) &gt;= 0, ABS(ROUND(VALUE(SUBSTITUTE(連結実質赤字比率に係る赤字・黒字の構成分析!F$37,"▲", "-")), 2)), NA())</f>
        <v>2.6</v>
      </c>
      <c r="D33" s="175" t="e">
        <f>IF(ROUND(VALUE(SUBSTITUTE(連結実質赤字比率に係る赤字・黒字の構成分析!G$37,"▲", "-")), 2) &lt; 0, ABS(ROUND(VALUE(SUBSTITUTE(連結実質赤字比率に係る赤字・黒字の構成分析!G$37,"▲", "-")), 2)), NA())</f>
        <v>#N/A</v>
      </c>
      <c r="E33" s="175">
        <f>IF(ROUND(VALUE(SUBSTITUTE(連結実質赤字比率に係る赤字・黒字の構成分析!G$37,"▲", "-")), 2) &gt;= 0, ABS(ROUND(VALUE(SUBSTITUTE(連結実質赤字比率に係る赤字・黒字の構成分析!G$37,"▲", "-")), 2)), NA())</f>
        <v>1.77</v>
      </c>
      <c r="F33" s="175" t="e">
        <f>IF(ROUND(VALUE(SUBSTITUTE(連結実質赤字比率に係る赤字・黒字の構成分析!H$37,"▲", "-")), 2) &lt; 0, ABS(ROUND(VALUE(SUBSTITUTE(連結実質赤字比率に係る赤字・黒字の構成分析!H$37,"▲", "-")), 2)), NA())</f>
        <v>#N/A</v>
      </c>
      <c r="G33" s="175">
        <f>IF(ROUND(VALUE(SUBSTITUTE(連結実質赤字比率に係る赤字・黒字の構成分析!H$37,"▲", "-")), 2) &gt;= 0, ABS(ROUND(VALUE(SUBSTITUTE(連結実質赤字比率に係る赤字・黒字の構成分析!H$37,"▲", "-")), 2)), NA())</f>
        <v>1.51</v>
      </c>
      <c r="H33" s="175" t="e">
        <f>IF(ROUND(VALUE(SUBSTITUTE(連結実質赤字比率に係る赤字・黒字の構成分析!I$37,"▲", "-")), 2) &lt; 0, ABS(ROUND(VALUE(SUBSTITUTE(連結実質赤字比率に係る赤字・黒字の構成分析!I$37,"▲", "-")), 2)), NA())</f>
        <v>#N/A</v>
      </c>
      <c r="I33" s="175">
        <f>IF(ROUND(VALUE(SUBSTITUTE(連結実質赤字比率に係る赤字・黒字の構成分析!I$37,"▲", "-")), 2) &gt;= 0, ABS(ROUND(VALUE(SUBSTITUTE(連結実質赤字比率に係る赤字・黒字の構成分析!I$37,"▲", "-")), 2)), NA())</f>
        <v>1.53</v>
      </c>
      <c r="J33" s="175" t="e">
        <f>IF(ROUND(VALUE(SUBSTITUTE(連結実質赤字比率に係る赤字・黒字の構成分析!J$37,"▲", "-")), 2) &lt; 0, ABS(ROUND(VALUE(SUBSTITUTE(連結実質赤字比率に係る赤字・黒字の構成分析!J$37,"▲", "-")), 2)), NA())</f>
        <v>#N/A</v>
      </c>
      <c r="K33" s="175">
        <f>IF(ROUND(VALUE(SUBSTITUTE(連結実質赤字比率に係る赤字・黒字の構成分析!J$37,"▲", "-")), 2) &gt;= 0, ABS(ROUND(VALUE(SUBSTITUTE(連結実質赤字比率に係る赤字・黒字の構成分析!J$37,"▲", "-")), 2)), NA())</f>
        <v>1.51</v>
      </c>
    </row>
    <row r="34" spans="1:16" x14ac:dyDescent="0.15">
      <c r="A34" s="175" t="str">
        <f>IF(連結実質赤字比率に係る赤字・黒字の構成分析!C$36="",NA(),連結実質赤字比率に係る赤字・黒字の構成分析!C$36)</f>
        <v>介護保険事業特別会計</v>
      </c>
      <c r="B34" s="175" t="e">
        <f>IF(ROUND(VALUE(SUBSTITUTE(連結実質赤字比率に係る赤字・黒字の構成分析!F$36,"▲", "-")), 2) &lt; 0, ABS(ROUND(VALUE(SUBSTITUTE(連結実質赤字比率に係る赤字・黒字の構成分析!F$36,"▲", "-")), 2)), NA())</f>
        <v>#N/A</v>
      </c>
      <c r="C34" s="175">
        <f>IF(ROUND(VALUE(SUBSTITUTE(連結実質赤字比率に係る赤字・黒字の構成分析!F$36,"▲", "-")), 2) &gt;= 0, ABS(ROUND(VALUE(SUBSTITUTE(連結実質赤字比率に係る赤字・黒字の構成分析!F$36,"▲", "-")), 2)), NA())</f>
        <v>0.3</v>
      </c>
      <c r="D34" s="175" t="e">
        <f>IF(ROUND(VALUE(SUBSTITUTE(連結実質赤字比率に係る赤字・黒字の構成分析!G$36,"▲", "-")), 2) &lt; 0, ABS(ROUND(VALUE(SUBSTITUTE(連結実質赤字比率に係る赤字・黒字の構成分析!G$36,"▲", "-")), 2)), NA())</f>
        <v>#N/A</v>
      </c>
      <c r="E34" s="175">
        <f>IF(ROUND(VALUE(SUBSTITUTE(連結実質赤字比率に係る赤字・黒字の構成分析!G$36,"▲", "-")), 2) &gt;= 0, ABS(ROUND(VALUE(SUBSTITUTE(連結実質赤字比率に係る赤字・黒字の構成分析!G$36,"▲", "-")), 2)), NA())</f>
        <v>0.93</v>
      </c>
      <c r="F34" s="175" t="e">
        <f>IF(ROUND(VALUE(SUBSTITUTE(連結実質赤字比率に係る赤字・黒字の構成分析!H$36,"▲", "-")), 2) &lt; 0, ABS(ROUND(VALUE(SUBSTITUTE(連結実質赤字比率に係る赤字・黒字の構成分析!H$36,"▲", "-")), 2)), NA())</f>
        <v>#N/A</v>
      </c>
      <c r="G34" s="175">
        <f>IF(ROUND(VALUE(SUBSTITUTE(連結実質赤字比率に係る赤字・黒字の構成分析!H$36,"▲", "-")), 2) &gt;= 0, ABS(ROUND(VALUE(SUBSTITUTE(連結実質赤字比率に係る赤字・黒字の構成分析!H$36,"▲", "-")), 2)), NA())</f>
        <v>2.04</v>
      </c>
      <c r="H34" s="175" t="e">
        <f>IF(ROUND(VALUE(SUBSTITUTE(連結実質赤字比率に係る赤字・黒字の構成分析!I$36,"▲", "-")), 2) &lt; 0, ABS(ROUND(VALUE(SUBSTITUTE(連結実質赤字比率に係る赤字・黒字の構成分析!I$36,"▲", "-")), 2)), NA())</f>
        <v>#N/A</v>
      </c>
      <c r="I34" s="175">
        <f>IF(ROUND(VALUE(SUBSTITUTE(連結実質赤字比率に係る赤字・黒字の構成分析!I$36,"▲", "-")), 2) &gt;= 0, ABS(ROUND(VALUE(SUBSTITUTE(連結実質赤字比率に係る赤字・黒字の構成分析!I$36,"▲", "-")), 2)), NA())</f>
        <v>2.35</v>
      </c>
      <c r="J34" s="175" t="e">
        <f>IF(ROUND(VALUE(SUBSTITUTE(連結実質赤字比率に係る赤字・黒字の構成分析!J$36,"▲", "-")), 2) &lt; 0, ABS(ROUND(VALUE(SUBSTITUTE(連結実質赤字比率に係る赤字・黒字の構成分析!J$36,"▲", "-")), 2)), NA())</f>
        <v>#N/A</v>
      </c>
      <c r="K34" s="175">
        <f>IF(ROUND(VALUE(SUBSTITUTE(連結実質赤字比率に係る赤字・黒字の構成分析!J$36,"▲", "-")), 2) &gt;= 0, ABS(ROUND(VALUE(SUBSTITUTE(連結実質赤字比率に係る赤字・黒字の構成分析!J$36,"▲", "-")), 2)), NA())</f>
        <v>4.01</v>
      </c>
    </row>
    <row r="35" spans="1:16" x14ac:dyDescent="0.15">
      <c r="A35" s="175" t="str">
        <f>IF(連結実質赤字比率に係る赤字・黒字の構成分析!C$35="",NA(),連結実質赤字比率に係る赤字・黒字の構成分析!C$35)</f>
        <v>一般会計</v>
      </c>
      <c r="B35" s="175" t="e">
        <f>IF(ROUND(VALUE(SUBSTITUTE(連結実質赤字比率に係る赤字・黒字の構成分析!F$35,"▲", "-")), 2) &lt; 0, ABS(ROUND(VALUE(SUBSTITUTE(連結実質赤字比率に係る赤字・黒字の構成分析!F$35,"▲", "-")), 2)), NA())</f>
        <v>#N/A</v>
      </c>
      <c r="C35" s="175">
        <f>IF(ROUND(VALUE(SUBSTITUTE(連結実質赤字比率に係る赤字・黒字の構成分析!F$35,"▲", "-")), 2) &gt;= 0, ABS(ROUND(VALUE(SUBSTITUTE(連結実質赤字比率に係る赤字・黒字の構成分析!F$35,"▲", "-")), 2)), NA())</f>
        <v>4.9800000000000004</v>
      </c>
      <c r="D35" s="175" t="e">
        <f>IF(ROUND(VALUE(SUBSTITUTE(連結実質赤字比率に係る赤字・黒字の構成分析!G$35,"▲", "-")), 2) &lt; 0, ABS(ROUND(VALUE(SUBSTITUTE(連結実質赤字比率に係る赤字・黒字の構成分析!G$35,"▲", "-")), 2)), NA())</f>
        <v>#N/A</v>
      </c>
      <c r="E35" s="175">
        <f>IF(ROUND(VALUE(SUBSTITUTE(連結実質赤字比率に係る赤字・黒字の構成分析!G$35,"▲", "-")), 2) &gt;= 0, ABS(ROUND(VALUE(SUBSTITUTE(連結実質赤字比率に係る赤字・黒字の構成分析!G$35,"▲", "-")), 2)), NA())</f>
        <v>6.41</v>
      </c>
      <c r="F35" s="175" t="e">
        <f>IF(ROUND(VALUE(SUBSTITUTE(連結実質赤字比率に係る赤字・黒字の構成分析!H$35,"▲", "-")), 2) &lt; 0, ABS(ROUND(VALUE(SUBSTITUTE(連結実質赤字比率に係る赤字・黒字の構成分析!H$35,"▲", "-")), 2)), NA())</f>
        <v>#N/A</v>
      </c>
      <c r="G35" s="175">
        <f>IF(ROUND(VALUE(SUBSTITUTE(連結実質赤字比率に係る赤字・黒字の構成分析!H$35,"▲", "-")), 2) &gt;= 0, ABS(ROUND(VALUE(SUBSTITUTE(連結実質赤字比率に係る赤字・黒字の構成分析!H$35,"▲", "-")), 2)), NA())</f>
        <v>7.82</v>
      </c>
      <c r="H35" s="175" t="e">
        <f>IF(ROUND(VALUE(SUBSTITUTE(連結実質赤字比率に係る赤字・黒字の構成分析!I$35,"▲", "-")), 2) &lt; 0, ABS(ROUND(VALUE(SUBSTITUTE(連結実質赤字比率に係る赤字・黒字の構成分析!I$35,"▲", "-")), 2)), NA())</f>
        <v>#N/A</v>
      </c>
      <c r="I35" s="175">
        <f>IF(ROUND(VALUE(SUBSTITUTE(連結実質赤字比率に係る赤字・黒字の構成分析!I$35,"▲", "-")), 2) &gt;= 0, ABS(ROUND(VALUE(SUBSTITUTE(連結実質赤字比率に係る赤字・黒字の構成分析!I$35,"▲", "-")), 2)), NA())</f>
        <v>8.6</v>
      </c>
      <c r="J35" s="175" t="e">
        <f>IF(ROUND(VALUE(SUBSTITUTE(連結実質赤字比率に係る赤字・黒字の構成分析!J$35,"▲", "-")), 2) &lt; 0, ABS(ROUND(VALUE(SUBSTITUTE(連結実質赤字比率に係る赤字・黒字の構成分析!J$35,"▲", "-")), 2)), NA())</f>
        <v>#N/A</v>
      </c>
      <c r="K35" s="175">
        <f>IF(ROUND(VALUE(SUBSTITUTE(連結実質赤字比率に係る赤字・黒字の構成分析!J$35,"▲", "-")), 2) &gt;= 0, ABS(ROUND(VALUE(SUBSTITUTE(連結実質赤字比率に係る赤字・黒字の構成分析!J$35,"▲", "-")), 2)), NA())</f>
        <v>9.08</v>
      </c>
    </row>
    <row r="36" spans="1:16" x14ac:dyDescent="0.15">
      <c r="A36" s="175" t="str">
        <f>IF(連結実質赤字比率に係る赤字・黒字の構成分析!C$34="",NA(),連結実質赤字比率に係る赤字・黒字の構成分析!C$34)</f>
        <v>甘楽町水道事業会計</v>
      </c>
      <c r="B36" s="175" t="e">
        <f>IF(ROUND(VALUE(SUBSTITUTE(連結実質赤字比率に係る赤字・黒字の構成分析!F$34,"▲", "-")), 2) &lt; 0, ABS(ROUND(VALUE(SUBSTITUTE(連結実質赤字比率に係る赤字・黒字の構成分析!F$34,"▲", "-")), 2)), NA())</f>
        <v>#N/A</v>
      </c>
      <c r="C36" s="175">
        <f>IF(ROUND(VALUE(SUBSTITUTE(連結実質赤字比率に係る赤字・黒字の構成分析!F$34,"▲", "-")), 2) &gt;= 0, ABS(ROUND(VALUE(SUBSTITUTE(連結実質赤字比率に係る赤字・黒字の構成分析!F$34,"▲", "-")), 2)), NA())</f>
        <v>11.67</v>
      </c>
      <c r="D36" s="175" t="e">
        <f>IF(ROUND(VALUE(SUBSTITUTE(連結実質赤字比率に係る赤字・黒字の構成分析!G$34,"▲", "-")), 2) &lt; 0, ABS(ROUND(VALUE(SUBSTITUTE(連結実質赤字比率に係る赤字・黒字の構成分析!G$34,"▲", "-")), 2)), NA())</f>
        <v>#N/A</v>
      </c>
      <c r="E36" s="175">
        <f>IF(ROUND(VALUE(SUBSTITUTE(連結実質赤字比率に係る赤字・黒字の構成分析!G$34,"▲", "-")), 2) &gt;= 0, ABS(ROUND(VALUE(SUBSTITUTE(連結実質赤字比率に係る赤字・黒字の構成分析!G$34,"▲", "-")), 2)), NA())</f>
        <v>10.96</v>
      </c>
      <c r="F36" s="175" t="e">
        <f>IF(ROUND(VALUE(SUBSTITUTE(連結実質赤字比率に係る赤字・黒字の構成分析!H$34,"▲", "-")), 2) &lt; 0, ABS(ROUND(VALUE(SUBSTITUTE(連結実質赤字比率に係る赤字・黒字の構成分析!H$34,"▲", "-")), 2)), NA())</f>
        <v>#N/A</v>
      </c>
      <c r="G36" s="175">
        <f>IF(ROUND(VALUE(SUBSTITUTE(連結実質赤字比率に係る赤字・黒字の構成分析!H$34,"▲", "-")), 2) &gt;= 0, ABS(ROUND(VALUE(SUBSTITUTE(連結実質赤字比率に係る赤字・黒字の構成分析!H$34,"▲", "-")), 2)), NA())</f>
        <v>10.5</v>
      </c>
      <c r="H36" s="175" t="e">
        <f>IF(ROUND(VALUE(SUBSTITUTE(連結実質赤字比率に係る赤字・黒字の構成分析!I$34,"▲", "-")), 2) &lt; 0, ABS(ROUND(VALUE(SUBSTITUTE(連結実質赤字比率に係る赤字・黒字の構成分析!I$34,"▲", "-")), 2)), NA())</f>
        <v>#N/A</v>
      </c>
      <c r="I36" s="175">
        <f>IF(ROUND(VALUE(SUBSTITUTE(連結実質赤字比率に係る赤字・黒字の構成分析!I$34,"▲", "-")), 2) &gt;= 0, ABS(ROUND(VALUE(SUBSTITUTE(連結実質赤字比率に係る赤字・黒字の構成分析!I$34,"▲", "-")), 2)), NA())</f>
        <v>12.04</v>
      </c>
      <c r="J36" s="175" t="e">
        <f>IF(ROUND(VALUE(SUBSTITUTE(連結実質赤字比率に係る赤字・黒字の構成分析!J$34,"▲", "-")), 2) &lt; 0, ABS(ROUND(VALUE(SUBSTITUTE(連結実質赤字比率に係る赤字・黒字の構成分析!J$34,"▲", "-")), 2)), NA())</f>
        <v>#N/A</v>
      </c>
      <c r="K36" s="175">
        <f>IF(ROUND(VALUE(SUBSTITUTE(連結実質赤字比率に係る赤字・黒字の構成分析!J$34,"▲", "-")), 2) &gt;= 0, ABS(ROUND(VALUE(SUBSTITUTE(連結実質赤字比率に係る赤字・黒字の構成分析!J$34,"▲", "-")), 2)), NA())</f>
        <v>12.89</v>
      </c>
    </row>
    <row r="39" spans="1:16" x14ac:dyDescent="0.15">
      <c r="A39" s="144" t="s">
        <v>58</v>
      </c>
    </row>
    <row r="40" spans="1:16" x14ac:dyDescent="0.15">
      <c r="A40" s="176"/>
      <c r="B40" s="176" t="str">
        <f>'実質公債費比率（分子）の構造'!K$44</f>
        <v>R01</v>
      </c>
      <c r="C40" s="176"/>
      <c r="D40" s="176"/>
      <c r="E40" s="176" t="str">
        <f>'実質公債費比率（分子）の構造'!L$44</f>
        <v>R02</v>
      </c>
      <c r="F40" s="176"/>
      <c r="G40" s="176"/>
      <c r="H40" s="176" t="str">
        <f>'実質公債費比率（分子）の構造'!M$44</f>
        <v>R03</v>
      </c>
      <c r="I40" s="176"/>
      <c r="J40" s="176"/>
      <c r="K40" s="176" t="str">
        <f>'実質公債費比率（分子）の構造'!N$44</f>
        <v>R04</v>
      </c>
      <c r="L40" s="176"/>
      <c r="M40" s="176"/>
      <c r="N40" s="176" t="str">
        <f>'実質公債費比率（分子）の構造'!O$44</f>
        <v>R05</v>
      </c>
      <c r="O40" s="176"/>
      <c r="P40" s="176"/>
    </row>
    <row r="41" spans="1:16" x14ac:dyDescent="0.15">
      <c r="A41" s="176"/>
      <c r="B41" s="176" t="s">
        <v>59</v>
      </c>
      <c r="C41" s="176"/>
      <c r="D41" s="176" t="s">
        <v>60</v>
      </c>
      <c r="E41" s="176" t="s">
        <v>59</v>
      </c>
      <c r="F41" s="176"/>
      <c r="G41" s="176" t="s">
        <v>60</v>
      </c>
      <c r="H41" s="176" t="s">
        <v>59</v>
      </c>
      <c r="I41" s="176"/>
      <c r="J41" s="176" t="s">
        <v>60</v>
      </c>
      <c r="K41" s="176" t="s">
        <v>59</v>
      </c>
      <c r="L41" s="176"/>
      <c r="M41" s="176" t="s">
        <v>60</v>
      </c>
      <c r="N41" s="176" t="s">
        <v>59</v>
      </c>
      <c r="O41" s="176"/>
      <c r="P41" s="176" t="s">
        <v>60</v>
      </c>
    </row>
    <row r="42" spans="1:16" x14ac:dyDescent="0.15">
      <c r="A42" s="176" t="s">
        <v>61</v>
      </c>
      <c r="B42" s="176"/>
      <c r="C42" s="176"/>
      <c r="D42" s="176">
        <f>'実質公債費比率（分子）の構造'!K$52</f>
        <v>469</v>
      </c>
      <c r="E42" s="176"/>
      <c r="F42" s="176"/>
      <c r="G42" s="176">
        <f>'実質公債費比率（分子）の構造'!L$52</f>
        <v>456</v>
      </c>
      <c r="H42" s="176"/>
      <c r="I42" s="176"/>
      <c r="J42" s="176">
        <f>'実質公債費比率（分子）の構造'!M$52</f>
        <v>457</v>
      </c>
      <c r="K42" s="176"/>
      <c r="L42" s="176"/>
      <c r="M42" s="176">
        <f>'実質公債費比率（分子）の構造'!N$52</f>
        <v>449</v>
      </c>
      <c r="N42" s="176"/>
      <c r="O42" s="176"/>
      <c r="P42" s="176">
        <f>'実質公債費比率（分子）の構造'!O$52</f>
        <v>435</v>
      </c>
    </row>
    <row r="43" spans="1:16" x14ac:dyDescent="0.15">
      <c r="A43" s="176" t="s">
        <v>16</v>
      </c>
      <c r="B43" s="176" t="str">
        <f>'実質公債費比率（分子）の構造'!K$51</f>
        <v>-</v>
      </c>
      <c r="C43" s="176"/>
      <c r="D43" s="176"/>
      <c r="E43" s="176" t="str">
        <f>'実質公債費比率（分子）の構造'!L$51</f>
        <v>-</v>
      </c>
      <c r="F43" s="176"/>
      <c r="G43" s="176"/>
      <c r="H43" s="176" t="str">
        <f>'実質公債費比率（分子）の構造'!M$51</f>
        <v>-</v>
      </c>
      <c r="I43" s="176"/>
      <c r="J43" s="176"/>
      <c r="K43" s="176" t="str">
        <f>'実質公債費比率（分子）の構造'!N$51</f>
        <v>-</v>
      </c>
      <c r="L43" s="176"/>
      <c r="M43" s="176"/>
      <c r="N43" s="176" t="str">
        <f>'実質公債費比率（分子）の構造'!O$51</f>
        <v>-</v>
      </c>
      <c r="O43" s="176"/>
      <c r="P43" s="176"/>
    </row>
    <row r="44" spans="1:16" x14ac:dyDescent="0.15">
      <c r="A44" s="176" t="s">
        <v>62</v>
      </c>
      <c r="B44" s="176" t="str">
        <f>'実質公債費比率（分子）の構造'!K$50</f>
        <v>-</v>
      </c>
      <c r="C44" s="176"/>
      <c r="D44" s="176"/>
      <c r="E44" s="176" t="str">
        <f>'実質公債費比率（分子）の構造'!L$50</f>
        <v>-</v>
      </c>
      <c r="F44" s="176"/>
      <c r="G44" s="176"/>
      <c r="H44" s="176" t="str">
        <f>'実質公債費比率（分子）の構造'!M$50</f>
        <v>-</v>
      </c>
      <c r="I44" s="176"/>
      <c r="J44" s="176"/>
      <c r="K44" s="176" t="str">
        <f>'実質公債費比率（分子）の構造'!N$50</f>
        <v>-</v>
      </c>
      <c r="L44" s="176"/>
      <c r="M44" s="176"/>
      <c r="N44" s="176" t="str">
        <f>'実質公債費比率（分子）の構造'!O$50</f>
        <v>-</v>
      </c>
      <c r="O44" s="176"/>
      <c r="P44" s="176"/>
    </row>
    <row r="45" spans="1:16" x14ac:dyDescent="0.15">
      <c r="A45" s="176" t="s">
        <v>63</v>
      </c>
      <c r="B45" s="176">
        <f>'実質公債費比率（分子）の構造'!K$49</f>
        <v>38</v>
      </c>
      <c r="C45" s="176"/>
      <c r="D45" s="176"/>
      <c r="E45" s="176">
        <f>'実質公債費比率（分子）の構造'!L$49</f>
        <v>36</v>
      </c>
      <c r="F45" s="176"/>
      <c r="G45" s="176"/>
      <c r="H45" s="176">
        <f>'実質公債費比率（分子）の構造'!M$49</f>
        <v>42</v>
      </c>
      <c r="I45" s="176"/>
      <c r="J45" s="176"/>
      <c r="K45" s="176">
        <f>'実質公債費比率（分子）の構造'!N$49</f>
        <v>47</v>
      </c>
      <c r="L45" s="176"/>
      <c r="M45" s="176"/>
      <c r="N45" s="176">
        <f>'実質公債費比率（分子）の構造'!O$49</f>
        <v>41</v>
      </c>
      <c r="O45" s="176"/>
      <c r="P45" s="176"/>
    </row>
    <row r="46" spans="1:16" x14ac:dyDescent="0.15">
      <c r="A46" s="176" t="s">
        <v>64</v>
      </c>
      <c r="B46" s="176">
        <f>'実質公債費比率（分子）の構造'!K$48</f>
        <v>259</v>
      </c>
      <c r="C46" s="176"/>
      <c r="D46" s="176"/>
      <c r="E46" s="176">
        <f>'実質公債費比率（分子）の構造'!L$48</f>
        <v>260</v>
      </c>
      <c r="F46" s="176"/>
      <c r="G46" s="176"/>
      <c r="H46" s="176">
        <f>'実質公債費比率（分子）の構造'!M$48</f>
        <v>262</v>
      </c>
      <c r="I46" s="176"/>
      <c r="J46" s="176"/>
      <c r="K46" s="176">
        <f>'実質公債費比率（分子）の構造'!N$48</f>
        <v>249</v>
      </c>
      <c r="L46" s="176"/>
      <c r="M46" s="176"/>
      <c r="N46" s="176">
        <f>'実質公債費比率（分子）の構造'!O$48</f>
        <v>234</v>
      </c>
      <c r="O46" s="176"/>
      <c r="P46" s="176"/>
    </row>
    <row r="47" spans="1:16" x14ac:dyDescent="0.15">
      <c r="A47" s="176" t="s">
        <v>12</v>
      </c>
      <c r="B47" s="176" t="str">
        <f>'実質公債費比率（分子）の構造'!K$47</f>
        <v>-</v>
      </c>
      <c r="C47" s="176"/>
      <c r="D47" s="176"/>
      <c r="E47" s="176" t="str">
        <f>'実質公債費比率（分子）の構造'!L$47</f>
        <v>-</v>
      </c>
      <c r="F47" s="176"/>
      <c r="G47" s="176"/>
      <c r="H47" s="176" t="str">
        <f>'実質公債費比率（分子）の構造'!M$47</f>
        <v>-</v>
      </c>
      <c r="I47" s="176"/>
      <c r="J47" s="176"/>
      <c r="K47" s="176" t="str">
        <f>'実質公債費比率（分子）の構造'!N$47</f>
        <v>-</v>
      </c>
      <c r="L47" s="176"/>
      <c r="M47" s="176"/>
      <c r="N47" s="176" t="str">
        <f>'実質公債費比率（分子）の構造'!O$47</f>
        <v>-</v>
      </c>
      <c r="O47" s="176"/>
      <c r="P47" s="176"/>
    </row>
    <row r="48" spans="1:16" x14ac:dyDescent="0.15">
      <c r="A48" s="176" t="s">
        <v>65</v>
      </c>
      <c r="B48" s="176" t="str">
        <f>'実質公債費比率（分子）の構造'!K$46</f>
        <v>-</v>
      </c>
      <c r="C48" s="176"/>
      <c r="D48" s="176"/>
      <c r="E48" s="176" t="str">
        <f>'実質公債費比率（分子）の構造'!L$46</f>
        <v>-</v>
      </c>
      <c r="F48" s="176"/>
      <c r="G48" s="176"/>
      <c r="H48" s="176" t="str">
        <f>'実質公債費比率（分子）の構造'!M$46</f>
        <v>-</v>
      </c>
      <c r="I48" s="176"/>
      <c r="J48" s="176"/>
      <c r="K48" s="176" t="str">
        <f>'実質公債費比率（分子）の構造'!N$46</f>
        <v>-</v>
      </c>
      <c r="L48" s="176"/>
      <c r="M48" s="176"/>
      <c r="N48" s="176" t="str">
        <f>'実質公債費比率（分子）の構造'!O$46</f>
        <v>-</v>
      </c>
      <c r="O48" s="176"/>
      <c r="P48" s="176"/>
    </row>
    <row r="49" spans="1:16" x14ac:dyDescent="0.15">
      <c r="A49" s="176" t="s">
        <v>66</v>
      </c>
      <c r="B49" s="176">
        <f>'実質公債費比率（分子）の構造'!K$45</f>
        <v>407</v>
      </c>
      <c r="C49" s="176"/>
      <c r="D49" s="176"/>
      <c r="E49" s="176">
        <f>'実質公債費比率（分子）の構造'!L$45</f>
        <v>407</v>
      </c>
      <c r="F49" s="176"/>
      <c r="G49" s="176"/>
      <c r="H49" s="176">
        <f>'実質公債費比率（分子）の構造'!M$45</f>
        <v>432</v>
      </c>
      <c r="I49" s="176"/>
      <c r="J49" s="176"/>
      <c r="K49" s="176">
        <f>'実質公債費比率（分子）の構造'!N$45</f>
        <v>443</v>
      </c>
      <c r="L49" s="176"/>
      <c r="M49" s="176"/>
      <c r="N49" s="176">
        <f>'実質公債費比率（分子）の構造'!O$45</f>
        <v>440</v>
      </c>
      <c r="O49" s="176"/>
      <c r="P49" s="176"/>
    </row>
    <row r="50" spans="1:16" x14ac:dyDescent="0.15">
      <c r="A50" s="176" t="s">
        <v>67</v>
      </c>
      <c r="B50" s="176" t="e">
        <f>NA()</f>
        <v>#N/A</v>
      </c>
      <c r="C50" s="176">
        <f>IF(ISNUMBER('実質公債費比率（分子）の構造'!K$53),'実質公債費比率（分子）の構造'!K$53,NA())</f>
        <v>235</v>
      </c>
      <c r="D50" s="176" t="e">
        <f>NA()</f>
        <v>#N/A</v>
      </c>
      <c r="E50" s="176" t="e">
        <f>NA()</f>
        <v>#N/A</v>
      </c>
      <c r="F50" s="176">
        <f>IF(ISNUMBER('実質公債費比率（分子）の構造'!L$53),'実質公債費比率（分子）の構造'!L$53,NA())</f>
        <v>247</v>
      </c>
      <c r="G50" s="176" t="e">
        <f>NA()</f>
        <v>#N/A</v>
      </c>
      <c r="H50" s="176" t="e">
        <f>NA()</f>
        <v>#N/A</v>
      </c>
      <c r="I50" s="176">
        <f>IF(ISNUMBER('実質公債費比率（分子）の構造'!M$53),'実質公債費比率（分子）の構造'!M$53,NA())</f>
        <v>279</v>
      </c>
      <c r="J50" s="176" t="e">
        <f>NA()</f>
        <v>#N/A</v>
      </c>
      <c r="K50" s="176" t="e">
        <f>NA()</f>
        <v>#N/A</v>
      </c>
      <c r="L50" s="176">
        <f>IF(ISNUMBER('実質公債費比率（分子）の構造'!N$53),'実質公債費比率（分子）の構造'!N$53,NA())</f>
        <v>290</v>
      </c>
      <c r="M50" s="176" t="e">
        <f>NA()</f>
        <v>#N/A</v>
      </c>
      <c r="N50" s="176" t="e">
        <f>NA()</f>
        <v>#N/A</v>
      </c>
      <c r="O50" s="176">
        <f>IF(ISNUMBER('実質公債費比率（分子）の構造'!O$53),'実質公債費比率（分子）の構造'!O$53,NA())</f>
        <v>280</v>
      </c>
      <c r="P50" s="176" t="e">
        <f>NA()</f>
        <v>#N/A</v>
      </c>
    </row>
    <row r="53" spans="1:16" x14ac:dyDescent="0.15">
      <c r="A53" s="144" t="s">
        <v>68</v>
      </c>
    </row>
    <row r="54" spans="1:16" x14ac:dyDescent="0.15">
      <c r="A54" s="175"/>
      <c r="B54" s="175" t="str">
        <f>'将来負担比率（分子）の構造'!I$40</f>
        <v>R01</v>
      </c>
      <c r="C54" s="175"/>
      <c r="D54" s="175"/>
      <c r="E54" s="175" t="str">
        <f>'将来負担比率（分子）の構造'!J$40</f>
        <v>R02</v>
      </c>
      <c r="F54" s="175"/>
      <c r="G54" s="175"/>
      <c r="H54" s="175" t="str">
        <f>'将来負担比率（分子）の構造'!K$40</f>
        <v>R03</v>
      </c>
      <c r="I54" s="175"/>
      <c r="J54" s="175"/>
      <c r="K54" s="175" t="str">
        <f>'将来負担比率（分子）の構造'!L$40</f>
        <v>R04</v>
      </c>
      <c r="L54" s="175"/>
      <c r="M54" s="175"/>
      <c r="N54" s="175" t="str">
        <f>'将来負担比率（分子）の構造'!M$40</f>
        <v>R05</v>
      </c>
      <c r="O54" s="175"/>
      <c r="P54" s="175"/>
    </row>
    <row r="55" spans="1:16" x14ac:dyDescent="0.15">
      <c r="A55" s="175"/>
      <c r="B55" s="175" t="s">
        <v>69</v>
      </c>
      <c r="C55" s="175"/>
      <c r="D55" s="175" t="s">
        <v>70</v>
      </c>
      <c r="E55" s="175" t="s">
        <v>69</v>
      </c>
      <c r="F55" s="175"/>
      <c r="G55" s="175" t="s">
        <v>70</v>
      </c>
      <c r="H55" s="175" t="s">
        <v>69</v>
      </c>
      <c r="I55" s="175"/>
      <c r="J55" s="175" t="s">
        <v>70</v>
      </c>
      <c r="K55" s="175" t="s">
        <v>69</v>
      </c>
      <c r="L55" s="175"/>
      <c r="M55" s="175" t="s">
        <v>70</v>
      </c>
      <c r="N55" s="175" t="s">
        <v>69</v>
      </c>
      <c r="O55" s="175"/>
      <c r="P55" s="175" t="s">
        <v>70</v>
      </c>
    </row>
    <row r="56" spans="1:16" x14ac:dyDescent="0.15">
      <c r="A56" s="175" t="s">
        <v>43</v>
      </c>
      <c r="B56" s="175"/>
      <c r="C56" s="175"/>
      <c r="D56" s="175">
        <f>'将来負担比率（分子）の構造'!I$52</f>
        <v>5075</v>
      </c>
      <c r="E56" s="175"/>
      <c r="F56" s="175"/>
      <c r="G56" s="175">
        <f>'将来負担比率（分子）の構造'!J$52</f>
        <v>5098</v>
      </c>
      <c r="H56" s="175"/>
      <c r="I56" s="175"/>
      <c r="J56" s="175">
        <f>'将来負担比率（分子）の構造'!K$52</f>
        <v>5070</v>
      </c>
      <c r="K56" s="175"/>
      <c r="L56" s="175"/>
      <c r="M56" s="175">
        <f>'将来負担比率（分子）の構造'!L$52</f>
        <v>4821</v>
      </c>
      <c r="N56" s="175"/>
      <c r="O56" s="175"/>
      <c r="P56" s="175">
        <f>'将来負担比率（分子）の構造'!M$52</f>
        <v>4755</v>
      </c>
    </row>
    <row r="57" spans="1:16" x14ac:dyDescent="0.15">
      <c r="A57" s="175" t="s">
        <v>42</v>
      </c>
      <c r="B57" s="175"/>
      <c r="C57" s="175"/>
      <c r="D57" s="175" t="str">
        <f>'将来負担比率（分子）の構造'!I$51</f>
        <v>-</v>
      </c>
      <c r="E57" s="175"/>
      <c r="F57" s="175"/>
      <c r="G57" s="175" t="str">
        <f>'将来負担比率（分子）の構造'!J$51</f>
        <v>-</v>
      </c>
      <c r="H57" s="175"/>
      <c r="I57" s="175"/>
      <c r="J57" s="175" t="str">
        <f>'将来負担比率（分子）の構造'!K$51</f>
        <v>-</v>
      </c>
      <c r="K57" s="175"/>
      <c r="L57" s="175"/>
      <c r="M57" s="175" t="str">
        <f>'将来負担比率（分子）の構造'!L$51</f>
        <v>-</v>
      </c>
      <c r="N57" s="175"/>
      <c r="O57" s="175"/>
      <c r="P57" s="175" t="str">
        <f>'将来負担比率（分子）の構造'!M$51</f>
        <v>-</v>
      </c>
    </row>
    <row r="58" spans="1:16" x14ac:dyDescent="0.15">
      <c r="A58" s="175" t="s">
        <v>41</v>
      </c>
      <c r="B58" s="175"/>
      <c r="C58" s="175"/>
      <c r="D58" s="175">
        <f>'将来負担比率（分子）の構造'!I$50</f>
        <v>2679</v>
      </c>
      <c r="E58" s="175"/>
      <c r="F58" s="175"/>
      <c r="G58" s="175">
        <f>'将来負担比率（分子）の構造'!J$50</f>
        <v>2976</v>
      </c>
      <c r="H58" s="175"/>
      <c r="I58" s="175"/>
      <c r="J58" s="175">
        <f>'将来負担比率（分子）の構造'!K$50</f>
        <v>3309</v>
      </c>
      <c r="K58" s="175"/>
      <c r="L58" s="175"/>
      <c r="M58" s="175">
        <f>'将来負担比率（分子）の構造'!L$50</f>
        <v>3315</v>
      </c>
      <c r="N58" s="175"/>
      <c r="O58" s="175"/>
      <c r="P58" s="175">
        <f>'将来負担比率（分子）の構造'!M$50</f>
        <v>3326</v>
      </c>
    </row>
    <row r="59" spans="1:16" x14ac:dyDescent="0.15">
      <c r="A59" s="175" t="s">
        <v>39</v>
      </c>
      <c r="B59" s="175" t="str">
        <f>'将来負担比率（分子）の構造'!I$49</f>
        <v>-</v>
      </c>
      <c r="C59" s="175"/>
      <c r="D59" s="175"/>
      <c r="E59" s="175" t="str">
        <f>'将来負担比率（分子）の構造'!J$49</f>
        <v>-</v>
      </c>
      <c r="F59" s="175"/>
      <c r="G59" s="175"/>
      <c r="H59" s="175" t="str">
        <f>'将来負担比率（分子）の構造'!K$49</f>
        <v>-</v>
      </c>
      <c r="I59" s="175"/>
      <c r="J59" s="175"/>
      <c r="K59" s="175" t="str">
        <f>'将来負担比率（分子）の構造'!L$49</f>
        <v>-</v>
      </c>
      <c r="L59" s="175"/>
      <c r="M59" s="175"/>
      <c r="N59" s="175" t="str">
        <f>'将来負担比率（分子）の構造'!M$49</f>
        <v>-</v>
      </c>
      <c r="O59" s="175"/>
      <c r="P59" s="175"/>
    </row>
    <row r="60" spans="1:16" x14ac:dyDescent="0.15">
      <c r="A60" s="175" t="s">
        <v>38</v>
      </c>
      <c r="B60" s="175" t="str">
        <f>'将来負担比率（分子）の構造'!I$48</f>
        <v>-</v>
      </c>
      <c r="C60" s="175"/>
      <c r="D60" s="175"/>
      <c r="E60" s="175" t="str">
        <f>'将来負担比率（分子）の構造'!J$48</f>
        <v>-</v>
      </c>
      <c r="F60" s="175"/>
      <c r="G60" s="175"/>
      <c r="H60" s="175" t="str">
        <f>'将来負担比率（分子）の構造'!K$48</f>
        <v>-</v>
      </c>
      <c r="I60" s="175"/>
      <c r="J60" s="175"/>
      <c r="K60" s="175" t="str">
        <f>'将来負担比率（分子）の構造'!L$48</f>
        <v>-</v>
      </c>
      <c r="L60" s="175"/>
      <c r="M60" s="175"/>
      <c r="N60" s="175" t="str">
        <f>'将来負担比率（分子）の構造'!M$48</f>
        <v>-</v>
      </c>
      <c r="O60" s="175"/>
      <c r="P60" s="175"/>
    </row>
    <row r="61" spans="1:16" x14ac:dyDescent="0.15">
      <c r="A61" s="175" t="s">
        <v>36</v>
      </c>
      <c r="B61" s="175">
        <f>'将来負担比率（分子）の構造'!I$46</f>
        <v>7</v>
      </c>
      <c r="C61" s="175"/>
      <c r="D61" s="175"/>
      <c r="E61" s="175">
        <f>'将来負担比率（分子）の構造'!J$46</f>
        <v>9</v>
      </c>
      <c r="F61" s="175"/>
      <c r="G61" s="175"/>
      <c r="H61" s="175" t="str">
        <f>'将来負担比率（分子）の構造'!K$46</f>
        <v>-</v>
      </c>
      <c r="I61" s="175"/>
      <c r="J61" s="175"/>
      <c r="K61" s="175">
        <f>'将来負担比率（分子）の構造'!L$46</f>
        <v>1</v>
      </c>
      <c r="L61" s="175"/>
      <c r="M61" s="175"/>
      <c r="N61" s="175" t="str">
        <f>'将来負担比率（分子）の構造'!M$46</f>
        <v>-</v>
      </c>
      <c r="O61" s="175"/>
      <c r="P61" s="175"/>
    </row>
    <row r="62" spans="1:16" x14ac:dyDescent="0.15">
      <c r="A62" s="175" t="s">
        <v>35</v>
      </c>
      <c r="B62" s="175">
        <f>'将来負担比率（分子）の構造'!I$45</f>
        <v>907</v>
      </c>
      <c r="C62" s="175"/>
      <c r="D62" s="175"/>
      <c r="E62" s="175">
        <f>'将来負担比率（分子）の構造'!J$45</f>
        <v>897</v>
      </c>
      <c r="F62" s="175"/>
      <c r="G62" s="175"/>
      <c r="H62" s="175">
        <f>'将来負担比率（分子）の構造'!K$45</f>
        <v>894</v>
      </c>
      <c r="I62" s="175"/>
      <c r="J62" s="175"/>
      <c r="K62" s="175">
        <f>'将来負担比率（分子）の構造'!L$45</f>
        <v>942</v>
      </c>
      <c r="L62" s="175"/>
      <c r="M62" s="175"/>
      <c r="N62" s="175">
        <f>'将来負担比率（分子）の構造'!M$45</f>
        <v>933</v>
      </c>
      <c r="O62" s="175"/>
      <c r="P62" s="175"/>
    </row>
    <row r="63" spans="1:16" x14ac:dyDescent="0.15">
      <c r="A63" s="175" t="s">
        <v>34</v>
      </c>
      <c r="B63" s="175">
        <f>'将来負担比率（分子）の構造'!I$44</f>
        <v>300</v>
      </c>
      <c r="C63" s="175"/>
      <c r="D63" s="175"/>
      <c r="E63" s="175">
        <f>'将来負担比率（分子）の構造'!J$44</f>
        <v>296</v>
      </c>
      <c r="F63" s="175"/>
      <c r="G63" s="175"/>
      <c r="H63" s="175">
        <f>'将来負担比率（分子）の構造'!K$44</f>
        <v>265</v>
      </c>
      <c r="I63" s="175"/>
      <c r="J63" s="175"/>
      <c r="K63" s="175">
        <f>'将来負担比率（分子）の構造'!L$44</f>
        <v>290</v>
      </c>
      <c r="L63" s="175"/>
      <c r="M63" s="175"/>
      <c r="N63" s="175">
        <f>'将来負担比率（分子）の構造'!M$44</f>
        <v>624</v>
      </c>
      <c r="O63" s="175"/>
      <c r="P63" s="175"/>
    </row>
    <row r="64" spans="1:16" x14ac:dyDescent="0.15">
      <c r="A64" s="175" t="s">
        <v>33</v>
      </c>
      <c r="B64" s="175">
        <f>'将来負担比率（分子）の構造'!I$43</f>
        <v>2448</v>
      </c>
      <c r="C64" s="175"/>
      <c r="D64" s="175"/>
      <c r="E64" s="175">
        <f>'将来負担比率（分子）の構造'!J$43</f>
        <v>2381</v>
      </c>
      <c r="F64" s="175"/>
      <c r="G64" s="175"/>
      <c r="H64" s="175">
        <f>'将来負担比率（分子）の構造'!K$43</f>
        <v>2333</v>
      </c>
      <c r="I64" s="175"/>
      <c r="J64" s="175"/>
      <c r="K64" s="175">
        <f>'将来負担比率（分子）の構造'!L$43</f>
        <v>2187</v>
      </c>
      <c r="L64" s="175"/>
      <c r="M64" s="175"/>
      <c r="N64" s="175">
        <f>'将来負担比率（分子）の構造'!M$43</f>
        <v>2047</v>
      </c>
      <c r="O64" s="175"/>
      <c r="P64" s="175"/>
    </row>
    <row r="65" spans="1:16" x14ac:dyDescent="0.15">
      <c r="A65" s="175" t="s">
        <v>32</v>
      </c>
      <c r="B65" s="175" t="str">
        <f>'将来負担比率（分子）の構造'!I$42</f>
        <v>-</v>
      </c>
      <c r="C65" s="175"/>
      <c r="D65" s="175"/>
      <c r="E65" s="175" t="str">
        <f>'将来負担比率（分子）の構造'!J$42</f>
        <v>-</v>
      </c>
      <c r="F65" s="175"/>
      <c r="G65" s="175"/>
      <c r="H65" s="175" t="str">
        <f>'将来負担比率（分子）の構造'!K$42</f>
        <v>-</v>
      </c>
      <c r="I65" s="175"/>
      <c r="J65" s="175"/>
      <c r="K65" s="175" t="str">
        <f>'将来負担比率（分子）の構造'!L$42</f>
        <v>-</v>
      </c>
      <c r="L65" s="175"/>
      <c r="M65" s="175"/>
      <c r="N65" s="175" t="str">
        <f>'将来負担比率（分子）の構造'!M$42</f>
        <v>-</v>
      </c>
      <c r="O65" s="175"/>
      <c r="P65" s="175"/>
    </row>
    <row r="66" spans="1:16" x14ac:dyDescent="0.15">
      <c r="A66" s="175" t="s">
        <v>31</v>
      </c>
      <c r="B66" s="175">
        <f>'将来負担比率（分子）の構造'!I$41</f>
        <v>5086</v>
      </c>
      <c r="C66" s="175"/>
      <c r="D66" s="175"/>
      <c r="E66" s="175">
        <f>'将来負担比率（分子）の構造'!J$41</f>
        <v>5200</v>
      </c>
      <c r="F66" s="175"/>
      <c r="G66" s="175"/>
      <c r="H66" s="175">
        <f>'将来負担比率（分子）の構造'!K$41</f>
        <v>5349</v>
      </c>
      <c r="I66" s="175"/>
      <c r="J66" s="175"/>
      <c r="K66" s="175">
        <f>'将来負担比率（分子）の構造'!L$41</f>
        <v>5026</v>
      </c>
      <c r="L66" s="175"/>
      <c r="M66" s="175"/>
      <c r="N66" s="175">
        <f>'将来負担比率（分子）の構造'!M$41</f>
        <v>4853</v>
      </c>
      <c r="O66" s="175"/>
      <c r="P66" s="175"/>
    </row>
    <row r="67" spans="1:16" x14ac:dyDescent="0.15">
      <c r="A67" s="175" t="s">
        <v>71</v>
      </c>
      <c r="B67" s="175" t="e">
        <f>NA()</f>
        <v>#N/A</v>
      </c>
      <c r="C67" s="175">
        <f>IF(ISNUMBER('将来負担比率（分子）の構造'!I$53), IF('将来負担比率（分子）の構造'!I$53 &lt; 0, 0, '将来負担比率（分子）の構造'!I$53), NA())</f>
        <v>996</v>
      </c>
      <c r="D67" s="175" t="e">
        <f>NA()</f>
        <v>#N/A</v>
      </c>
      <c r="E67" s="175" t="e">
        <f>NA()</f>
        <v>#N/A</v>
      </c>
      <c r="F67" s="175">
        <f>IF(ISNUMBER('将来負担比率（分子）の構造'!J$53), IF('将来負担比率（分子）の構造'!J$53 &lt; 0, 0, '将来負担比率（分子）の構造'!J$53), NA())</f>
        <v>707</v>
      </c>
      <c r="G67" s="175" t="e">
        <f>NA()</f>
        <v>#N/A</v>
      </c>
      <c r="H67" s="175" t="e">
        <f>NA()</f>
        <v>#N/A</v>
      </c>
      <c r="I67" s="175">
        <f>IF(ISNUMBER('将来負担比率（分子）の構造'!K$53), IF('将来負担比率（分子）の構造'!K$53 &lt; 0, 0, '将来負担比率（分子）の構造'!K$53), NA())</f>
        <v>462</v>
      </c>
      <c r="J67" s="175" t="e">
        <f>NA()</f>
        <v>#N/A</v>
      </c>
      <c r="K67" s="175" t="e">
        <f>NA()</f>
        <v>#N/A</v>
      </c>
      <c r="L67" s="175">
        <f>IF(ISNUMBER('将来負担比率（分子）の構造'!L$53), IF('将来負担比率（分子）の構造'!L$53 &lt; 0, 0, '将来負担比率（分子）の構造'!L$53), NA())</f>
        <v>309</v>
      </c>
      <c r="M67" s="175" t="e">
        <f>NA()</f>
        <v>#N/A</v>
      </c>
      <c r="N67" s="175" t="e">
        <f>NA()</f>
        <v>#N/A</v>
      </c>
      <c r="O67" s="175">
        <f>IF(ISNUMBER('将来負担比率（分子）の構造'!M$53), IF('将来負担比率（分子）の構造'!M$53 &lt; 0, 0, '将来負担比率（分子）の構造'!M$53), NA())</f>
        <v>377</v>
      </c>
      <c r="P67" s="175" t="e">
        <f>NA()</f>
        <v>#N/A</v>
      </c>
    </row>
    <row r="70" spans="1:16" x14ac:dyDescent="0.15">
      <c r="A70" s="177" t="s">
        <v>72</v>
      </c>
      <c r="B70" s="177"/>
      <c r="C70" s="177"/>
      <c r="D70" s="177"/>
      <c r="E70" s="177"/>
      <c r="F70" s="177"/>
    </row>
    <row r="71" spans="1:16" x14ac:dyDescent="0.15">
      <c r="A71" s="178"/>
      <c r="B71" s="178" t="str">
        <f>基金残高に係る経年分析!F54</f>
        <v>R03</v>
      </c>
      <c r="C71" s="178" t="str">
        <f>基金残高に係る経年分析!G54</f>
        <v>R04</v>
      </c>
      <c r="D71" s="178" t="str">
        <f>基金残高に係る経年分析!H54</f>
        <v>R05</v>
      </c>
    </row>
    <row r="72" spans="1:16" x14ac:dyDescent="0.15">
      <c r="A72" s="178" t="s">
        <v>73</v>
      </c>
      <c r="B72" s="179">
        <f>基金残高に係る経年分析!F55</f>
        <v>1871</v>
      </c>
      <c r="C72" s="179">
        <f>基金残高に係る経年分析!G55</f>
        <v>1894</v>
      </c>
      <c r="D72" s="179">
        <f>基金残高に係る経年分析!H55</f>
        <v>2003</v>
      </c>
    </row>
    <row r="73" spans="1:16" x14ac:dyDescent="0.15">
      <c r="A73" s="178" t="s">
        <v>74</v>
      </c>
      <c r="B73" s="179">
        <f>基金残高に係る経年分析!F56</f>
        <v>57</v>
      </c>
      <c r="C73" s="179">
        <f>基金残高に係る経年分析!G56</f>
        <v>57</v>
      </c>
      <c r="D73" s="179">
        <f>基金残高に係る経年分析!H56</f>
        <v>74</v>
      </c>
    </row>
    <row r="74" spans="1:16" x14ac:dyDescent="0.15">
      <c r="A74" s="178" t="s">
        <v>75</v>
      </c>
      <c r="B74" s="179">
        <f>基金残高に係る経年分析!F57</f>
        <v>956</v>
      </c>
      <c r="C74" s="179">
        <f>基金残高に係る経年分析!G57</f>
        <v>913</v>
      </c>
      <c r="D74" s="179">
        <f>基金残高に係る経年分析!H57</f>
        <v>844</v>
      </c>
    </row>
  </sheetData>
  <sheetProtection algorithmName="SHA-512" hashValue="8MYpnxzXc6P+bXYjj7hTJfkt3m4KKM/vhyq6ns7AtmH7kK+PeVuX8MMuYL6yKPsxguji4Zk0ONybw3290TfsbA==" saltValue="HCrYqDiNlJAZ5XOj4fwg0Q=="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富田　浩</cp:lastModifiedBy>
  <cp:lastPrinted>2025-03-12T05:02:00Z</cp:lastPrinted>
  <dcterms:created xsi:type="dcterms:W3CDTF">2025-02-19T01:21:18Z</dcterms:created>
  <dcterms:modified xsi:type="dcterms:W3CDTF">2025-10-09T05:10:25Z</dcterms:modified>
  <cp:category/>
</cp:coreProperties>
</file>