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126"/>
  <workbookPr/>
  <mc:AlternateContent xmlns:mc="http://schemas.openxmlformats.org/markup-compatibility/2006">
    <mc:Choice Requires="x15">
      <x15ac:absPath xmlns:x15ac="http://schemas.microsoft.com/office/spreadsheetml/2010/11/ac" url="E:\"/>
    </mc:Choice>
  </mc:AlternateContent>
  <xr:revisionPtr revIDLastSave="0" documentId="13_ncr:1_{E7BE0EFE-5A24-488A-A12E-A4B2D0327C77}" xr6:coauthVersionLast="40" xr6:coauthVersionMax="40" xr10:uidLastSave="{00000000-0000-0000-0000-000000000000}"/>
  <bookViews>
    <workbookView xWindow="0" yWindow="0" windowWidth="15360" windowHeight="7635"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21" r:id="rId14"/>
    <sheet name="施設類型別ストック情報分析表①" sheetId="22" r:id="rId15"/>
    <sheet name="施設類型別ストック情報分析表②" sheetId="23" r:id="rId16"/>
    <sheet name="データシート" sheetId="9" state="hidden" r:id="rId17"/>
  </sheets>
  <calcPr calcId="181029" concurrentManualCount="2"/>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5" i="10" l="1"/>
  <c r="BG34"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BE36" i="10"/>
  <c r="AM36" i="10"/>
  <c r="C36" i="10"/>
  <c r="AM35" i="10"/>
  <c r="C35" i="10"/>
  <c r="CO34" i="10"/>
  <c r="CO35" i="10" s="1"/>
  <c r="CO36" i="10" s="1"/>
  <c r="BW34" i="10"/>
  <c r="BW35" i="10" s="1"/>
  <c r="BW36" i="10" s="1"/>
  <c r="BW37" i="10" s="1"/>
  <c r="BW38" i="10" s="1"/>
  <c r="BW39" i="10" s="1"/>
  <c r="BW40" i="10" s="1"/>
  <c r="U34" i="10"/>
  <c r="U35" i="10" s="1"/>
  <c r="C34" i="10"/>
  <c r="U36" i="10" l="1"/>
  <c r="BE34" i="10"/>
  <c r="BE35" i="10" s="1"/>
  <c r="AM34" i="10"/>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<sst xmlns="http://schemas.openxmlformats.org/spreadsheetml/2006/main" count="1165" uniqueCount="613">
  <si>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</si>
  <si>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</si>
  <si>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</si>
  <si>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</si>
  <si>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</si>
  <si>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</si>
  <si>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</si>
  <si>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</si>
  <si>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※令和2年度中に市町村合併した団体で、合併前の団体ごとの決算に基づく連結実質赤字比率を算出していない団体については、グラフを表記しない。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</si>
  <si>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</si>
  <si>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</si>
  <si>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</si>
  <si>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</si>
  <si>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</si>
  <si>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</si>
  <si>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</si>
  <si>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</si>
  <si>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</si>
  <si>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</si>
  <si>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</si>
  <si>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</si>
  <si>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</si>
  <si>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</si>
  <si>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令和2年度中に市町村合併した団体で、合併前の団体ごとの決算に基づく実質公債費比率を算出していない団体については、グラフを表記しない。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</si>
  <si>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</si>
  <si>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</si>
  <si>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</si>
  <si>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</si>
  <si>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</si>
  <si>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</si>
  <si>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</si>
  <si>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</si>
  <si>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</si>
  <si>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</si>
  <si>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</si>
  <si>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</si>
  <si>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</si>
  <si>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</si>
  <si>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</si>
  <si>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</si>
  <si>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</si>
  <si>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</si>
  <si>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</si>
  <si>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</si>
  <si>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</si>
  <si>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</si>
  <si>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※令和2年度中に市町村合併した団体で、合併前の団体ごとの決算に基づく将来負担比率を算出していない団体については、グラフを表記しない。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</si>
  <si>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</si>
  <si>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</si>
  <si>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</si>
  <si>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</si>
  <si>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</si>
  <si>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</si>
  <si>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</si>
  <si>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</si>
  <si>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</si>
  <si>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</si>
  <si>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</si>
  <si>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</si>
  <si>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</si>
  <si>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</si>
  <si>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</si>
  <si>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</si>
  <si>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</si>
  <si>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</si>
  <si>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</si>
  <si>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</si>
  <si>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</si>
  <si>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</si>
  <si>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</si>
  <si>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</si>
  <si>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</si>
  <si>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</si>
  <si>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</si>
  <si>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</si>
  <si>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</si>
  <si>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</si>
  <si>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</si>
  <si>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</si>
  <si>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</si>
  <si>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令和元年度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</si>
  <si>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</si>
  <si>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</si>
  <si>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</si>
  <si>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</si>
  <si>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Ⅲ－１</t>
    <phoneticPr fontId="5"/>
  </si>
  <si>
    <t>指定団体等の指定状況</t>
    <phoneticPr fontId="5"/>
  </si>
  <si>
    <t>令和元年度(千円)</t>
    <rPh sb="0" eb="2">
      <t>レイワ</t>
    </rPh>
    <rPh sb="2" eb="3">
      <t>ガン</t>
    </rPh>
    <rPh sb="3" eb="5">
      <t>ネンド</t>
    </rPh>
    <rPh sb="6" eb="8">
      <t>センエン</t>
    </rPh>
    <phoneticPr fontId="5"/>
  </si>
  <si>
    <t>平成30年度(千円)</t>
    <rPh sb="0" eb="2">
      <t>ヘイセイ</t>
    </rPh>
    <rPh sb="4" eb="6">
      <t>ネンド</t>
    </rPh>
    <phoneticPr fontId="5"/>
  </si>
  <si>
    <t>令和元年度(千円･％)</t>
    <rPh sb="0" eb="2">
      <t>レイワ</t>
    </rPh>
    <rPh sb="2" eb="3">
      <t>ガン</t>
    </rPh>
    <rPh sb="3" eb="5">
      <t>ネンド</t>
    </rPh>
    <rPh sb="6" eb="8">
      <t>センエン</t>
    </rPh>
    <phoneticPr fontId="5"/>
  </si>
  <si>
    <t>平成30年度(千円･％)</t>
    <rPh sb="0" eb="2">
      <t>ヘイセイ</t>
    </rPh>
    <rPh sb="4" eb="6">
      <t>ネンド</t>
    </rPh>
    <rPh sb="7" eb="9">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</si>
  <si>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</si>
  <si>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</si>
  <si>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</si>
  <si>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</si>
  <si>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</si>
  <si>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</si>
  <si>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</si>
  <si>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甘楽町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</si>
  <si>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</si>
  <si>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</si>
  <si>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</si>
  <si>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</si>
  <si>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</si>
  <si>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</si>
  <si>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</si>
  <si>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</si>
  <si>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</si>
  <si>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</si>
  <si>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</si>
  <si>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25"/>
  </si>
  <si>
    <t>財政力指数</t>
    <rPh sb="0" eb="3">
      <t>ザイセイリョク</t>
    </rPh>
    <rPh sb="3" eb="5">
      <t>シスウ</t>
    </rPh>
    <phoneticPr fontId="5"/>
  </si>
  <si>
    <t>人口</t>
    <rPh sb="0" eb="2">
      <t>ジンコウ</t>
    </rPh>
    <phoneticPr fontId="5"/>
  </si>
  <si>
    <t>平成27年国調(人)</t>
    <rPh sb="0" eb="2">
      <t>ヘイセイ</t>
    </rPh>
    <rPh sb="4" eb="5">
      <t>ネン</t>
    </rPh>
    <rPh sb="5" eb="6">
      <t>コク</t>
    </rPh>
    <rPh sb="6" eb="7">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</si>
  <si>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</si>
  <si>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</si>
  <si>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t>
    <phoneticPr fontId="5"/>
  </si>
  <si>
    <t>単年度収支</t>
    <phoneticPr fontId="25"/>
  </si>
  <si>
    <t>公債費負担比率</t>
    <rPh sb="0" eb="3">
      <t>コウサイヒ</t>
    </rPh>
    <rPh sb="3" eb="5">
      <t>フタン</t>
    </rPh>
    <rPh sb="5" eb="7">
      <t>ヒリツ</t>
    </rPh>
    <phoneticPr fontId="5"/>
  </si>
  <si>
    <t>平成22年国調(人)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</si>
  <si>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</si>
  <si>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</si>
  <si>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</si>
  <si>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</si>
  <si>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</si>
  <si>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-3.1</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</si>
  <si>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</si>
  <si>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</si>
  <si>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</si>
  <si>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</si>
  <si>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</si>
  <si>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</si>
  <si>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</si>
  <si>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令02.01.01(人)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</si>
  <si>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</si>
  <si>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</si>
  <si>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</si>
  <si>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</si>
  <si>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</si>
  <si>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</si>
  <si>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</si>
  <si>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</si>
  <si>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</si>
  <si>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</si>
  <si>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</si>
  <si>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平31.01.01(人)</t>
    <rPh sb="0" eb="1">
      <t>ヘイ</t>
    </rPh>
    <phoneticPr fontId="5"/>
  </si>
  <si>
    <t>　将来負担比率</t>
    <rPh sb="1" eb="3">
      <t>ショウライ</t>
    </rPh>
    <rPh sb="3" eb="5">
      <t>フタン</t>
    </rPh>
    <rPh sb="5" eb="7">
      <t>ヒリツ</t>
    </rPh>
    <phoneticPr fontId="5"/>
  </si>
  <si>
    <t>うち日本人(人)</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</si>
  <si>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</si>
  <si>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</si>
  <si>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</si>
  <si>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</si>
  <si>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</si>
  <si>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5"/>
  </si>
  <si>
    <t>うち日本人(％)</t>
    <phoneticPr fontId="5"/>
  </si>
  <si>
    <t>-0.7</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</si>
  <si>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</si>
  <si>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</si>
  <si>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</si>
  <si>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</si>
  <si>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</si>
  <si>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</si>
  <si>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</si>
  <si>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</si>
  <si>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</si>
  <si>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</si>
  <si>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</si>
  <si>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</si>
  <si>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</si>
  <si>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</si>
  <si>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</si>
  <si>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</si>
  <si>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</si>
  <si>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</si>
  <si>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</si>
  <si>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</si>
  <si>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</si>
  <si>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</si>
  <si>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</si>
  <si>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</si>
  <si>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</si>
  <si>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</si>
  <si>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t>
    <phoneticPr fontId="5"/>
  </si>
  <si>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</si>
  <si>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</si>
  <si>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</si>
  <si>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</si>
  <si>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</si>
  <si>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t>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</si>
  <si>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</si>
  <si>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</si>
  <si>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</si>
  <si>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</si>
  <si>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</si>
  <si>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</si>
  <si>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</si>
  <si>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</si>
  <si>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</si>
  <si>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</si>
  <si>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</si>
  <si>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</si>
  <si>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</si>
  <si>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phoneticPr fontId="5"/>
  </si>
  <si>
    <t>会計名</t>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</si>
  <si>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</si>
  <si>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</si>
  <si>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</si>
  <si>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</si>
  <si>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</si>
  <si>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項番</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</si>
  <si>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</si>
  <si>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</si>
  <si>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</si>
  <si>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</si>
  <si>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</si>
  <si>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</si>
  <si>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</si>
  <si>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</si>
  <si>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</si>
  <si>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</si>
  <si>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令和元年度</t>
    <phoneticPr fontId="25"/>
  </si>
  <si>
    <t>群馬県甘楽町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</si>
  <si>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</si>
  <si>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</si>
  <si>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</si>
  <si>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</si>
  <si>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</si>
  <si>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</si>
  <si>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</si>
  <si>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</si>
  <si>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</si>
  <si>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</si>
  <si>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</si>
  <si>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</si>
  <si>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</si>
  <si>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t>
    <phoneticPr fontId="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</si>
  <si>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</si>
  <si>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</si>
  <si>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</si>
  <si>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</si>
  <si>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</si>
  <si>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</si>
  <si>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</si>
  <si>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</si>
  <si>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</si>
  <si>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</si>
  <si>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</si>
  <si>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</si>
  <si>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</si>
  <si>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</si>
  <si>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</si>
  <si>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</si>
  <si>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</si>
  <si>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</si>
  <si>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</si>
  <si>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</si>
  <si>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</si>
  <si>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</si>
  <si>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</si>
  <si>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</si>
  <si>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</si>
  <si>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</si>
  <si>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</si>
  <si>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</si>
  <si>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</si>
  <si>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</si>
  <si>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</si>
  <si>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</si>
  <si>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</si>
  <si>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</si>
  <si>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</si>
  <si>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</si>
  <si>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</si>
  <si>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地方特例交付金等</t>
    <rPh sb="7" eb="8">
      <t>トウ</t>
    </rPh>
    <phoneticPr fontId="16"/>
  </si>
  <si>
    <t>　　特別土地保有税</t>
    <phoneticPr fontId="5"/>
  </si>
  <si>
    <t>公債費</t>
  </si>
  <si>
    <t>　個人住民税減収補塡特例交付金</t>
    <phoneticPr fontId="5"/>
  </si>
  <si>
    <t>　法定外普通税</t>
    <phoneticPr fontId="5"/>
  </si>
  <si>
    <t>諸支出金</t>
    <rPh sb="3" eb="4">
      <t>キン</t>
    </rPh>
    <phoneticPr fontId="25"/>
  </si>
  <si>
    <t>　自動車税減収補塡特例交付金</t>
    <rPh sb="7" eb="9">
      <t>ホテン</t>
    </rPh>
    <rPh sb="13" eb="14">
      <t>キン</t>
    </rPh>
    <phoneticPr fontId="29"/>
  </si>
  <si>
    <t>目的税</t>
  </si>
  <si>
    <t>前年度繰上充用金</t>
    <phoneticPr fontId="5"/>
  </si>
  <si>
    <t>　軽自動車税減収補塡特例交付金</t>
    <rPh sb="8" eb="10">
      <t>ホテン</t>
    </rPh>
    <phoneticPr fontId="29"/>
  </si>
  <si>
    <t>　法定目的税</t>
    <phoneticPr fontId="5"/>
  </si>
  <si>
    <t>歳出合計</t>
  </si>
  <si>
    <t>　子ども・子育て支援臨時交付金</t>
  </si>
  <si>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</si>
  <si>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</si>
  <si>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</si>
  <si>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</si>
  <si>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</si>
  <si>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</si>
  <si>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</si>
  <si>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</si>
  <si>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</si>
  <si>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</si>
  <si>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</si>
  <si>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特別交付税</t>
    <phoneticPr fontId="5"/>
  </si>
  <si>
    <t>　　水利地益税等</t>
    <phoneticPr fontId="5"/>
  </si>
  <si>
    <t>義務的経費計</t>
    <rPh sb="0" eb="3">
      <t>ギムテキ</t>
    </rPh>
    <rPh sb="3" eb="5">
      <t>ケイヒ</t>
    </rPh>
    <rPh sb="5" eb="6">
      <t>ケイ</t>
    </rPh>
    <phoneticPr fontId="5"/>
  </si>
  <si>
    <t>　震災復興特別交付税</t>
    <phoneticPr fontId="25"/>
  </si>
  <si>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</si>
  <si>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</si>
  <si>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</si>
  <si>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</si>
  <si>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</si>
  <si>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</si>
  <si>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</si>
  <si>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</si>
  <si>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</si>
  <si>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</si>
  <si>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</si>
  <si>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</si>
  <si>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元利償還金</t>
    <phoneticPr fontId="5"/>
  </si>
  <si>
    <t>手数料</t>
  </si>
  <si>
    <t>令和元年度</t>
    <rPh sb="0" eb="2">
      <t>レイワ</t>
    </rPh>
    <rPh sb="2" eb="3">
      <t>ガン</t>
    </rPh>
    <rPh sb="3" eb="5">
      <t>ネンド</t>
    </rPh>
    <phoneticPr fontId="5"/>
  </si>
  <si>
    <t>平成30年度</t>
    <rPh sb="0" eb="2">
      <t>ヘイセイ</t>
    </rPh>
    <rPh sb="4" eb="6">
      <t>ネンド</t>
    </rPh>
    <phoneticPr fontId="5"/>
  </si>
  <si>
    <t>　うち元金</t>
    <phoneticPr fontId="25"/>
  </si>
  <si>
    <t>国庫支出金</t>
  </si>
  <si>
    <t>徴収率
(％)</t>
    <rPh sb="0" eb="2">
      <t>チョウシュウ</t>
    </rPh>
    <rPh sb="2" eb="3">
      <t>リツ</t>
    </rPh>
    <phoneticPr fontId="5"/>
  </si>
  <si>
    <t>現年</t>
    <rPh sb="0" eb="1">
      <t>ゲン</t>
    </rPh>
    <rPh sb="1" eb="2">
      <t>ネン</t>
    </rPh>
    <phoneticPr fontId="5"/>
  </si>
  <si>
    <t>　うち利子</t>
    <phoneticPr fontId="25"/>
  </si>
  <si>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</si>
  <si>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</si>
  <si>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</si>
  <si>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</si>
  <si>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</si>
  <si>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</si>
  <si>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</si>
  <si>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</si>
  <si>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</si>
  <si>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</si>
  <si>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</si>
  <si>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</si>
  <si>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</si>
  <si>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</si>
  <si>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</si>
  <si>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</si>
  <si>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</si>
  <si>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</si>
  <si>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</si>
  <si>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</si>
  <si>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</si>
  <si>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</si>
  <si>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病院</t>
    <phoneticPr fontId="5"/>
  </si>
  <si>
    <t>加入世帯数(世帯)</t>
  </si>
  <si>
    <t>　繰出金</t>
    <phoneticPr fontId="5"/>
  </si>
  <si>
    <t>地方債</t>
  </si>
  <si>
    <t>上水道</t>
    <phoneticPr fontId="5"/>
  </si>
  <si>
    <t>被保険者数(人)</t>
  </si>
  <si>
    <t>　積立金</t>
    <phoneticPr fontId="5"/>
  </si>
  <si>
    <t>　うち減収補塡債(特例分)</t>
    <rPh sb="4" eb="5">
      <t>シュウ</t>
    </rPh>
    <rPh sb="9" eb="10">
      <t>トク</t>
    </rPh>
    <rPh sb="10" eb="11">
      <t>レイ</t>
    </rPh>
    <rPh sb="11" eb="12">
      <t>ブン</t>
    </rPh>
    <phoneticPr fontId="16"/>
  </si>
  <si>
    <t>工業用水道</t>
    <phoneticPr fontId="5"/>
  </si>
  <si>
    <t>被保険者
1人当り</t>
    <phoneticPr fontId="5"/>
  </si>
  <si>
    <t>保険税(料)収入額</t>
    <phoneticPr fontId="5"/>
  </si>
  <si>
    <t>　投資・出資金・貸付金</t>
    <phoneticPr fontId="5"/>
  </si>
  <si>
    <t>　うち臨時財政対策債</t>
    <phoneticPr fontId="5"/>
  </si>
  <si>
    <t>国民健康保険</t>
    <phoneticPr fontId="5"/>
  </si>
  <si>
    <t>国庫支出金</t>
    <phoneticPr fontId="5"/>
  </si>
  <si>
    <t>　前年度繰上充用金</t>
    <phoneticPr fontId="5"/>
  </si>
  <si>
    <t>歳入合計</t>
    <phoneticPr fontId="5"/>
  </si>
  <si>
    <t>その他</t>
    <phoneticPr fontId="5"/>
  </si>
  <si>
    <t>保険給付費</t>
    <phoneticPr fontId="5"/>
  </si>
  <si>
    <t>投資的経費計</t>
    <rPh sb="5" eb="6">
      <t>ケイ</t>
    </rPh>
    <phoneticPr fontId="5"/>
  </si>
  <si>
    <t>　　うち人件費</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</si>
  <si>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</si>
  <si>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</si>
  <si>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</si>
  <si>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</si>
  <si>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</si>
  <si>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</si>
  <si>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</si>
  <si>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</si>
  <si>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歳出合計</t>
    <phoneticPr fontId="5"/>
  </si>
  <si>
    <t>(2)各会計、関係団体の財政状況及び健全化判断比率（市町村）</t>
    <rPh sb="26" eb="29">
      <t>シチョウソン</t>
    </rPh>
    <phoneticPr fontId="5"/>
  </si>
  <si>
    <t>令和元年度</t>
  </si>
  <si>
    <t>群馬県甘楽町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</si>
  <si>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</si>
  <si>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</si>
  <si>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</si>
  <si>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</si>
  <si>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</si>
  <si>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</si>
  <si>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</si>
  <si>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</si>
  <si>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</si>
  <si>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</si>
  <si>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</si>
  <si>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</si>
  <si>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</si>
  <si>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</si>
  <si>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</si>
  <si>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</si>
  <si>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</si>
  <si>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</si>
  <si>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</si>
  <si>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</si>
  <si>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</si>
  <si>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</si>
  <si>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</si>
  <si>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</si>
  <si>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</si>
  <si>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</si>
  <si>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</si>
  <si>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</si>
  <si>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</si>
  <si>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</si>
  <si>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</si>
  <si>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</si>
  <si>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</si>
  <si>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</si>
  <si>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介護保険事業特別会計</t>
    <phoneticPr fontId="5"/>
  </si>
  <si>
    <t>後期高齢者医療特別会計</t>
    <phoneticPr fontId="5"/>
  </si>
  <si>
    <t>甘楽町水道事業会計</t>
    <phoneticPr fontId="5"/>
  </si>
  <si>
    <t>法適用企業</t>
    <phoneticPr fontId="5"/>
  </si>
  <si>
    <t>公共下水道事業特別会計</t>
    <phoneticPr fontId="5"/>
  </si>
  <si>
    <t>法非適用企業</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</si>
  <si>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</si>
  <si>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</si>
  <si>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</si>
  <si>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</si>
  <si>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</si>
  <si>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</si>
  <si>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総費用
（歳出）</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</si>
  <si>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</si>
  <si>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</si>
  <si>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</si>
  <si>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</si>
  <si>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</si>
  <si>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</si>
  <si>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</si>
  <si>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</si>
  <si>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</si>
  <si>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</si>
  <si>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</si>
  <si>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</si>
  <si>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</si>
  <si>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平成29年度</t>
    <rPh sb="0" eb="2">
      <t>ヘイセイ</t>
    </rPh>
    <rPh sb="4" eb="6">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</si>
  <si>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</si>
  <si>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</si>
  <si>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</si>
  <si>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</si>
  <si>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</si>
  <si>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</si>
  <si>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</si>
  <si>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</si>
  <si>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</si>
  <si>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</si>
  <si>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</si>
  <si>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</si>
  <si>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</si>
  <si>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</si>
  <si>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</si>
  <si>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t>
    <phoneticPr fontId="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</si>
  <si>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</si>
  <si>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</si>
  <si>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</si>
  <si>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</si>
  <si>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</si>
  <si>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</si>
  <si>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</si>
  <si>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</si>
  <si>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</si>
  <si>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</si>
  <si>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</si>
  <si>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</si>
  <si>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</si>
  <si>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</si>
  <si>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</si>
  <si>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</si>
  <si>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</si>
  <si>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</si>
  <si>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</si>
  <si>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</si>
  <si>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</si>
  <si>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</si>
  <si>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公共下水道事業特別会計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</si>
  <si>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</si>
  <si>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</si>
  <si>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農業集落排水事業特別会計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</si>
  <si>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</si>
  <si>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</si>
  <si>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</si>
  <si>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</si>
  <si>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</si>
  <si>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</si>
  <si>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</si>
  <si>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</si>
  <si>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</si>
  <si>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令和元年度</t>
    <rPh sb="0" eb="3">
      <t>レイワガン</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</si>
  <si>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</si>
  <si>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</si>
  <si>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</si>
  <si>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</si>
  <si>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</si>
  <si>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</si>
  <si>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</si>
  <si>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</si>
  <si>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</si>
  <si>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</si>
  <si>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</si>
  <si>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</si>
  <si>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</si>
  <si>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</si>
  <si>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</si>
  <si>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</si>
  <si>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</si>
  <si>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</si>
  <si>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</si>
  <si>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</si>
  <si>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</si>
  <si>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</si>
  <si>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</si>
  <si>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</si>
  <si>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</si>
  <si>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</si>
  <si>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</si>
  <si>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</si>
  <si>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</si>
  <si>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</si>
  <si>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</si>
  <si>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</si>
  <si>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</si>
  <si>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</si>
  <si>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</si>
  <si>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</si>
  <si>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</si>
  <si>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</si>
  <si>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</si>
  <si>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</si>
  <si>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</si>
  <si>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</si>
  <si>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</si>
  <si>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</si>
  <si>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</si>
  <si>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</si>
  <si>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</si>
  <si>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</si>
  <si>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</si>
  <si>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</si>
  <si>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</si>
  <si>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</si>
  <si>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※令和2年度中に市町村合併した団体で、合併前の団体ごとの決算に基づく実質公債費比率を算出していない団体については、グラフを表記しない。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</si>
  <si>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</si>
  <si>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</si>
  <si>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</si>
  <si>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</si>
  <si>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</si>
  <si>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</si>
  <si>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</si>
  <si>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</si>
  <si>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H27</t>
  </si>
  <si>
    <t>うち単独分</t>
    <rPh sb="2" eb="4">
      <t>タンドク</t>
    </rPh>
    <rPh sb="4" eb="5">
      <t>ブン</t>
    </rPh>
    <phoneticPr fontId="5"/>
  </si>
  <si>
    <t xml:space="preserve"> H28</t>
  </si>
  <si>
    <t xml:space="preserve"> H29</t>
  </si>
  <si>
    <t xml:space="preserve"> H30</t>
  </si>
  <si>
    <t xml:space="preserve"> R01</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</si>
  <si>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</si>
  <si>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</si>
  <si>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</si>
  <si>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</si>
  <si>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H27</t>
  </si>
  <si>
    <t>H28</t>
  </si>
  <si>
    <t>H29</t>
  </si>
  <si>
    <t>H30</t>
  </si>
  <si>
    <t>R01</t>
  </si>
  <si>
    <t>▲ 0.59</t>
  </si>
  <si>
    <t>甘楽町水道事業会計</t>
  </si>
  <si>
    <t>一般会計</t>
  </si>
  <si>
    <t>国民健康保険事業特別会計</t>
  </si>
  <si>
    <t>介護保険事業特別会計</t>
  </si>
  <si>
    <t>後期高齢者医療特別会計</t>
  </si>
  <si>
    <t>公共下水道事業特別会計</t>
  </si>
  <si>
    <t>農業集落排水事業特別会計</t>
  </si>
  <si>
    <t>その他会計（赤字）</t>
  </si>
  <si>
    <t>その他会計（黒字）</t>
  </si>
  <si>
    <t>（百万円）</t>
    <phoneticPr fontId="5"/>
  </si>
  <si>
    <t>H26末</t>
    <phoneticPr fontId="5"/>
  </si>
  <si>
    <t>H27末</t>
    <phoneticPr fontId="5"/>
  </si>
  <si>
    <t>H28末</t>
    <phoneticPr fontId="5"/>
  </si>
  <si>
    <t>H29末</t>
    <phoneticPr fontId="5"/>
  </si>
  <si>
    <t>H30末</t>
    <phoneticPr fontId="5"/>
  </si>
  <si>
    <t>-</t>
    <phoneticPr fontId="2"/>
  </si>
  <si>
    <t>公立学校建築基金</t>
    <rPh sb="0" eb="2">
      <t>コウリツ</t>
    </rPh>
    <rPh sb="2" eb="4">
      <t>ガッコウ</t>
    </rPh>
    <rPh sb="4" eb="6">
      <t>ケンチク</t>
    </rPh>
    <rPh sb="6" eb="8">
      <t>キキン</t>
    </rPh>
    <phoneticPr fontId="5"/>
  </si>
  <si>
    <t>長岡今朝吉福祉基金</t>
    <rPh sb="0" eb="2">
      <t>ナガオカ</t>
    </rPh>
    <rPh sb="2" eb="5">
      <t>ケサキチ</t>
    </rPh>
    <rPh sb="5" eb="7">
      <t>フクシ</t>
    </rPh>
    <rPh sb="7" eb="9">
      <t>キキン</t>
    </rPh>
    <phoneticPr fontId="5"/>
  </si>
  <si>
    <t>地域福祉基金</t>
    <rPh sb="0" eb="2">
      <t>チイキ</t>
    </rPh>
    <rPh sb="2" eb="4">
      <t>フクシ</t>
    </rPh>
    <rPh sb="4" eb="6">
      <t>キキン</t>
    </rPh>
    <phoneticPr fontId="5"/>
  </si>
  <si>
    <t>道の駅甘楽管理運営基金</t>
    <rPh sb="0" eb="1">
      <t>ミチ</t>
    </rPh>
    <rPh sb="2" eb="3">
      <t>エキ</t>
    </rPh>
    <rPh sb="3" eb="5">
      <t>カンラ</t>
    </rPh>
    <rPh sb="5" eb="7">
      <t>カンリ</t>
    </rPh>
    <rPh sb="7" eb="9">
      <t>ウンエイ</t>
    </rPh>
    <rPh sb="9" eb="11">
      <t>キキン</t>
    </rPh>
    <phoneticPr fontId="5"/>
  </si>
  <si>
    <t>甘楽町ふるさとづくり基金</t>
    <rPh sb="0" eb="3">
      <t>カンラマチ</t>
    </rPh>
    <rPh sb="10" eb="12">
      <t>キキン</t>
    </rPh>
    <phoneticPr fontId="5"/>
  </si>
  <si>
    <t>-</t>
    <phoneticPr fontId="2"/>
  </si>
  <si>
    <t>-</t>
    <phoneticPr fontId="2"/>
  </si>
  <si>
    <t>富岡地域医療企業団</t>
  </si>
  <si>
    <t>富岡甘楽広域市町村圏振興整備組合</t>
  </si>
  <si>
    <t>群馬県市町村総合事務組合</t>
  </si>
  <si>
    <t>群馬県後期高齢者医療広域連合（一般会計）</t>
  </si>
  <si>
    <t>群馬県後期高齢者医療広域連合（事業会計）</t>
  </si>
  <si>
    <t>群馬県市町村会館管理組合</t>
  </si>
  <si>
    <t>富岡甘楽衛生施設組合</t>
  </si>
  <si>
    <t>甘楽町都市農村交流協会</t>
  </si>
  <si>
    <t>甘楽町国際交流振興協会</t>
  </si>
  <si>
    <t>甘楽郡土地開発公社</t>
  </si>
  <si>
    <t>〇</t>
    <phoneticPr fontId="2"/>
  </si>
  <si>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</si>
  <si>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</si>
  <si>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</si>
  <si>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平成３０年度より甘楽中学校建設事業に係る元金償還が開始されたことが影響し、将来負担比率が減少傾向となっているが、類似団体平均と比較すると高い状態が続いている。
　一方、有形固定資産減価償却率について、今年度旧保健センターの解体を実施したこともあり、類似団体と比較すると施設の老朽化率が低い水準ではあるが、町有施設の老朽化率は増加傾向となっている。引き続き町有施設の適正な管理に取り組むことで、有形固定資産減価償却率の改善に努める。</t>
    <rPh sb="1" eb="3">
      <t>ヘイセイ</t>
    </rPh>
    <rPh sb="5" eb="7">
      <t>ネンド</t>
    </rPh>
    <rPh sb="9" eb="11">
      <t>カンラ</t>
    </rPh>
    <rPh sb="11" eb="14">
      <t>チュウガッコウ</t>
    </rPh>
    <rPh sb="14" eb="16">
      <t>ケンセツ</t>
    </rPh>
    <rPh sb="16" eb="18">
      <t>ジギョウ</t>
    </rPh>
    <rPh sb="19" eb="20">
      <t>カカ</t>
    </rPh>
    <rPh sb="21" eb="25">
      <t>ガンキンショウカン</t>
    </rPh>
    <rPh sb="26" eb="28">
      <t>カイシ</t>
    </rPh>
    <rPh sb="34" eb="36">
      <t>エイキョウ</t>
    </rPh>
    <rPh sb="38" eb="42">
      <t>ショウライフタン</t>
    </rPh>
    <rPh sb="42" eb="44">
      <t>ヒリツ</t>
    </rPh>
    <rPh sb="45" eb="47">
      <t>ゲンショウ</t>
    </rPh>
    <rPh sb="47" eb="49">
      <t>ケイコウ</t>
    </rPh>
    <rPh sb="57" eb="61">
      <t>ルイジダンタイ</t>
    </rPh>
    <rPh sb="61" eb="63">
      <t>ヘイキン</t>
    </rPh>
    <rPh sb="64" eb="66">
      <t>ヒカク</t>
    </rPh>
    <rPh sb="69" eb="70">
      <t>タカ</t>
    </rPh>
    <rPh sb="71" eb="73">
      <t>ジョウタイ</t>
    </rPh>
    <rPh sb="74" eb="75">
      <t>ツヅ</t>
    </rPh>
    <rPh sb="82" eb="84">
      <t>イッポウ</t>
    </rPh>
    <rPh sb="85" eb="87">
      <t>ユウケイ</t>
    </rPh>
    <rPh sb="87" eb="89">
      <t>コテイ</t>
    </rPh>
    <rPh sb="89" eb="91">
      <t>シサン</t>
    </rPh>
    <rPh sb="91" eb="93">
      <t>ゲンカ</t>
    </rPh>
    <rPh sb="93" eb="95">
      <t>ショウキャク</t>
    </rPh>
    <rPh sb="95" eb="96">
      <t>リツ</t>
    </rPh>
    <rPh sb="125" eb="129">
      <t>ルイジダンタイ</t>
    </rPh>
    <rPh sb="130" eb="132">
      <t>ヒカク</t>
    </rPh>
    <rPh sb="135" eb="137">
      <t>シセツ</t>
    </rPh>
    <rPh sb="138" eb="141">
      <t>ロウキュウカ</t>
    </rPh>
    <rPh sb="141" eb="142">
      <t>リツ</t>
    </rPh>
    <rPh sb="143" eb="144">
      <t>ヒク</t>
    </rPh>
    <rPh sb="145" eb="147">
      <t>スイジュン</t>
    </rPh>
    <rPh sb="153" eb="155">
      <t>チョウユウ</t>
    </rPh>
    <rPh sb="155" eb="157">
      <t>シセツ</t>
    </rPh>
    <rPh sb="158" eb="161">
      <t>ロウキュウカ</t>
    </rPh>
    <rPh sb="161" eb="162">
      <t>リツ</t>
    </rPh>
    <rPh sb="163" eb="165">
      <t>ゾウカ</t>
    </rPh>
    <rPh sb="165" eb="167">
      <t>ケイコウ</t>
    </rPh>
    <rPh sb="174" eb="175">
      <t>ヒ</t>
    </rPh>
    <rPh sb="176" eb="177">
      <t>ツヅ</t>
    </rPh>
    <rPh sb="178" eb="180">
      <t>チョウユウ</t>
    </rPh>
    <rPh sb="180" eb="182">
      <t>シセツ</t>
    </rPh>
    <rPh sb="183" eb="185">
      <t>テキセイ</t>
    </rPh>
    <rPh sb="186" eb="188">
      <t>カンリ</t>
    </rPh>
    <rPh sb="189" eb="190">
      <t>ト</t>
    </rPh>
    <rPh sb="191" eb="192">
      <t>ク</t>
    </rPh>
    <rPh sb="197" eb="201">
      <t>ユウケイコテイ</t>
    </rPh>
    <rPh sb="201" eb="203">
      <t>シサン</t>
    </rPh>
    <rPh sb="203" eb="208">
      <t>ゲンカショウキャクリツ</t>
    </rPh>
    <rPh sb="209" eb="211">
      <t>カイゼン</t>
    </rPh>
    <rPh sb="212" eb="213">
      <t>ツト</t>
    </rPh>
    <phoneticPr fontId="2"/>
  </si>
  <si>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</si>
  <si>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</si>
  <si>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</si>
  <si>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</si>
  <si>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</si>
  <si>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</si>
  <si>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　将来負担比率は近年減少傾向にあるが、類似団体と比較して高い水準となっている。実質公債費比率は類似団体と比較して低い水準ではあるが、甘楽中学校建設事業に係る多額の元金償還が開始されていることから、しばらく減少は見込めない状況である。
　適債事業の判断を慎重に行うことで、町債借入を抑制し、将来負担比率及び実質公債費比率の改善に取り組むことで、財政の健全化を推進していく。</t>
    <rPh sb="1" eb="3">
      <t>ショウライ</t>
    </rPh>
    <rPh sb="3" eb="5">
      <t>フタン</t>
    </rPh>
    <rPh sb="5" eb="7">
      <t>ヒリツ</t>
    </rPh>
    <rPh sb="8" eb="10">
      <t>キンネン</t>
    </rPh>
    <rPh sb="10" eb="12">
      <t>ゲンショウ</t>
    </rPh>
    <rPh sb="12" eb="14">
      <t>ケイコウ</t>
    </rPh>
    <rPh sb="19" eb="21">
      <t>ルイジ</t>
    </rPh>
    <rPh sb="21" eb="23">
      <t>ダンタイ</t>
    </rPh>
    <rPh sb="24" eb="26">
      <t>ヒカク</t>
    </rPh>
    <rPh sb="28" eb="29">
      <t>タカ</t>
    </rPh>
    <rPh sb="30" eb="32">
      <t>スイジュン</t>
    </rPh>
    <rPh sb="39" eb="41">
      <t>ジッシツ</t>
    </rPh>
    <rPh sb="41" eb="44">
      <t>コウサイヒ</t>
    </rPh>
    <rPh sb="44" eb="46">
      <t>ヒリツ</t>
    </rPh>
    <rPh sb="47" eb="51">
      <t>ルイジダンタイ</t>
    </rPh>
    <rPh sb="52" eb="54">
      <t>ヒカク</t>
    </rPh>
    <rPh sb="56" eb="57">
      <t>ヒク</t>
    </rPh>
    <rPh sb="58" eb="60">
      <t>スイジュン</t>
    </rPh>
    <rPh sb="66" eb="68">
      <t>カンラ</t>
    </rPh>
    <rPh sb="68" eb="71">
      <t>チュウガッコウ</t>
    </rPh>
    <rPh sb="71" eb="73">
      <t>ケンセツ</t>
    </rPh>
    <rPh sb="73" eb="75">
      <t>ジギョウ</t>
    </rPh>
    <rPh sb="76" eb="77">
      <t>カカ</t>
    </rPh>
    <rPh sb="78" eb="80">
      <t>タガク</t>
    </rPh>
    <rPh sb="81" eb="83">
      <t>ガンキン</t>
    </rPh>
    <rPh sb="83" eb="85">
      <t>ショウカン</t>
    </rPh>
    <rPh sb="86" eb="88">
      <t>カイシ</t>
    </rPh>
    <rPh sb="102" eb="104">
      <t>ゲンショウ</t>
    </rPh>
    <rPh sb="105" eb="107">
      <t>ミコ</t>
    </rPh>
    <rPh sb="110" eb="112">
      <t>ジョウキョウ</t>
    </rPh>
    <rPh sb="118" eb="119">
      <t>テキ</t>
    </rPh>
    <rPh sb="119" eb="120">
      <t>サイ</t>
    </rPh>
    <rPh sb="120" eb="122">
      <t>ジギョウ</t>
    </rPh>
    <rPh sb="123" eb="125">
      <t>ハンダン</t>
    </rPh>
    <rPh sb="126" eb="128">
      <t>シンチョウ</t>
    </rPh>
    <rPh sb="129" eb="130">
      <t>オコナ</t>
    </rPh>
    <rPh sb="135" eb="139">
      <t>チョウサイカリイレ</t>
    </rPh>
    <rPh sb="140" eb="142">
      <t>ヨクセイ</t>
    </rPh>
    <rPh sb="144" eb="150">
      <t>ショウライフタンヒリツ</t>
    </rPh>
    <rPh sb="150" eb="151">
      <t>オヨ</t>
    </rPh>
    <rPh sb="152" eb="157">
      <t>ジッシツコウサイヒ</t>
    </rPh>
    <rPh sb="157" eb="159">
      <t>ヒリツ</t>
    </rPh>
    <rPh sb="160" eb="162">
      <t>カイゼン</t>
    </rPh>
    <rPh sb="163" eb="164">
      <t>ト</t>
    </rPh>
    <rPh sb="165" eb="166">
      <t>ク</t>
    </rPh>
    <rPh sb="171" eb="173">
      <t>ザイセイ</t>
    </rPh>
    <rPh sb="174" eb="177">
      <t>ケンゼンカ</t>
    </rPh>
    <rPh sb="178" eb="180">
      <t>スイシン</t>
    </rPh>
    <phoneticPr fontId="2"/>
  </si>
  <si>
    <t>実質公債費比率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</si>
</sst>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32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0"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pplyFill="1">
      <alignment vertical="center"/>
    </xf>
    <xf numFmtId="49" fontId="20" fillId="0" borderId="0" xfId="8" applyNumberFormat="1" applyFont="1" applyFill="1">
      <alignment vertical="center"/>
    </xf>
    <xf numFmtId="0" fontId="20" fillId="0" borderId="0" xfId="8" applyFont="1">
      <alignment vertical="center"/>
    </xf>
    <xf numFmtId="0" fontId="22" fillId="0" borderId="0" xfId="8" applyFont="1" applyFill="1">
      <alignment vertical="center"/>
    </xf>
    <xf numFmtId="0" fontId="23" fillId="0" borderId="0" xfId="8" applyFont="1" applyFill="1">
      <alignment vertical="center"/>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4" fontId="20" fillId="0" borderId="36" xfId="8" applyNumberFormat="1" applyFont="1" applyFill="1" applyBorder="1" applyAlignment="1">
      <alignment horizontal="right" vertical="center" shrinkToFit="1"/>
    </xf>
    <xf numFmtId="184" fontId="20" fillId="0" borderId="8" xfId="8" applyNumberFormat="1" applyFont="1" applyFill="1" applyBorder="1" applyAlignment="1">
      <alignment horizontal="right" vertical="center" shrinkToFit="1"/>
    </xf>
    <xf numFmtId="184" fontId="20" fillId="0" borderId="9" xfId="8" applyNumberFormat="1" applyFont="1" applyFill="1" applyBorder="1" applyAlignment="1">
      <alignment horizontal="right" vertical="center" shrinkToFit="1"/>
    </xf>
    <xf numFmtId="0" fontId="24" fillId="0" borderId="47" xfId="9" applyFont="1" applyFill="1" applyBorder="1" applyAlignment="1">
      <alignment vertical="center"/>
    </xf>
    <xf numFmtId="184" fontId="20" fillId="0" borderId="36" xfId="8" applyNumberFormat="1" applyFont="1" applyFill="1" applyBorder="1" applyAlignment="1">
      <alignment vertical="center" shrinkToFit="1"/>
    </xf>
    <xf numFmtId="184" fontId="20" fillId="0" borderId="8" xfId="8" applyNumberFormat="1" applyFont="1" applyFill="1" applyBorder="1" applyAlignment="1">
      <alignment vertical="center" shrinkToFit="1"/>
    </xf>
    <xf numFmtId="184" fontId="20" fillId="0" borderId="9" xfId="8" applyNumberFormat="1" applyFont="1" applyFill="1" applyBorder="1" applyAlignment="1">
      <alignment vertical="center" shrinkToFit="1"/>
    </xf>
    <xf numFmtId="0" fontId="20" fillId="0" borderId="7" xfId="8" applyFont="1" applyFill="1" applyBorder="1" applyAlignment="1">
      <alignment horizontal="left" vertical="center"/>
    </xf>
    <xf numFmtId="0" fontId="24" fillId="0" borderId="71" xfId="9" applyFont="1" applyFill="1" applyBorder="1" applyAlignment="1">
      <alignment horizontal="center" vertical="center"/>
    </xf>
    <xf numFmtId="0" fontId="20" fillId="0" borderId="7" xfId="8" applyFont="1" applyFill="1" applyBorder="1" applyAlignment="1">
      <alignment horizontal="center" vertical="center"/>
    </xf>
    <xf numFmtId="0" fontId="20" fillId="0" borderId="74" xfId="8" applyFont="1" applyFill="1" applyBorder="1" applyAlignment="1">
      <alignment horizontal="center" vertical="center"/>
    </xf>
    <xf numFmtId="0" fontId="26" fillId="0" borderId="75" xfId="8" applyFont="1" applyFill="1" applyBorder="1" applyAlignment="1">
      <alignment vertical="center" wrapText="1"/>
    </xf>
    <xf numFmtId="0" fontId="26" fillId="0" borderId="76" xfId="8" applyFont="1" applyFill="1" applyBorder="1" applyAlignment="1">
      <alignment vertical="center" wrapText="1"/>
    </xf>
    <xf numFmtId="181" fontId="20" fillId="0" borderId="74" xfId="8" applyNumberFormat="1" applyFont="1" applyFill="1" applyBorder="1" applyAlignment="1">
      <alignment vertical="center"/>
    </xf>
    <xf numFmtId="181" fontId="20" fillId="0" borderId="75" xfId="8" applyNumberFormat="1" applyFont="1" applyFill="1" applyBorder="1" applyAlignment="1">
      <alignment vertical="center"/>
    </xf>
    <xf numFmtId="181" fontId="20" fillId="0" borderId="76" xfId="8" applyNumberFormat="1" applyFont="1" applyFill="1" applyBorder="1" applyAlignment="1">
      <alignment vertical="center"/>
    </xf>
    <xf numFmtId="0" fontId="20" fillId="0" borderId="7" xfId="8" applyFont="1" applyFill="1" applyBorder="1">
      <alignment vertical="center"/>
    </xf>
    <xf numFmtId="0" fontId="20" fillId="0" borderId="0" xfId="8" applyFont="1" applyFill="1" applyBorder="1">
      <alignment vertical="center"/>
    </xf>
    <xf numFmtId="0" fontId="20" fillId="0" borderId="66" xfId="8" applyFont="1" applyFill="1" applyBorder="1">
      <alignment vertical="center"/>
    </xf>
    <xf numFmtId="49" fontId="20" fillId="0" borderId="7" xfId="8" applyNumberFormat="1" applyFont="1" applyFill="1" applyBorder="1">
      <alignment vertical="center"/>
    </xf>
    <xf numFmtId="49" fontId="20" fillId="0" borderId="0" xfId="8" applyNumberFormat="1" applyFont="1" applyFill="1" applyBorder="1">
      <alignment vertical="center"/>
    </xf>
    <xf numFmtId="0" fontId="20" fillId="0" borderId="0" xfId="8" applyFont="1" applyFill="1" applyBorder="1" applyAlignment="1">
      <alignment vertical="center"/>
    </xf>
    <xf numFmtId="0" fontId="20" fillId="0" borderId="0" xfId="8" applyFont="1" applyFill="1" applyBorder="1" applyAlignment="1">
      <alignment horizontal="center" vertical="center"/>
    </xf>
    <xf numFmtId="49" fontId="20" fillId="0" borderId="0" xfId="8" applyNumberFormat="1" applyFont="1" applyFill="1" applyBorder="1" applyAlignment="1">
      <alignment horizontal="center" vertical="center"/>
    </xf>
    <xf numFmtId="0" fontId="20" fillId="0" borderId="66" xfId="8" applyFont="1" applyFill="1" applyBorder="1" applyAlignment="1">
      <alignment horizontal="center" vertical="center"/>
    </xf>
    <xf numFmtId="0" fontId="20" fillId="0" borderId="74" xfId="8" applyFont="1" applyFill="1" applyBorder="1">
      <alignment vertical="center"/>
    </xf>
    <xf numFmtId="0" fontId="20" fillId="0" borderId="75" xfId="8" applyFont="1" applyFill="1" applyBorder="1">
      <alignment vertical="center"/>
    </xf>
    <xf numFmtId="0" fontId="20" fillId="0" borderId="76" xfId="8" applyFont="1" applyFill="1" applyBorder="1">
      <alignment vertical="center"/>
    </xf>
    <xf numFmtId="0" fontId="20" fillId="0" borderId="0" xfId="10" applyFont="1" applyFill="1">
      <alignment vertical="center"/>
    </xf>
    <xf numFmtId="49" fontId="30" fillId="0" borderId="0" xfId="11" applyNumberFormat="1" applyFont="1">
      <alignment vertical="center"/>
    </xf>
    <xf numFmtId="49" fontId="20" fillId="0" borderId="0" xfId="11" applyNumberFormat="1" applyFont="1">
      <alignment vertical="center"/>
    </xf>
    <xf numFmtId="49" fontId="20" fillId="0" borderId="0" xfId="11" applyNumberFormat="1" applyFont="1" applyFill="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pplyAlignment="1">
      <alignment vertical="center"/>
    </xf>
    <xf numFmtId="0" fontId="20" fillId="0" borderId="0" xfId="11" applyFont="1" applyBorder="1">
      <alignment vertical="center"/>
    </xf>
    <xf numFmtId="0" fontId="20" fillId="0" borderId="12" xfId="11" applyFont="1" applyBorder="1">
      <alignment vertical="center"/>
    </xf>
    <xf numFmtId="0" fontId="20" fillId="0" borderId="54"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0" fillId="0" borderId="0" xfId="11" applyFont="1" applyFill="1">
      <alignment vertical="center"/>
    </xf>
    <xf numFmtId="0" fontId="20" fillId="0" borderId="0" xfId="11" applyFont="1" applyBorder="1" applyAlignment="1">
      <alignment horizontal="center" vertical="center"/>
    </xf>
    <xf numFmtId="0" fontId="24" fillId="0" borderId="0" xfId="11" applyFont="1" applyBorder="1">
      <alignment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pplyProtection="1">
      <alignment vertical="center"/>
    </xf>
    <xf numFmtId="0" fontId="20" fillId="6" borderId="0" xfId="12" applyFont="1" applyFill="1" applyProtection="1">
      <alignment vertical="center"/>
    </xf>
    <xf numFmtId="0" fontId="20" fillId="6" borderId="0" xfId="12" applyFont="1" applyFill="1" applyBorder="1" applyAlignment="1" applyProtection="1">
      <alignment vertical="center"/>
    </xf>
    <xf numFmtId="0" fontId="20" fillId="6" borderId="75"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32" fillId="6" borderId="0" xfId="12" applyFont="1" applyFill="1" applyAlignment="1" applyProtection="1">
      <alignment vertical="center"/>
    </xf>
    <xf numFmtId="0" fontId="20"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34" fillId="6" borderId="0" xfId="12" applyFont="1" applyFill="1" applyProtection="1">
      <alignment vertical="center"/>
    </xf>
    <xf numFmtId="0" fontId="35" fillId="6" borderId="0" xfId="12" applyFont="1" applyFill="1" applyProtection="1">
      <alignment vertical="center"/>
    </xf>
    <xf numFmtId="0" fontId="35" fillId="6" borderId="0" xfId="13" applyFont="1" applyFill="1" applyProtection="1">
      <alignment vertical="center"/>
    </xf>
    <xf numFmtId="0" fontId="35" fillId="0" borderId="0" xfId="13" applyFont="1" applyProtection="1">
      <alignment vertical="center"/>
    </xf>
    <xf numFmtId="0" fontId="34" fillId="6" borderId="0" xfId="12" applyFont="1" applyFill="1" applyBorder="1" applyProtection="1">
      <alignment vertical="center"/>
    </xf>
    <xf numFmtId="0" fontId="35" fillId="6" borderId="0" xfId="12" applyFont="1" applyFill="1" applyBorder="1" applyProtection="1">
      <alignment vertical="center"/>
    </xf>
    <xf numFmtId="0" fontId="34" fillId="0" borderId="97" xfId="12" applyFont="1" applyBorder="1" applyAlignment="1" applyProtection="1">
      <alignment horizontal="center" vertical="center" shrinkToFit="1"/>
      <protection locked="0"/>
    </xf>
    <xf numFmtId="0" fontId="34" fillId="0" borderId="97" xfId="12" applyFont="1" applyFill="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11" xfId="12" applyFont="1" applyFill="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pplyProtection="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34" fillId="0" borderId="144" xfId="12" applyFont="1" applyBorder="1" applyAlignment="1" applyProtection="1">
      <alignment horizontal="center" vertical="center" shrinkToFit="1"/>
      <protection locked="0"/>
    </xf>
    <xf numFmtId="0" fontId="34" fillId="6" borderId="0" xfId="12" applyFont="1" applyFill="1" applyBorder="1" applyAlignment="1" applyProtection="1">
      <alignment horizontal="center" vertical="center" shrinkToFit="1"/>
    </xf>
    <xf numFmtId="0" fontId="34" fillId="6" borderId="0" xfId="12" applyFont="1" applyFill="1" applyBorder="1" applyAlignment="1" applyProtection="1">
      <alignment horizontal="left" vertical="center" shrinkToFit="1"/>
    </xf>
    <xf numFmtId="177" fontId="34" fillId="6" borderId="0" xfId="12" applyNumberFormat="1" applyFont="1" applyFill="1" applyBorder="1" applyAlignment="1" applyProtection="1">
      <alignment horizontal="right" vertical="center" shrinkToFit="1"/>
    </xf>
    <xf numFmtId="177" fontId="34" fillId="6" borderId="0" xfId="12" applyNumberFormat="1" applyFont="1" applyFill="1" applyBorder="1" applyAlignment="1" applyProtection="1">
      <alignment horizontal="left" vertical="center" shrinkToFit="1"/>
    </xf>
    <xf numFmtId="0" fontId="27" fillId="6" borderId="0" xfId="12" applyFont="1" applyFill="1" applyBorder="1" applyProtection="1">
      <alignment vertical="center"/>
    </xf>
    <xf numFmtId="0" fontId="34" fillId="6" borderId="75" xfId="12" applyFont="1" applyFill="1" applyBorder="1" applyAlignment="1" applyProtection="1">
      <alignment vertical="center"/>
    </xf>
    <xf numFmtId="0" fontId="34" fillId="6" borderId="75" xfId="12" applyFont="1" applyFill="1" applyBorder="1" applyAlignment="1" applyProtection="1">
      <alignment horizontal="center" vertical="center"/>
    </xf>
    <xf numFmtId="0" fontId="34" fillId="6" borderId="31" xfId="12" applyFont="1" applyFill="1" applyBorder="1" applyProtection="1">
      <alignment vertical="center"/>
    </xf>
    <xf numFmtId="0" fontId="34" fillId="6" borderId="1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66" xfId="12" applyFont="1" applyFill="1" applyBorder="1" applyAlignment="1" applyProtection="1">
      <alignment vertical="center"/>
    </xf>
    <xf numFmtId="0" fontId="34" fillId="6" borderId="0" xfId="12" applyFont="1" applyFill="1" applyAlignment="1" applyProtection="1">
      <alignment vertical="center"/>
    </xf>
    <xf numFmtId="0" fontId="34" fillId="6" borderId="0" xfId="12" applyFont="1" applyFill="1" applyBorder="1" applyAlignment="1" applyProtection="1">
      <alignment horizontal="center" vertical="center"/>
    </xf>
    <xf numFmtId="0" fontId="35" fillId="6" borderId="0" xfId="12" applyFont="1" applyFill="1" applyAlignment="1" applyProtection="1">
      <alignment vertical="center"/>
    </xf>
    <xf numFmtId="0" fontId="35" fillId="6" borderId="0" xfId="12" applyFont="1" applyFill="1" applyBorder="1" applyAlignment="1" applyProtection="1">
      <alignment horizontal="center" vertical="center"/>
    </xf>
    <xf numFmtId="0" fontId="35" fillId="6" borderId="7" xfId="12" applyFont="1" applyFill="1" applyBorder="1" applyAlignment="1" applyProtection="1">
      <alignment vertical="center"/>
    </xf>
    <xf numFmtId="0" fontId="35" fillId="6" borderId="0" xfId="12" applyFont="1" applyFill="1" applyBorder="1" applyAlignment="1" applyProtection="1">
      <alignment vertical="center"/>
    </xf>
    <xf numFmtId="0" fontId="37" fillId="6" borderId="0" xfId="13" applyFont="1" applyFill="1" applyProtection="1">
      <alignment vertical="center"/>
    </xf>
    <xf numFmtId="0" fontId="1" fillId="0" borderId="0" xfId="13">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8" xfId="16" applyFont="1" applyBorder="1">
      <alignment vertical="center"/>
    </xf>
    <xf numFmtId="0" fontId="34" fillId="0" borderId="0" xfId="16" applyFont="1">
      <alignment vertical="center"/>
    </xf>
    <xf numFmtId="0" fontId="1" fillId="0" borderId="64"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4"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4"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4" xfId="16" applyNumberFormat="1" applyFont="1" applyBorder="1">
      <alignment vertical="center"/>
    </xf>
    <xf numFmtId="189" fontId="1" fillId="0" borderId="54" xfId="16" applyNumberFormat="1" applyFont="1" applyBorder="1">
      <alignment vertical="center"/>
    </xf>
    <xf numFmtId="178" fontId="1" fillId="0" borderId="40" xfId="16" applyNumberFormat="1" applyFont="1" applyBorder="1">
      <alignment vertical="center"/>
    </xf>
    <xf numFmtId="0" fontId="34" fillId="0" borderId="64"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0" fontId="39" fillId="0" borderId="0" xfId="20" applyFont="1">
      <alignment vertical="center"/>
    </xf>
    <xf numFmtId="180" fontId="1" fillId="0" borderId="0" xfId="16" applyNumberFormat="1" applyFont="1">
      <alignment vertical="center"/>
    </xf>
    <xf numFmtId="0" fontId="20" fillId="0" borderId="36" xfId="8" applyFont="1" applyFill="1" applyBorder="1" applyAlignment="1">
      <alignment horizontal="center" vertical="center"/>
    </xf>
    <xf numFmtId="0" fontId="20" fillId="0" borderId="8" xfId="8" applyFont="1" applyFill="1" applyBorder="1" applyAlignment="1">
      <alignment horizontal="center" vertical="center"/>
    </xf>
    <xf numFmtId="0" fontId="20" fillId="0" borderId="9" xfId="8" applyFont="1" applyFill="1" applyBorder="1" applyAlignment="1">
      <alignment horizontal="center" vertical="center"/>
    </xf>
    <xf numFmtId="0" fontId="24" fillId="0" borderId="36" xfId="7" applyFont="1" applyFill="1" applyBorder="1" applyAlignment="1">
      <alignment horizontal="left" vertical="center"/>
    </xf>
    <xf numFmtId="0" fontId="24" fillId="0" borderId="8" xfId="7" applyFont="1" applyFill="1" applyBorder="1" applyAlignment="1">
      <alignment horizontal="left" vertical="center"/>
    </xf>
    <xf numFmtId="0" fontId="24" fillId="0" borderId="9" xfId="7" applyFont="1" applyFill="1" applyBorder="1" applyAlignment="1">
      <alignment horizontal="left" vertical="center"/>
    </xf>
    <xf numFmtId="178" fontId="20" fillId="0" borderId="36" xfId="8" applyNumberFormat="1" applyFont="1" applyFill="1" applyBorder="1" applyAlignment="1">
      <alignment horizontal="right" vertical="center" shrinkToFit="1"/>
    </xf>
    <xf numFmtId="178" fontId="20" fillId="0" borderId="8" xfId="8" applyNumberFormat="1" applyFont="1" applyFill="1" applyBorder="1" applyAlignment="1">
      <alignment horizontal="right" vertical="center" shrinkToFit="1"/>
    </xf>
    <xf numFmtId="178" fontId="20" fillId="0" borderId="9" xfId="8" applyNumberFormat="1" applyFont="1" applyFill="1" applyBorder="1" applyAlignment="1">
      <alignment horizontal="right" vertical="center" shrinkToFit="1"/>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1" fontId="20" fillId="0" borderId="36" xfId="8" applyNumberFormat="1" applyFont="1" applyFill="1" applyBorder="1" applyAlignment="1">
      <alignment horizontal="right" vertical="center" shrinkToFit="1"/>
    </xf>
    <xf numFmtId="181" fontId="20" fillId="0" borderId="8" xfId="8" applyNumberFormat="1" applyFont="1" applyFill="1" applyBorder="1" applyAlignment="1">
      <alignment horizontal="right" vertical="center" shrinkToFit="1"/>
    </xf>
    <xf numFmtId="181" fontId="20" fillId="0" borderId="9" xfId="8" applyNumberFormat="1" applyFont="1" applyFill="1" applyBorder="1" applyAlignment="1">
      <alignment horizontal="right" vertical="center" shrinkToFit="1"/>
    </xf>
    <xf numFmtId="49" fontId="21" fillId="0" borderId="0" xfId="8" applyNumberFormat="1" applyFont="1" applyFill="1" applyAlignment="1">
      <alignment horizontal="center" vertical="center"/>
    </xf>
    <xf numFmtId="0" fontId="20" fillId="0" borderId="4" xfId="8" applyFont="1" applyFill="1" applyBorder="1" applyAlignment="1">
      <alignment horizontal="center" vertical="center"/>
    </xf>
    <xf numFmtId="0" fontId="20" fillId="0" borderId="23" xfId="8" applyFont="1" applyFill="1" applyBorder="1" applyAlignment="1">
      <alignment horizontal="center" vertical="center"/>
    </xf>
    <xf numFmtId="0" fontId="20" fillId="0" borderId="5" xfId="8" applyFont="1" applyFill="1" applyBorder="1" applyAlignment="1">
      <alignment horizontal="center" vertical="center"/>
    </xf>
    <xf numFmtId="0" fontId="20" fillId="0" borderId="49" xfId="8" applyFont="1" applyFill="1" applyBorder="1" applyAlignment="1">
      <alignment horizontal="center" vertical="center"/>
    </xf>
    <xf numFmtId="0" fontId="20" fillId="0" borderId="38" xfId="8" applyFont="1" applyFill="1" applyBorder="1" applyAlignment="1">
      <alignment horizontal="center" vertical="center"/>
    </xf>
    <xf numFmtId="0" fontId="20" fillId="0" borderId="63" xfId="8" applyFont="1" applyFill="1" applyBorder="1" applyAlignment="1">
      <alignment horizontal="center" vertical="center"/>
    </xf>
    <xf numFmtId="0" fontId="20" fillId="0" borderId="68" xfId="8" applyFont="1" applyFill="1" applyBorder="1" applyAlignment="1">
      <alignment horizontal="center" vertical="center"/>
    </xf>
    <xf numFmtId="0" fontId="20" fillId="0" borderId="40" xfId="8" applyFont="1" applyFill="1" applyBorder="1" applyAlignment="1">
      <alignment horizontal="center" vertical="center"/>
    </xf>
    <xf numFmtId="0" fontId="20" fillId="0" borderId="47" xfId="8" applyFont="1" applyFill="1" applyBorder="1" applyAlignment="1">
      <alignment horizontal="center" vertical="center"/>
    </xf>
    <xf numFmtId="0" fontId="20" fillId="0" borderId="62" xfId="8" applyFont="1" applyFill="1" applyBorder="1" applyAlignment="1">
      <alignment horizontal="center" vertical="center"/>
    </xf>
    <xf numFmtId="0" fontId="20" fillId="0" borderId="10" xfId="8" applyFont="1" applyFill="1" applyBorder="1" applyAlignment="1">
      <alignment horizontal="center" vertical="center"/>
    </xf>
    <xf numFmtId="0" fontId="20" fillId="0" borderId="64" xfId="8" applyFont="1" applyFill="1" applyBorder="1" applyAlignment="1">
      <alignment horizontal="center" vertical="center"/>
    </xf>
    <xf numFmtId="0" fontId="20" fillId="0" borderId="65" xfId="8" applyFont="1" applyFill="1" applyBorder="1" applyAlignment="1">
      <alignment horizontal="center" vertical="center"/>
    </xf>
    <xf numFmtId="0" fontId="20" fillId="0" borderId="37" xfId="8" applyFont="1" applyFill="1" applyBorder="1" applyAlignment="1">
      <alignment horizontal="center" vertical="center"/>
    </xf>
    <xf numFmtId="0" fontId="20" fillId="0" borderId="69" xfId="8" applyFont="1" applyFill="1" applyBorder="1" applyAlignment="1">
      <alignment horizontal="center" vertical="center"/>
    </xf>
    <xf numFmtId="0" fontId="20" fillId="0" borderId="7" xfId="8" applyFont="1" applyFill="1" applyBorder="1" applyAlignment="1">
      <alignment horizontal="center" vertical="center"/>
    </xf>
    <xf numFmtId="0" fontId="20" fillId="0" borderId="0" xfId="8" applyFont="1" applyFill="1" applyBorder="1" applyAlignment="1">
      <alignment horizontal="center" vertical="center"/>
    </xf>
    <xf numFmtId="0" fontId="20" fillId="0" borderId="24" xfId="8" applyFont="1" applyFill="1" applyBorder="1" applyAlignment="1">
      <alignment horizontal="center" vertical="center"/>
    </xf>
    <xf numFmtId="0" fontId="20" fillId="0" borderId="54" xfId="8" applyFont="1" applyFill="1" applyBorder="1" applyAlignment="1">
      <alignment horizontal="center" vertical="center"/>
    </xf>
    <xf numFmtId="0" fontId="20" fillId="0" borderId="66" xfId="8" applyFont="1" applyFill="1" applyBorder="1" applyAlignment="1">
      <alignment horizontal="center" vertical="center"/>
    </xf>
    <xf numFmtId="0" fontId="20" fillId="0" borderId="67" xfId="8" applyFont="1" applyFill="1" applyBorder="1" applyAlignment="1">
      <alignment horizontal="center" vertical="center"/>
    </xf>
    <xf numFmtId="0" fontId="20" fillId="0" borderId="1" xfId="8" applyFont="1" applyFill="1" applyBorder="1" applyAlignment="1">
      <alignment horizontal="center" vertical="center"/>
    </xf>
    <xf numFmtId="0" fontId="20" fillId="0" borderId="2" xfId="8" applyFont="1" applyFill="1" applyBorder="1" applyAlignment="1">
      <alignment horizontal="center" vertical="center"/>
    </xf>
    <xf numFmtId="0" fontId="20" fillId="0" borderId="3" xfId="8" applyFont="1" applyFill="1" applyBorder="1" applyAlignment="1">
      <alignment horizontal="center" vertical="center"/>
    </xf>
    <xf numFmtId="181" fontId="20" fillId="0" borderId="7" xfId="8" applyNumberFormat="1" applyFont="1" applyFill="1" applyBorder="1" applyAlignment="1">
      <alignment horizontal="right" vertical="center" shrinkToFit="1"/>
    </xf>
    <xf numFmtId="181" fontId="20" fillId="0" borderId="0" xfId="8" applyNumberFormat="1" applyFont="1" applyFill="1" applyBorder="1" applyAlignment="1">
      <alignment horizontal="right" vertical="center" shrinkToFit="1"/>
    </xf>
    <xf numFmtId="181" fontId="20" fillId="0" borderId="66" xfId="8" applyNumberFormat="1" applyFont="1" applyFill="1" applyBorder="1" applyAlignment="1">
      <alignment horizontal="right" vertical="center" shrinkToFit="1"/>
    </xf>
    <xf numFmtId="178" fontId="20" fillId="0" borderId="7" xfId="8" applyNumberFormat="1" applyFont="1" applyFill="1" applyBorder="1" applyAlignment="1">
      <alignment horizontal="right" vertical="center" shrinkToFit="1"/>
    </xf>
    <xf numFmtId="178" fontId="20" fillId="0" borderId="0" xfId="8" applyNumberFormat="1" applyFont="1" applyFill="1" applyBorder="1" applyAlignment="1">
      <alignment horizontal="right" vertical="center" shrinkToFit="1"/>
    </xf>
    <xf numFmtId="178" fontId="20" fillId="0" borderId="66" xfId="8" applyNumberFormat="1" applyFont="1" applyFill="1" applyBorder="1" applyAlignment="1">
      <alignment horizontal="right" vertical="center" shrinkToFit="1"/>
    </xf>
    <xf numFmtId="0" fontId="20" fillId="0" borderId="7" xfId="8" applyFont="1" applyFill="1" applyBorder="1" applyAlignment="1">
      <alignment horizontal="left" vertical="center"/>
    </xf>
    <xf numFmtId="0" fontId="20" fillId="0" borderId="0" xfId="8" applyFont="1" applyFill="1" applyBorder="1" applyAlignment="1">
      <alignment horizontal="left" vertical="center"/>
    </xf>
    <xf numFmtId="0" fontId="20" fillId="0" borderId="66" xfId="8" applyFont="1" applyFill="1" applyBorder="1" applyAlignment="1">
      <alignment horizontal="left" vertical="center"/>
    </xf>
    <xf numFmtId="0" fontId="20" fillId="0" borderId="14" xfId="8" applyFont="1" applyFill="1" applyBorder="1" applyAlignment="1">
      <alignment horizontal="center" vertical="center"/>
    </xf>
    <xf numFmtId="0" fontId="20" fillId="0" borderId="48" xfId="8" applyFont="1" applyFill="1" applyBorder="1" applyAlignment="1">
      <alignment horizontal="center" vertical="center"/>
    </xf>
    <xf numFmtId="0" fontId="20" fillId="0" borderId="15" xfId="8" applyFont="1" applyFill="1" applyBorder="1" applyAlignment="1">
      <alignment horizontal="center" vertical="center"/>
    </xf>
    <xf numFmtId="0" fontId="20" fillId="0" borderId="50" xfId="8" applyFont="1" applyFill="1" applyBorder="1" applyAlignment="1">
      <alignment horizontal="center" vertical="center"/>
    </xf>
    <xf numFmtId="0" fontId="20" fillId="0" borderId="70" xfId="8" applyFont="1" applyFill="1" applyBorder="1" applyAlignment="1">
      <alignment horizontal="center" vertical="center"/>
    </xf>
    <xf numFmtId="0" fontId="20" fillId="0" borderId="71" xfId="8" applyFont="1" applyFill="1" applyBorder="1" applyAlignment="1">
      <alignment horizontal="center" vertical="center"/>
    </xf>
    <xf numFmtId="0" fontId="20" fillId="0" borderId="41" xfId="8" applyFont="1" applyFill="1" applyBorder="1" applyAlignment="1">
      <alignment horizontal="center" vertical="center"/>
    </xf>
    <xf numFmtId="0" fontId="20" fillId="0" borderId="16" xfId="8" applyFont="1" applyFill="1" applyBorder="1" applyAlignment="1">
      <alignment horizontal="center" vertical="center"/>
    </xf>
    <xf numFmtId="0" fontId="20" fillId="0" borderId="72" xfId="8" applyFont="1" applyFill="1" applyBorder="1" applyAlignment="1">
      <alignment horizontal="center" vertical="center"/>
    </xf>
    <xf numFmtId="0" fontId="20" fillId="0" borderId="73" xfId="8" applyFont="1" applyFill="1" applyBorder="1" applyAlignment="1">
      <alignment horizontal="center" vertical="center"/>
    </xf>
    <xf numFmtId="0" fontId="20" fillId="0" borderId="11" xfId="8" applyFont="1" applyFill="1" applyBorder="1" applyAlignment="1">
      <alignment horizontal="center" vertical="center"/>
    </xf>
    <xf numFmtId="0" fontId="20" fillId="0" borderId="12" xfId="8" applyFont="1" applyFill="1" applyBorder="1" applyAlignment="1">
      <alignment horizontal="center" vertical="center"/>
    </xf>
    <xf numFmtId="0" fontId="20" fillId="0" borderId="74" xfId="8" applyFont="1" applyFill="1" applyBorder="1" applyAlignment="1">
      <alignment horizontal="center" vertical="center"/>
    </xf>
    <xf numFmtId="0" fontId="20" fillId="0" borderId="75" xfId="8" applyFont="1" applyFill="1" applyBorder="1" applyAlignment="1">
      <alignment horizontal="center" vertical="center"/>
    </xf>
    <xf numFmtId="49" fontId="20" fillId="0" borderId="41" xfId="8" applyNumberFormat="1" applyFont="1" applyFill="1" applyBorder="1" applyAlignment="1">
      <alignment horizontal="center" vertical="center"/>
    </xf>
    <xf numFmtId="49" fontId="20" fillId="0" borderId="12" xfId="8" applyNumberFormat="1" applyFont="1" applyFill="1" applyBorder="1" applyAlignment="1">
      <alignment horizontal="center" vertical="center"/>
    </xf>
    <xf numFmtId="49" fontId="20" fillId="0" borderId="13" xfId="8" applyNumberFormat="1" applyFont="1" applyFill="1" applyBorder="1" applyAlignment="1">
      <alignment horizontal="center" vertical="center"/>
    </xf>
    <xf numFmtId="49" fontId="20" fillId="0" borderId="64" xfId="8" applyNumberFormat="1" applyFont="1" applyFill="1" applyBorder="1" applyAlignment="1">
      <alignment horizontal="center" vertical="center"/>
    </xf>
    <xf numFmtId="49" fontId="20" fillId="0" borderId="0" xfId="8" applyNumberFormat="1" applyFont="1" applyFill="1" applyBorder="1" applyAlignment="1">
      <alignment horizontal="center" vertical="center"/>
    </xf>
    <xf numFmtId="49" fontId="20" fillId="0" borderId="66" xfId="8" applyNumberFormat="1" applyFont="1" applyFill="1" applyBorder="1" applyAlignment="1">
      <alignment horizontal="center" vertical="center"/>
    </xf>
    <xf numFmtId="49" fontId="20" fillId="0" borderId="72" xfId="8" applyNumberFormat="1" applyFont="1" applyFill="1" applyBorder="1" applyAlignment="1">
      <alignment horizontal="center" vertical="center"/>
    </xf>
    <xf numFmtId="49" fontId="20" fillId="0" borderId="75" xfId="8" applyNumberFormat="1" applyFont="1" applyFill="1" applyBorder="1" applyAlignment="1">
      <alignment horizontal="center" vertical="center"/>
    </xf>
    <xf numFmtId="49" fontId="20" fillId="0" borderId="76" xfId="8" applyNumberFormat="1" applyFont="1" applyFill="1" applyBorder="1" applyAlignment="1">
      <alignment horizontal="center" vertical="center"/>
    </xf>
    <xf numFmtId="0" fontId="20" fillId="0" borderId="30" xfId="8" applyFont="1" applyFill="1" applyBorder="1" applyAlignment="1">
      <alignment vertical="center"/>
    </xf>
    <xf numFmtId="0" fontId="20" fillId="0" borderId="31" xfId="8" applyFont="1" applyFill="1" applyBorder="1" applyAlignment="1">
      <alignment vertical="center"/>
    </xf>
    <xf numFmtId="0" fontId="20" fillId="0" borderId="42" xfId="8" applyFont="1" applyFill="1" applyBorder="1" applyAlignment="1">
      <alignment vertical="center"/>
    </xf>
    <xf numFmtId="0" fontId="20" fillId="0" borderId="39" xfId="8" applyFont="1" applyFill="1" applyBorder="1" applyAlignment="1">
      <alignment horizontal="center" vertical="center"/>
    </xf>
    <xf numFmtId="0" fontId="20" fillId="0" borderId="31" xfId="8" applyFont="1" applyFill="1" applyBorder="1" applyAlignment="1">
      <alignment horizontal="center" vertical="center"/>
    </xf>
    <xf numFmtId="0" fontId="24" fillId="0" borderId="7" xfId="7" applyFont="1" applyFill="1" applyBorder="1" applyAlignment="1">
      <alignment horizontal="left" vertical="center"/>
    </xf>
    <xf numFmtId="0" fontId="24" fillId="0" borderId="0" xfId="7" applyFont="1" applyFill="1" applyBorder="1" applyAlignment="1">
      <alignment horizontal="left" vertical="center"/>
    </xf>
    <xf numFmtId="0" fontId="24" fillId="0" borderId="66" xfId="7" applyFont="1" applyFill="1" applyBorder="1" applyAlignment="1">
      <alignment horizontal="left" vertical="center"/>
    </xf>
    <xf numFmtId="182" fontId="20" fillId="0" borderId="7" xfId="8" applyNumberFormat="1" applyFont="1" applyFill="1" applyBorder="1" applyAlignment="1">
      <alignment horizontal="right" vertical="center" shrinkToFit="1"/>
    </xf>
    <xf numFmtId="182" fontId="20" fillId="0" borderId="0" xfId="8" applyNumberFormat="1" applyFont="1" applyFill="1" applyBorder="1" applyAlignment="1">
      <alignment horizontal="right" vertical="center" shrinkToFit="1"/>
    </xf>
    <xf numFmtId="182" fontId="20" fillId="0" borderId="66" xfId="8" applyNumberFormat="1" applyFont="1" applyFill="1" applyBorder="1" applyAlignment="1">
      <alignment horizontal="right" vertical="center" shrinkToFit="1"/>
    </xf>
    <xf numFmtId="183" fontId="20" fillId="0" borderId="7" xfId="8" applyNumberFormat="1" applyFont="1" applyFill="1" applyBorder="1" applyAlignment="1">
      <alignment horizontal="right" vertical="center" shrinkToFit="1"/>
    </xf>
    <xf numFmtId="183" fontId="20" fillId="0" borderId="0" xfId="8" applyNumberFormat="1" applyFont="1" applyFill="1" applyBorder="1" applyAlignment="1">
      <alignment horizontal="right" vertical="center" shrinkToFit="1"/>
    </xf>
    <xf numFmtId="183" fontId="20" fillId="0" borderId="66" xfId="8" applyNumberFormat="1" applyFont="1" applyFill="1" applyBorder="1" applyAlignment="1">
      <alignment horizontal="right" vertical="center" shrinkToFit="1"/>
    </xf>
    <xf numFmtId="0" fontId="20" fillId="0" borderId="77" xfId="8" applyFont="1" applyFill="1" applyBorder="1" applyAlignment="1">
      <alignment horizontal="center" vertical="center"/>
    </xf>
    <xf numFmtId="0" fontId="20" fillId="0" borderId="45" xfId="8" applyFont="1" applyFill="1" applyBorder="1" applyAlignment="1">
      <alignment vertical="center"/>
    </xf>
    <xf numFmtId="0" fontId="20" fillId="0" borderId="25" xfId="8" applyFont="1" applyFill="1" applyBorder="1" applyAlignment="1">
      <alignment vertical="center"/>
    </xf>
    <xf numFmtId="0" fontId="20" fillId="0" borderId="46" xfId="8" applyFont="1" applyFill="1" applyBorder="1" applyAlignment="1">
      <alignment vertical="center"/>
    </xf>
    <xf numFmtId="178" fontId="20" fillId="0" borderId="45" xfId="8" applyNumberFormat="1" applyFont="1" applyFill="1" applyBorder="1" applyAlignment="1">
      <alignment horizontal="right" vertical="center" shrinkToFit="1"/>
    </xf>
    <xf numFmtId="178" fontId="20" fillId="0" borderId="25" xfId="8" applyNumberFormat="1" applyFont="1" applyFill="1" applyBorder="1" applyAlignment="1">
      <alignment horizontal="right" vertical="center" shrinkToFit="1"/>
    </xf>
    <xf numFmtId="178" fontId="20" fillId="0" borderId="26" xfId="8" applyNumberFormat="1" applyFont="1" applyFill="1" applyBorder="1" applyAlignment="1">
      <alignment horizontal="right" vertical="center" shrinkToFit="1"/>
    </xf>
    <xf numFmtId="0" fontId="20" fillId="0" borderId="39" xfId="8" applyFont="1" applyFill="1" applyBorder="1" applyAlignment="1">
      <alignment vertical="center"/>
    </xf>
    <xf numFmtId="178" fontId="20" fillId="0" borderId="39" xfId="8" applyNumberFormat="1" applyFont="1" applyFill="1" applyBorder="1" applyAlignment="1">
      <alignment horizontal="right" vertical="center" shrinkToFit="1"/>
    </xf>
    <xf numFmtId="178" fontId="20" fillId="0" borderId="31" xfId="8" applyNumberFormat="1" applyFont="1" applyFill="1" applyBorder="1" applyAlignment="1">
      <alignment horizontal="right" vertical="center" shrinkToFit="1"/>
    </xf>
    <xf numFmtId="178" fontId="20" fillId="0" borderId="32" xfId="8" applyNumberFormat="1" applyFont="1" applyFill="1" applyBorder="1" applyAlignment="1">
      <alignment horizontal="right" vertical="center" shrinkToFit="1"/>
    </xf>
    <xf numFmtId="0" fontId="20" fillId="0" borderId="44" xfId="8" applyFont="1" applyFill="1" applyBorder="1" applyAlignment="1">
      <alignment vertical="center"/>
    </xf>
    <xf numFmtId="0" fontId="20" fillId="0" borderId="18" xfId="8" applyFont="1" applyFill="1" applyBorder="1" applyAlignment="1">
      <alignment vertical="center"/>
    </xf>
    <xf numFmtId="0" fontId="20" fillId="0" borderId="43" xfId="8" applyFont="1" applyFill="1" applyBorder="1" applyAlignment="1">
      <alignment vertical="center"/>
    </xf>
    <xf numFmtId="185" fontId="20" fillId="0" borderId="44" xfId="8" applyNumberFormat="1" applyFont="1" applyFill="1" applyBorder="1" applyAlignment="1">
      <alignment horizontal="right" vertical="center" shrinkToFit="1"/>
    </xf>
    <xf numFmtId="185" fontId="20" fillId="0" borderId="18" xfId="8" applyNumberFormat="1" applyFont="1" applyFill="1" applyBorder="1" applyAlignment="1">
      <alignment horizontal="right" vertical="center" shrinkToFit="1"/>
    </xf>
    <xf numFmtId="185" fontId="20" fillId="0" borderId="19" xfId="8" applyNumberFormat="1" applyFont="1" applyFill="1" applyBorder="1" applyAlignment="1">
      <alignment horizontal="right" vertical="center" shrinkToFit="1"/>
    </xf>
    <xf numFmtId="0" fontId="20" fillId="0" borderId="36" xfId="8" applyFont="1" applyFill="1" applyBorder="1" applyAlignment="1">
      <alignment horizontal="center" vertical="center" wrapText="1"/>
    </xf>
    <xf numFmtId="0" fontId="20" fillId="0" borderId="8" xfId="8" applyFont="1" applyFill="1" applyBorder="1" applyAlignment="1">
      <alignment horizontal="center" vertical="center" wrapText="1"/>
    </xf>
    <xf numFmtId="0" fontId="20" fillId="0" borderId="23" xfId="8" applyFont="1" applyFill="1" applyBorder="1" applyAlignment="1">
      <alignment horizontal="center" vertical="center" wrapText="1"/>
    </xf>
    <xf numFmtId="0" fontId="20" fillId="0" borderId="7" xfId="8" applyFont="1" applyFill="1" applyBorder="1" applyAlignment="1">
      <alignment horizontal="center" vertical="center" wrapText="1"/>
    </xf>
    <xf numFmtId="0" fontId="20" fillId="0" borderId="0" xfId="8" applyFont="1" applyFill="1" applyBorder="1" applyAlignment="1">
      <alignment horizontal="center" vertical="center" wrapText="1"/>
    </xf>
    <xf numFmtId="0" fontId="20" fillId="0" borderId="38" xfId="8" applyFont="1" applyFill="1" applyBorder="1" applyAlignment="1">
      <alignment horizontal="center" vertical="center" wrapText="1"/>
    </xf>
    <xf numFmtId="0" fontId="20" fillId="0" borderId="74" xfId="8" applyFont="1" applyFill="1" applyBorder="1" applyAlignment="1">
      <alignment horizontal="center" vertical="center" wrapText="1"/>
    </xf>
    <xf numFmtId="0" fontId="20" fillId="0" borderId="75" xfId="8" applyFont="1" applyFill="1" applyBorder="1" applyAlignment="1">
      <alignment horizontal="center" vertical="center" wrapText="1"/>
    </xf>
    <xf numFmtId="0" fontId="20" fillId="0" borderId="70" xfId="8" applyFont="1" applyFill="1" applyBorder="1" applyAlignment="1">
      <alignment horizontal="center" vertical="center" wrapText="1"/>
    </xf>
    <xf numFmtId="0" fontId="24" fillId="0" borderId="62" xfId="8" applyFont="1" applyFill="1" applyBorder="1" applyAlignment="1">
      <alignment vertical="center"/>
    </xf>
    <xf numFmtId="0" fontId="24" fillId="0" borderId="25" xfId="8" applyFont="1" applyFill="1" applyBorder="1" applyAlignment="1">
      <alignment vertical="center"/>
    </xf>
    <xf numFmtId="0" fontId="24" fillId="0" borderId="46" xfId="8" applyFont="1" applyFill="1" applyBorder="1" applyAlignment="1">
      <alignment vertical="center"/>
    </xf>
    <xf numFmtId="178" fontId="24" fillId="0" borderId="62" xfId="8" applyNumberFormat="1" applyFont="1" applyFill="1" applyBorder="1" applyAlignment="1">
      <alignment horizontal="right" vertical="center" shrinkToFit="1"/>
    </xf>
    <xf numFmtId="178" fontId="24" fillId="0" borderId="8" xfId="8" applyNumberFormat="1" applyFont="1" applyFill="1" applyBorder="1" applyAlignment="1">
      <alignment horizontal="right" vertical="center" shrinkToFit="1"/>
    </xf>
    <xf numFmtId="178" fontId="24" fillId="0" borderId="9" xfId="8" applyNumberFormat="1" applyFont="1" applyFill="1" applyBorder="1" applyAlignment="1">
      <alignment horizontal="right" vertical="center" shrinkToFit="1"/>
    </xf>
    <xf numFmtId="0" fontId="20" fillId="0" borderId="30" xfId="8" applyFont="1" applyFill="1" applyBorder="1" applyAlignment="1">
      <alignment horizontal="center" vertical="center"/>
    </xf>
    <xf numFmtId="0" fontId="20" fillId="0" borderId="42" xfId="8" applyFont="1" applyFill="1" applyBorder="1" applyAlignment="1">
      <alignment horizontal="center" vertical="center"/>
    </xf>
    <xf numFmtId="0" fontId="20" fillId="0" borderId="39" xfId="8" applyFont="1" applyFill="1" applyBorder="1" applyAlignment="1">
      <alignment horizontal="center" vertical="center" shrinkToFit="1"/>
    </xf>
    <xf numFmtId="0" fontId="20" fillId="0" borderId="31" xfId="8" applyFont="1" applyFill="1" applyBorder="1" applyAlignment="1">
      <alignment horizontal="center" vertical="center" shrinkToFit="1"/>
    </xf>
    <xf numFmtId="0" fontId="20" fillId="0" borderId="42" xfId="8" applyFont="1" applyFill="1" applyBorder="1" applyAlignment="1">
      <alignment horizontal="center" vertical="center" shrinkToFit="1"/>
    </xf>
    <xf numFmtId="0" fontId="20" fillId="0" borderId="32" xfId="8" applyFont="1" applyFill="1" applyBorder="1" applyAlignment="1">
      <alignment horizontal="center" vertical="center" shrinkToFit="1"/>
    </xf>
    <xf numFmtId="0" fontId="24" fillId="0" borderId="41" xfId="8" applyFont="1" applyFill="1" applyBorder="1" applyAlignment="1">
      <alignment vertical="center"/>
    </xf>
    <xf numFmtId="0" fontId="24" fillId="0" borderId="31" xfId="8" applyFont="1" applyFill="1" applyBorder="1" applyAlignment="1">
      <alignment vertical="center"/>
    </xf>
    <xf numFmtId="0" fontId="24" fillId="0" borderId="42" xfId="8" applyFont="1" applyFill="1" applyBorder="1" applyAlignment="1">
      <alignment vertical="center"/>
    </xf>
    <xf numFmtId="178" fontId="24" fillId="0" borderId="39" xfId="8" applyNumberFormat="1" applyFont="1" applyFill="1" applyBorder="1" applyAlignment="1">
      <alignment horizontal="right" vertical="center" shrinkToFit="1"/>
    </xf>
    <xf numFmtId="178" fontId="24" fillId="0" borderId="31" xfId="8" applyNumberFormat="1" applyFont="1" applyFill="1" applyBorder="1" applyAlignment="1">
      <alignment horizontal="right" vertical="center" shrinkToFit="1"/>
    </xf>
    <xf numFmtId="178" fontId="24" fillId="0" borderId="32" xfId="8" applyNumberFormat="1" applyFont="1" applyFill="1" applyBorder="1" applyAlignment="1">
      <alignment horizontal="right" vertical="center" shrinkToFit="1"/>
    </xf>
    <xf numFmtId="181" fontId="20" fillId="0" borderId="39" xfId="8" applyNumberFormat="1" applyFont="1" applyFill="1" applyBorder="1" applyAlignment="1">
      <alignment horizontal="right" vertical="center" shrinkToFit="1"/>
    </xf>
    <xf numFmtId="181" fontId="20" fillId="0" borderId="31" xfId="8" applyNumberFormat="1" applyFont="1" applyFill="1" applyBorder="1" applyAlignment="1">
      <alignment horizontal="right" vertical="center" shrinkToFit="1"/>
    </xf>
    <xf numFmtId="181" fontId="20" fillId="0" borderId="42" xfId="8" applyNumberFormat="1" applyFont="1" applyFill="1" applyBorder="1" applyAlignment="1">
      <alignment horizontal="right" vertical="center" shrinkToFit="1"/>
    </xf>
    <xf numFmtId="181" fontId="20" fillId="0" borderId="32" xfId="8" applyNumberFormat="1" applyFont="1" applyFill="1" applyBorder="1" applyAlignment="1">
      <alignment horizontal="right" vertical="center" shrinkToFit="1"/>
    </xf>
    <xf numFmtId="0" fontId="24" fillId="0" borderId="41" xfId="9" applyFont="1" applyFill="1" applyBorder="1" applyAlignment="1">
      <alignment horizontal="center" vertical="center" shrinkToFit="1"/>
    </xf>
    <xf numFmtId="0" fontId="24" fillId="0" borderId="12" xfId="9" applyFont="1" applyFill="1" applyBorder="1" applyAlignment="1">
      <alignment horizontal="center" vertical="center" shrinkToFit="1"/>
    </xf>
    <xf numFmtId="0" fontId="24" fillId="0" borderId="48" xfId="9" applyFont="1" applyFill="1" applyBorder="1" applyAlignment="1">
      <alignment horizontal="center" vertical="center" shrinkToFit="1"/>
    </xf>
    <xf numFmtId="178" fontId="20" fillId="0" borderId="42" xfId="8" applyNumberFormat="1" applyFont="1" applyFill="1" applyBorder="1" applyAlignment="1">
      <alignment horizontal="right" vertical="center" shrinkToFit="1"/>
    </xf>
    <xf numFmtId="0" fontId="20" fillId="0" borderId="74" xfId="8" applyFont="1" applyFill="1" applyBorder="1" applyAlignment="1">
      <alignment horizontal="left" vertical="center"/>
    </xf>
    <xf numFmtId="0" fontId="20" fillId="0" borderId="75" xfId="8" applyFont="1" applyFill="1" applyBorder="1" applyAlignment="1">
      <alignment horizontal="left" vertical="center"/>
    </xf>
    <xf numFmtId="0" fontId="20" fillId="0" borderId="76" xfId="8" applyFont="1" applyFill="1" applyBorder="1" applyAlignment="1">
      <alignment horizontal="left" vertical="center"/>
    </xf>
    <xf numFmtId="181" fontId="20" fillId="0" borderId="74"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shrinkToFit="1"/>
    </xf>
    <xf numFmtId="181" fontId="20" fillId="0" borderId="76" xfId="8" applyNumberFormat="1" applyFont="1" applyFill="1" applyBorder="1" applyAlignment="1">
      <alignment horizontal="right" vertical="center" shrinkToFit="1"/>
    </xf>
    <xf numFmtId="0" fontId="20" fillId="0" borderId="36" xfId="10" applyFont="1" applyFill="1" applyBorder="1" applyAlignment="1">
      <alignment horizontal="left" vertical="center"/>
    </xf>
    <xf numFmtId="0" fontId="20" fillId="0" borderId="8" xfId="10" applyFont="1" applyFill="1" applyBorder="1" applyAlignment="1">
      <alignment horizontal="left" vertical="center"/>
    </xf>
    <xf numFmtId="0" fontId="20" fillId="0" borderId="9" xfId="10" applyFont="1" applyFill="1" applyBorder="1" applyAlignment="1">
      <alignment horizontal="left" vertical="center"/>
    </xf>
    <xf numFmtId="185" fontId="24" fillId="0" borderId="41" xfId="8" applyNumberFormat="1" applyFont="1" applyFill="1" applyBorder="1" applyAlignment="1">
      <alignment horizontal="right" vertical="center" shrinkToFit="1"/>
    </xf>
    <xf numFmtId="185" fontId="24" fillId="0" borderId="12" xfId="8" applyNumberFormat="1" applyFont="1" applyFill="1" applyBorder="1" applyAlignment="1">
      <alignment horizontal="right" vertical="center" shrinkToFit="1"/>
    </xf>
    <xf numFmtId="185" fontId="24" fillId="0" borderId="13" xfId="8" applyNumberFormat="1" applyFont="1" applyFill="1" applyBorder="1" applyAlignment="1">
      <alignment horizontal="right" vertical="center" shrinkToFit="1"/>
    </xf>
    <xf numFmtId="0" fontId="24" fillId="0" borderId="44" xfId="9" applyFont="1" applyFill="1" applyBorder="1" applyAlignment="1">
      <alignment horizontal="center" vertical="center" shrinkToFit="1"/>
    </xf>
    <xf numFmtId="0" fontId="24" fillId="0" borderId="18" xfId="9" applyFont="1" applyFill="1" applyBorder="1" applyAlignment="1">
      <alignment horizontal="center" vertical="center" shrinkToFit="1"/>
    </xf>
    <xf numFmtId="0" fontId="24" fillId="0" borderId="43" xfId="9" applyFont="1" applyFill="1" applyBorder="1" applyAlignment="1">
      <alignment horizontal="center" vertical="center" shrinkToFit="1"/>
    </xf>
    <xf numFmtId="0" fontId="26" fillId="0" borderId="0" xfId="8" applyFont="1" applyFill="1" applyBorder="1" applyAlignment="1">
      <alignment horizontal="left" vertical="center" wrapText="1"/>
    </xf>
    <xf numFmtId="0" fontId="26" fillId="0" borderId="66" xfId="8" applyFont="1" applyFill="1" applyBorder="1" applyAlignment="1">
      <alignment horizontal="left" vertical="center" wrapText="1"/>
    </xf>
    <xf numFmtId="0" fontId="24" fillId="0" borderId="12" xfId="8" applyFont="1" applyFill="1" applyBorder="1" applyAlignment="1">
      <alignment vertical="center"/>
    </xf>
    <xf numFmtId="0" fontId="24" fillId="0" borderId="48" xfId="8" applyFont="1" applyFill="1" applyBorder="1" applyAlignment="1">
      <alignment vertical="center"/>
    </xf>
    <xf numFmtId="0" fontId="20" fillId="0" borderId="78" xfId="8" applyFont="1" applyFill="1" applyBorder="1" applyAlignment="1">
      <alignment horizontal="center" vertical="center"/>
    </xf>
    <xf numFmtId="0" fontId="20" fillId="0" borderId="51" xfId="8" applyFont="1" applyFill="1" applyBorder="1" applyAlignment="1">
      <alignment horizontal="center" vertical="center"/>
    </xf>
    <xf numFmtId="183" fontId="20" fillId="0" borderId="51" xfId="8" applyNumberFormat="1" applyFont="1" applyFill="1" applyBorder="1" applyAlignment="1">
      <alignment horizontal="right" vertical="center" shrinkToFit="1"/>
    </xf>
    <xf numFmtId="183" fontId="20" fillId="0" borderId="79" xfId="8" applyNumberFormat="1" applyFont="1" applyFill="1" applyBorder="1" applyAlignment="1">
      <alignment horizontal="right" vertical="center" shrinkToFit="1"/>
    </xf>
    <xf numFmtId="183" fontId="20" fillId="0" borderId="6" xfId="8" applyNumberFormat="1" applyFont="1" applyFill="1" applyBorder="1" applyAlignment="1">
      <alignment horizontal="right" vertical="center" shrinkToFit="1"/>
    </xf>
    <xf numFmtId="181" fontId="20" fillId="0" borderId="44" xfId="8" applyNumberFormat="1" applyFont="1" applyFill="1" applyBorder="1" applyAlignment="1">
      <alignment horizontal="right" vertical="center" shrinkToFit="1"/>
    </xf>
    <xf numFmtId="181" fontId="20" fillId="0" borderId="18" xfId="8" applyNumberFormat="1" applyFont="1" applyFill="1" applyBorder="1" applyAlignment="1">
      <alignment horizontal="right" vertical="center" shrinkToFit="1"/>
    </xf>
    <xf numFmtId="181" fontId="20" fillId="0" borderId="43" xfId="8" applyNumberFormat="1" applyFont="1" applyFill="1" applyBorder="1" applyAlignment="1">
      <alignment horizontal="right" vertical="center" shrinkToFit="1"/>
    </xf>
    <xf numFmtId="181" fontId="20" fillId="0" borderId="19" xfId="8" applyNumberFormat="1" applyFont="1" applyFill="1" applyBorder="1" applyAlignment="1">
      <alignment horizontal="right" vertical="center" shrinkToFit="1"/>
    </xf>
    <xf numFmtId="178" fontId="20" fillId="0" borderId="51" xfId="8" applyNumberFormat="1" applyFont="1" applyFill="1" applyBorder="1" applyAlignment="1">
      <alignment horizontal="right" vertical="center" shrinkToFit="1"/>
    </xf>
    <xf numFmtId="178" fontId="20" fillId="0" borderId="79" xfId="8" applyNumberFormat="1" applyFont="1" applyFill="1" applyBorder="1" applyAlignment="1">
      <alignment horizontal="right" vertical="center" shrinkToFit="1"/>
    </xf>
    <xf numFmtId="178" fontId="20" fillId="0" borderId="6"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xf>
    <xf numFmtId="181" fontId="20" fillId="0" borderId="76" xfId="8" applyNumberFormat="1" applyFont="1" applyFill="1" applyBorder="1" applyAlignment="1">
      <alignment horizontal="right" vertical="center"/>
    </xf>
    <xf numFmtId="0" fontId="20" fillId="0" borderId="17" xfId="8" applyFont="1" applyFill="1" applyBorder="1" applyAlignment="1">
      <alignment vertical="center"/>
    </xf>
    <xf numFmtId="0" fontId="20" fillId="0" borderId="22" xfId="8" applyFont="1" applyFill="1" applyBorder="1" applyAlignment="1">
      <alignment horizontal="center" vertical="center"/>
    </xf>
    <xf numFmtId="0" fontId="20" fillId="0" borderId="19" xfId="8" applyFont="1" applyFill="1" applyBorder="1" applyAlignment="1">
      <alignment horizontal="center" vertical="center"/>
    </xf>
    <xf numFmtId="0" fontId="20" fillId="0" borderId="80" xfId="8" applyFont="1" applyFill="1" applyBorder="1" applyAlignment="1">
      <alignment horizontal="center" vertical="center"/>
    </xf>
    <xf numFmtId="178" fontId="20" fillId="0" borderId="8" xfId="8" applyNumberFormat="1" applyFont="1" applyFill="1" applyBorder="1" applyAlignment="1">
      <alignment horizontal="right" vertical="center"/>
    </xf>
    <xf numFmtId="178" fontId="20" fillId="0" borderId="9" xfId="8" applyNumberFormat="1" applyFont="1" applyFill="1" applyBorder="1" applyAlignment="1">
      <alignment horizontal="right" vertical="center"/>
    </xf>
    <xf numFmtId="0" fontId="20" fillId="0" borderId="81" xfId="8" applyFont="1" applyFill="1" applyBorder="1" applyAlignment="1">
      <alignment horizontal="center" vertical="center"/>
    </xf>
    <xf numFmtId="0" fontId="20" fillId="0" borderId="25" xfId="8" applyFont="1" applyFill="1" applyBorder="1" applyAlignment="1">
      <alignment horizontal="center" vertical="center"/>
    </xf>
    <xf numFmtId="0" fontId="20" fillId="0" borderId="26" xfId="8" applyFont="1" applyFill="1" applyBorder="1" applyAlignment="1">
      <alignment horizontal="center" vertical="center"/>
    </xf>
    <xf numFmtId="0" fontId="20" fillId="0" borderId="11" xfId="8" applyFont="1" applyFill="1" applyBorder="1" applyAlignment="1">
      <alignment horizontal="center" vertical="center" textRotation="255"/>
    </xf>
    <xf numFmtId="0" fontId="20" fillId="0" borderId="12" xfId="8" applyFont="1" applyFill="1" applyBorder="1" applyAlignment="1">
      <alignment horizontal="center" vertical="center" textRotation="255"/>
    </xf>
    <xf numFmtId="0" fontId="20" fillId="0" borderId="48" xfId="8" applyFont="1" applyFill="1" applyBorder="1" applyAlignment="1">
      <alignment horizontal="center" vertical="center" textRotation="255"/>
    </xf>
    <xf numFmtId="0" fontId="20" fillId="0" borderId="7" xfId="8" applyFont="1" applyFill="1" applyBorder="1" applyAlignment="1">
      <alignment horizontal="center" vertical="center" textRotation="255"/>
    </xf>
    <xf numFmtId="0" fontId="20" fillId="0" borderId="0" xfId="8" applyFont="1" applyFill="1" applyBorder="1" applyAlignment="1">
      <alignment horizontal="center" vertical="center" textRotation="255"/>
    </xf>
    <xf numFmtId="0" fontId="20" fillId="0" borderId="38" xfId="8" applyFont="1" applyFill="1" applyBorder="1" applyAlignment="1">
      <alignment horizontal="center" vertical="center" textRotation="255"/>
    </xf>
    <xf numFmtId="0" fontId="20" fillId="0" borderId="74" xfId="8" applyFont="1" applyFill="1" applyBorder="1" applyAlignment="1">
      <alignment horizontal="center" vertical="center" textRotation="255"/>
    </xf>
    <xf numFmtId="0" fontId="20" fillId="0" borderId="75" xfId="8" applyFont="1" applyFill="1" applyBorder="1" applyAlignment="1">
      <alignment horizontal="center" vertical="center" textRotation="255"/>
    </xf>
    <xf numFmtId="0" fontId="20" fillId="0" borderId="70" xfId="8" applyFont="1" applyFill="1" applyBorder="1" applyAlignment="1">
      <alignment horizontal="center" vertical="center" textRotation="255"/>
    </xf>
    <xf numFmtId="0" fontId="26" fillId="0" borderId="41" xfId="8" applyFont="1" applyFill="1" applyBorder="1" applyAlignment="1">
      <alignment horizontal="center" vertical="center" wrapText="1"/>
    </xf>
    <xf numFmtId="0" fontId="26" fillId="0" borderId="12" xfId="8" applyFont="1" applyFill="1" applyBorder="1" applyAlignment="1">
      <alignment horizontal="center" vertical="center" wrapText="1"/>
    </xf>
    <xf numFmtId="0" fontId="26" fillId="0" borderId="48" xfId="8" applyFont="1" applyFill="1" applyBorder="1" applyAlignment="1">
      <alignment horizontal="center" vertical="center" wrapText="1"/>
    </xf>
    <xf numFmtId="0" fontId="26" fillId="0" borderId="37" xfId="8" applyFont="1" applyFill="1" applyBorder="1" applyAlignment="1">
      <alignment horizontal="center" vertical="center" wrapText="1"/>
    </xf>
    <xf numFmtId="0" fontId="26" fillId="0" borderId="54" xfId="8" applyFont="1" applyFill="1" applyBorder="1" applyAlignment="1">
      <alignment horizontal="center" vertical="center" wrapText="1"/>
    </xf>
    <xf numFmtId="0" fontId="26" fillId="0" borderId="40" xfId="8" applyFont="1" applyFill="1" applyBorder="1" applyAlignment="1">
      <alignment horizontal="center" vertical="center" wrapText="1"/>
    </xf>
    <xf numFmtId="0" fontId="20" fillId="0" borderId="41" xfId="8" applyFont="1" applyFill="1" applyBorder="1" applyAlignment="1">
      <alignment horizontal="center" vertical="center" textRotation="255"/>
    </xf>
    <xf numFmtId="0" fontId="20" fillId="0" borderId="64" xfId="8" applyFont="1" applyFill="1" applyBorder="1" applyAlignment="1">
      <alignment horizontal="center" vertical="center" textRotation="255"/>
    </xf>
    <xf numFmtId="0" fontId="20" fillId="0" borderId="37" xfId="8" applyFont="1" applyFill="1" applyBorder="1" applyAlignment="1">
      <alignment horizontal="center" vertical="center" textRotation="255"/>
    </xf>
    <xf numFmtId="0" fontId="20" fillId="0" borderId="54" xfId="8" applyFont="1" applyFill="1" applyBorder="1" applyAlignment="1">
      <alignment horizontal="center" vertical="center" textRotation="255"/>
    </xf>
    <xf numFmtId="0" fontId="20" fillId="0" borderId="40" xfId="8" applyFont="1" applyFill="1" applyBorder="1" applyAlignment="1">
      <alignment horizontal="center" vertical="center" textRotation="255"/>
    </xf>
    <xf numFmtId="178" fontId="20" fillId="0" borderId="44" xfId="8" applyNumberFormat="1" applyFont="1" applyFill="1" applyBorder="1" applyAlignment="1">
      <alignment horizontal="right" vertical="center"/>
    </xf>
    <xf numFmtId="178" fontId="20" fillId="0" borderId="18" xfId="8" applyNumberFormat="1" applyFont="1" applyFill="1" applyBorder="1" applyAlignment="1">
      <alignment horizontal="right" vertical="center"/>
    </xf>
    <xf numFmtId="178" fontId="20" fillId="0" borderId="43" xfId="8" applyNumberFormat="1" applyFont="1" applyFill="1" applyBorder="1" applyAlignment="1">
      <alignment horizontal="right" vertical="center"/>
    </xf>
    <xf numFmtId="0" fontId="20" fillId="0" borderId="72" xfId="8" applyFont="1" applyFill="1" applyBorder="1" applyAlignment="1">
      <alignment horizontal="center" vertical="center" shrinkToFit="1"/>
    </xf>
    <xf numFmtId="0" fontId="20" fillId="0" borderId="75" xfId="8" applyFont="1" applyFill="1" applyBorder="1" applyAlignment="1">
      <alignment horizontal="center" vertical="center" shrinkToFit="1"/>
    </xf>
    <xf numFmtId="0" fontId="20" fillId="0" borderId="70" xfId="8" applyFont="1" applyFill="1" applyBorder="1" applyAlignment="1">
      <alignment horizontal="center" vertical="center" shrinkToFit="1"/>
    </xf>
    <xf numFmtId="0" fontId="27" fillId="0" borderId="31" xfId="8" applyFont="1" applyFill="1" applyBorder="1">
      <alignment vertical="center"/>
    </xf>
    <xf numFmtId="0" fontId="27" fillId="0" borderId="42" xfId="8" applyFont="1" applyFill="1" applyBorder="1">
      <alignment vertical="center"/>
    </xf>
    <xf numFmtId="0" fontId="20" fillId="0" borderId="41" xfId="8" applyFont="1" applyFill="1" applyBorder="1" applyAlignment="1">
      <alignment horizontal="center" vertical="center" wrapText="1"/>
    </xf>
    <xf numFmtId="0" fontId="20" fillId="0" borderId="12" xfId="8" applyFont="1" applyFill="1" applyBorder="1" applyAlignment="1">
      <alignment horizontal="center" vertical="center" wrapText="1"/>
    </xf>
    <xf numFmtId="0" fontId="20" fillId="0" borderId="48" xfId="8" applyFont="1" applyFill="1" applyBorder="1" applyAlignment="1">
      <alignment horizontal="center" vertical="center" wrapText="1"/>
    </xf>
    <xf numFmtId="0" fontId="20" fillId="0" borderId="37" xfId="8" applyFont="1" applyFill="1" applyBorder="1" applyAlignment="1">
      <alignment horizontal="center" vertical="center" wrapText="1"/>
    </xf>
    <xf numFmtId="0" fontId="20" fillId="0" borderId="54" xfId="8" applyFont="1" applyFill="1" applyBorder="1" applyAlignment="1">
      <alignment horizontal="center" vertical="center" wrapText="1"/>
    </xf>
    <xf numFmtId="0" fontId="20" fillId="0" borderId="40" xfId="8" applyFont="1" applyFill="1" applyBorder="1" applyAlignment="1">
      <alignment horizontal="center" vertical="center" wrapText="1"/>
    </xf>
    <xf numFmtId="0" fontId="26" fillId="0" borderId="13" xfId="8" applyFont="1" applyFill="1" applyBorder="1" applyAlignment="1">
      <alignment horizontal="center" vertical="center" wrapText="1"/>
    </xf>
    <xf numFmtId="0" fontId="26" fillId="0" borderId="67" xfId="8" applyFont="1" applyFill="1" applyBorder="1" applyAlignment="1">
      <alignment horizontal="center" vertical="center" wrapText="1"/>
    </xf>
    <xf numFmtId="0" fontId="24" fillId="0" borderId="74" xfId="7" applyFont="1" applyFill="1" applyBorder="1" applyAlignment="1">
      <alignment horizontal="left" vertical="center"/>
    </xf>
    <xf numFmtId="0" fontId="24" fillId="0" borderId="75" xfId="7" applyFont="1" applyFill="1" applyBorder="1" applyAlignment="1">
      <alignment horizontal="left" vertical="center"/>
    </xf>
    <xf numFmtId="0" fontId="24" fillId="0" borderId="76" xfId="7" applyFont="1" applyFill="1" applyBorder="1" applyAlignment="1">
      <alignment horizontal="left" vertical="center"/>
    </xf>
    <xf numFmtId="178" fontId="20" fillId="0" borderId="74" xfId="8" applyNumberFormat="1" applyFont="1" applyFill="1" applyBorder="1" applyAlignment="1">
      <alignment horizontal="right" vertical="center" shrinkToFit="1"/>
    </xf>
    <xf numFmtId="178" fontId="20" fillId="0" borderId="75" xfId="8" applyNumberFormat="1" applyFont="1" applyFill="1" applyBorder="1" applyAlignment="1">
      <alignment horizontal="right" vertical="center" shrinkToFit="1"/>
    </xf>
    <xf numFmtId="178" fontId="20" fillId="0" borderId="76" xfId="8" applyNumberFormat="1" applyFont="1" applyFill="1" applyBorder="1" applyAlignment="1">
      <alignment horizontal="right" vertical="center" shrinkToFit="1"/>
    </xf>
    <xf numFmtId="0" fontId="24" fillId="0" borderId="36" xfId="7" applyFont="1" applyFill="1" applyBorder="1" applyAlignment="1">
      <alignment horizontal="center" vertical="center" wrapText="1"/>
    </xf>
    <xf numFmtId="0" fontId="24" fillId="0" borderId="8" xfId="7" applyFont="1" applyFill="1" applyBorder="1" applyAlignment="1">
      <alignment horizontal="center" vertical="center" wrapText="1"/>
    </xf>
    <xf numFmtId="0" fontId="24" fillId="0" borderId="9" xfId="7" applyFont="1" applyFill="1" applyBorder="1" applyAlignment="1">
      <alignment horizontal="center" vertical="center" wrapText="1"/>
    </xf>
    <xf numFmtId="0" fontId="24" fillId="0" borderId="7" xfId="7" applyFont="1" applyFill="1" applyBorder="1" applyAlignment="1">
      <alignment horizontal="center" vertical="center" wrapText="1"/>
    </xf>
    <xf numFmtId="0" fontId="24" fillId="0" borderId="0" xfId="7" applyFont="1" applyFill="1" applyBorder="1" applyAlignment="1">
      <alignment horizontal="center" vertical="center" wrapText="1"/>
    </xf>
    <xf numFmtId="0" fontId="24" fillId="0" borderId="66" xfId="7" applyFont="1" applyFill="1" applyBorder="1" applyAlignment="1">
      <alignment horizontal="center" vertical="center" wrapText="1"/>
    </xf>
    <xf numFmtId="0" fontId="24" fillId="0" borderId="74" xfId="7" applyFont="1" applyFill="1" applyBorder="1" applyAlignment="1">
      <alignment horizontal="center" vertical="center" wrapText="1"/>
    </xf>
    <xf numFmtId="0" fontId="24" fillId="0" borderId="75" xfId="7" applyFont="1" applyFill="1" applyBorder="1" applyAlignment="1">
      <alignment horizontal="center" vertical="center" wrapText="1"/>
    </xf>
    <xf numFmtId="0" fontId="24" fillId="0" borderId="76" xfId="7" applyFont="1" applyFill="1" applyBorder="1" applyAlignment="1">
      <alignment horizontal="center" vertical="center" wrapText="1"/>
    </xf>
    <xf numFmtId="0" fontId="20" fillId="0" borderId="0" xfId="8" applyFont="1" applyFill="1" applyBorder="1" applyAlignment="1">
      <alignment horizontal="center" vertical="center" shrinkToFit="1"/>
    </xf>
    <xf numFmtId="186" fontId="20" fillId="0" borderId="0" xfId="8" applyNumberFormat="1" applyFont="1" applyFill="1" applyBorder="1" applyAlignment="1" applyProtection="1">
      <alignment horizontal="center" vertical="center" shrinkToFit="1"/>
      <protection hidden="1"/>
    </xf>
    <xf numFmtId="0" fontId="26" fillId="0" borderId="0" xfId="8" applyNumberFormat="1" applyFont="1" applyFill="1" applyBorder="1" applyAlignment="1" applyProtection="1">
      <alignment horizontal="left" vertical="center" wrapText="1"/>
      <protection hidden="1"/>
    </xf>
    <xf numFmtId="0" fontId="20" fillId="0" borderId="0" xfId="8" applyFont="1" applyFill="1" applyBorder="1" applyAlignment="1" applyProtection="1">
      <alignment horizontal="center" vertical="center" shrinkToFit="1"/>
      <protection hidden="1"/>
    </xf>
    <xf numFmtId="49" fontId="23" fillId="0" borderId="1" xfId="11" applyNumberFormat="1" applyFont="1" applyFill="1" applyBorder="1" applyAlignment="1">
      <alignment horizontal="center" vertical="center"/>
    </xf>
    <xf numFmtId="49" fontId="23" fillId="0" borderId="2" xfId="11" applyNumberFormat="1" applyFont="1" applyFill="1" applyBorder="1" applyAlignment="1">
      <alignment horizontal="center" vertical="center"/>
    </xf>
    <xf numFmtId="49" fontId="23" fillId="0" borderId="3" xfId="11" applyNumberFormat="1" applyFont="1" applyFill="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9" xfId="11" applyFont="1" applyFill="1" applyBorder="1" applyAlignment="1">
      <alignment horizontal="center" vertical="center"/>
    </xf>
    <xf numFmtId="0" fontId="20" fillId="0" borderId="31" xfId="11" applyFont="1" applyFill="1" applyBorder="1" applyAlignment="1">
      <alignment horizontal="center" vertical="center"/>
    </xf>
    <xf numFmtId="0" fontId="20" fillId="0" borderId="42" xfId="11" applyFont="1" applyFill="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178" fontId="20" fillId="0" borderId="41" xfId="11" applyNumberFormat="1" applyFont="1" applyFill="1" applyBorder="1" applyAlignment="1">
      <alignment horizontal="right" vertical="center" shrinkToFit="1"/>
    </xf>
    <xf numFmtId="178" fontId="20" fillId="0" borderId="12" xfId="11" applyNumberFormat="1" applyFont="1" applyFill="1" applyBorder="1" applyAlignment="1">
      <alignment horizontal="right" vertical="center" shrinkToFit="1"/>
    </xf>
    <xf numFmtId="178" fontId="20" fillId="0" borderId="82" xfId="11" applyNumberFormat="1" applyFont="1" applyFill="1" applyBorder="1" applyAlignment="1">
      <alignment horizontal="right" vertical="center" shrinkToFit="1"/>
    </xf>
    <xf numFmtId="181" fontId="20" fillId="0" borderId="83" xfId="11" applyNumberFormat="1" applyFont="1" applyFill="1" applyBorder="1" applyAlignment="1">
      <alignment horizontal="right" vertical="center" shrinkToFit="1"/>
    </xf>
    <xf numFmtId="178" fontId="20" fillId="0" borderId="83" xfId="11" applyNumberFormat="1" applyFont="1" applyFill="1" applyBorder="1" applyAlignment="1">
      <alignment horizontal="right" vertical="center" shrinkToFit="1"/>
    </xf>
    <xf numFmtId="181" fontId="20" fillId="0" borderId="84" xfId="11" applyNumberFormat="1" applyFont="1" applyFill="1" applyBorder="1" applyAlignment="1">
      <alignment horizontal="right" vertical="center" shrinkToFit="1"/>
    </xf>
    <xf numFmtId="181" fontId="20" fillId="0" borderId="12" xfId="11" applyNumberFormat="1" applyFont="1" applyFill="1" applyBorder="1" applyAlignment="1">
      <alignment horizontal="right" vertical="center" shrinkToFit="1"/>
    </xf>
    <xf numFmtId="181" fontId="20" fillId="0" borderId="48" xfId="11" applyNumberFormat="1" applyFont="1" applyFill="1" applyBorder="1" applyAlignment="1">
      <alignment horizontal="right" vertical="center" shrinkToFit="1"/>
    </xf>
    <xf numFmtId="0" fontId="20" fillId="0" borderId="64" xfId="11" applyFont="1" applyBorder="1">
      <alignment vertical="center"/>
    </xf>
    <xf numFmtId="0" fontId="20" fillId="0" borderId="0" xfId="11" applyFont="1" applyBorder="1">
      <alignment vertical="center"/>
    </xf>
    <xf numFmtId="0" fontId="20" fillId="0" borderId="38" xfId="11" applyFont="1" applyBorder="1">
      <alignment vertical="center"/>
    </xf>
    <xf numFmtId="178" fontId="20" fillId="0" borderId="64" xfId="11" applyNumberFormat="1" applyFont="1" applyFill="1" applyBorder="1" applyAlignment="1">
      <alignment horizontal="right" vertical="center" shrinkToFit="1"/>
    </xf>
    <xf numFmtId="178" fontId="20" fillId="0" borderId="0" xfId="11" applyNumberFormat="1" applyFont="1" applyFill="1" applyBorder="1" applyAlignment="1">
      <alignment horizontal="right" vertical="center" shrinkToFit="1"/>
    </xf>
    <xf numFmtId="178" fontId="20" fillId="0" borderId="85" xfId="11" applyNumberFormat="1" applyFont="1" applyFill="1" applyBorder="1" applyAlignment="1">
      <alignment horizontal="right" vertical="center" shrinkToFit="1"/>
    </xf>
    <xf numFmtId="181" fontId="20" fillId="0" borderId="86" xfId="11" applyNumberFormat="1" applyFont="1" applyFill="1" applyBorder="1" applyAlignment="1">
      <alignment horizontal="right" vertical="center" shrinkToFit="1"/>
    </xf>
    <xf numFmtId="178" fontId="20" fillId="0" borderId="86" xfId="11" applyNumberFormat="1" applyFont="1" applyFill="1" applyBorder="1" applyAlignment="1">
      <alignment horizontal="right" vertical="center" shrinkToFit="1"/>
    </xf>
    <xf numFmtId="181" fontId="20" fillId="0" borderId="88" xfId="11" applyNumberFormat="1" applyFont="1" applyFill="1" applyBorder="1" applyAlignment="1">
      <alignment horizontal="right" vertical="center" shrinkToFit="1"/>
    </xf>
    <xf numFmtId="181" fontId="20" fillId="0" borderId="0" xfId="11" applyNumberFormat="1" applyFont="1" applyFill="1" applyBorder="1" applyAlignment="1">
      <alignment horizontal="right" vertical="center" shrinkToFit="1"/>
    </xf>
    <xf numFmtId="181" fontId="20" fillId="0" borderId="38" xfId="11" applyNumberFormat="1" applyFont="1" applyFill="1" applyBorder="1" applyAlignment="1">
      <alignment horizontal="right" vertical="center" shrinkToFit="1"/>
    </xf>
    <xf numFmtId="178" fontId="20" fillId="0" borderId="87" xfId="11" applyNumberFormat="1" applyFont="1" applyFill="1" applyBorder="1" applyAlignment="1">
      <alignment horizontal="right" vertical="center" shrinkToFit="1"/>
    </xf>
    <xf numFmtId="178" fontId="20" fillId="0" borderId="88" xfId="11" applyNumberFormat="1" applyFont="1" applyFill="1" applyBorder="1" applyAlignment="1">
      <alignment horizontal="right" vertical="center" shrinkToFit="1"/>
    </xf>
    <xf numFmtId="178" fontId="20" fillId="0" borderId="38" xfId="11" applyNumberFormat="1" applyFont="1" applyFill="1" applyBorder="1" applyAlignment="1">
      <alignment horizontal="right" vertical="center" shrinkToFit="1"/>
    </xf>
    <xf numFmtId="0" fontId="20" fillId="0" borderId="41" xfId="11" applyFont="1" applyFill="1" applyBorder="1">
      <alignment vertical="center"/>
    </xf>
    <xf numFmtId="0" fontId="20" fillId="0" borderId="12" xfId="11" applyFont="1" applyFill="1" applyBorder="1">
      <alignment vertical="center"/>
    </xf>
    <xf numFmtId="0" fontId="20" fillId="0" borderId="48" xfId="11" applyFont="1" applyFill="1" applyBorder="1">
      <alignment vertical="center"/>
    </xf>
    <xf numFmtId="181" fontId="20" fillId="0" borderId="82" xfId="11" applyNumberFormat="1" applyFont="1" applyFill="1" applyBorder="1" applyAlignment="1">
      <alignment horizontal="right" vertical="center" shrinkToFit="1"/>
    </xf>
    <xf numFmtId="0" fontId="20" fillId="0" borderId="64" xfId="11" applyFont="1" applyFill="1" applyBorder="1">
      <alignment vertical="center"/>
    </xf>
    <xf numFmtId="0" fontId="20" fillId="0" borderId="0" xfId="11" applyFont="1" applyFill="1" applyBorder="1">
      <alignment vertical="center"/>
    </xf>
    <xf numFmtId="0" fontId="20" fillId="0" borderId="38" xfId="11" applyFont="1" applyFill="1" applyBorder="1">
      <alignment vertical="center"/>
    </xf>
    <xf numFmtId="181" fontId="20" fillId="0" borderId="85" xfId="11" applyNumberFormat="1" applyFont="1" applyFill="1" applyBorder="1" applyAlignment="1">
      <alignment horizontal="right" vertical="center" shrinkToFit="1"/>
    </xf>
    <xf numFmtId="0" fontId="20" fillId="0" borderId="64" xfId="11" applyFont="1" applyBorder="1" applyAlignment="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Fill="1" applyBorder="1" applyAlignment="1">
      <alignment horizontal="right" vertical="center"/>
    </xf>
    <xf numFmtId="178" fontId="20" fillId="0" borderId="0" xfId="11" applyNumberFormat="1" applyFont="1" applyFill="1" applyBorder="1" applyAlignment="1">
      <alignment horizontal="right" vertical="center"/>
    </xf>
    <xf numFmtId="178" fontId="20" fillId="0" borderId="38" xfId="11" applyNumberFormat="1" applyFont="1" applyFill="1" applyBorder="1" applyAlignment="1">
      <alignment horizontal="right" vertical="center"/>
    </xf>
    <xf numFmtId="0" fontId="20" fillId="0" borderId="37" xfId="11" applyFont="1" applyFill="1" applyBorder="1">
      <alignment vertical="center"/>
    </xf>
    <xf numFmtId="0" fontId="20" fillId="0" borderId="54" xfId="11" applyFont="1" applyFill="1" applyBorder="1">
      <alignment vertical="center"/>
    </xf>
    <xf numFmtId="0" fontId="20" fillId="0" borderId="40" xfId="11" applyFont="1" applyFill="1" applyBorder="1">
      <alignment vertical="center"/>
    </xf>
    <xf numFmtId="178" fontId="20" fillId="0" borderId="64" xfId="11" applyNumberFormat="1" applyFont="1" applyFill="1" applyBorder="1" applyAlignment="1">
      <alignment horizontal="right" vertical="center"/>
    </xf>
    <xf numFmtId="178" fontId="20" fillId="0" borderId="85" xfId="11" applyNumberFormat="1" applyFont="1" applyFill="1" applyBorder="1" applyAlignment="1">
      <alignment horizontal="right" vertical="center"/>
    </xf>
    <xf numFmtId="181" fontId="20" fillId="0" borderId="86" xfId="11" applyNumberFormat="1" applyFont="1" applyFill="1" applyBorder="1" applyAlignment="1">
      <alignment horizontal="right" vertical="center"/>
    </xf>
    <xf numFmtId="0" fontId="26" fillId="0" borderId="39" xfId="11" applyFont="1" applyFill="1" applyBorder="1" applyAlignment="1">
      <alignment horizontal="center" vertical="center"/>
    </xf>
    <xf numFmtId="0" fontId="26" fillId="0" borderId="31" xfId="11" applyFont="1" applyFill="1" applyBorder="1" applyAlignment="1">
      <alignment horizontal="center" vertical="center"/>
    </xf>
    <xf numFmtId="0" fontId="26" fillId="0" borderId="42" xfId="11" applyFont="1" applyFill="1" applyBorder="1" applyAlignment="1">
      <alignment horizontal="center" vertical="center"/>
    </xf>
    <xf numFmtId="181" fontId="1" fillId="0" borderId="0" xfId="11" applyNumberFormat="1" applyFill="1" applyAlignment="1">
      <alignment horizontal="right" vertical="center" shrinkToFit="1"/>
    </xf>
    <xf numFmtId="181" fontId="1" fillId="0" borderId="38" xfId="11" applyNumberFormat="1" applyFill="1" applyBorder="1" applyAlignment="1">
      <alignment horizontal="right" vertical="center" shrinkToFit="1"/>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85" xfId="11" applyNumberFormat="1" applyFill="1" applyBorder="1" applyAlignment="1">
      <alignment horizontal="right" vertical="center" shrinkToFit="1"/>
    </xf>
    <xf numFmtId="178" fontId="20" fillId="0" borderId="84" xfId="11" applyNumberFormat="1" applyFont="1" applyFill="1" applyBorder="1" applyAlignment="1">
      <alignment horizontal="right" vertical="center" shrinkToFit="1"/>
    </xf>
    <xf numFmtId="0" fontId="20" fillId="0" borderId="41" xfId="11" applyFont="1" applyFill="1" applyBorder="1" applyAlignment="1">
      <alignment horizontal="center" vertical="center" textRotation="255"/>
    </xf>
    <xf numFmtId="0" fontId="20" fillId="0" borderId="48" xfId="11" applyFont="1" applyFill="1" applyBorder="1" applyAlignment="1">
      <alignment horizontal="center" vertical="center" textRotation="255"/>
    </xf>
    <xf numFmtId="0" fontId="20" fillId="0" borderId="64" xfId="11" applyFont="1" applyFill="1" applyBorder="1" applyAlignment="1">
      <alignment horizontal="center" vertical="center" textRotation="255"/>
    </xf>
    <xf numFmtId="0" fontId="20" fillId="0" borderId="38" xfId="11" applyFont="1" applyFill="1" applyBorder="1" applyAlignment="1">
      <alignment horizontal="center" vertical="center" textRotation="255"/>
    </xf>
    <xf numFmtId="0" fontId="20" fillId="0" borderId="37" xfId="11" applyFont="1" applyFill="1" applyBorder="1" applyAlignment="1">
      <alignment horizontal="center" vertical="center" textRotation="255"/>
    </xf>
    <xf numFmtId="0" fontId="20" fillId="0" borderId="40" xfId="11" applyFont="1" applyFill="1" applyBorder="1" applyAlignment="1">
      <alignment horizontal="center" vertical="center" textRotation="255"/>
    </xf>
    <xf numFmtId="0" fontId="26" fillId="0" borderId="64" xfId="11" applyFont="1" applyBorder="1">
      <alignment vertical="center"/>
    </xf>
    <xf numFmtId="0" fontId="26" fillId="0" borderId="0" xfId="11" applyFont="1" applyBorder="1">
      <alignment vertical="center"/>
    </xf>
    <xf numFmtId="0" fontId="26" fillId="0" borderId="38" xfId="11" applyFont="1" applyBorder="1">
      <alignment vertical="center"/>
    </xf>
    <xf numFmtId="0" fontId="16" fillId="0" borderId="0" xfId="6" applyBorder="1" applyAlignment="1">
      <alignment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1" fillId="0" borderId="12" xfId="11" applyFill="1" applyBorder="1" applyAlignment="1">
      <alignment horizontal="right" vertical="center" shrinkToFit="1"/>
    </xf>
    <xf numFmtId="0" fontId="1" fillId="0" borderId="48" xfId="11" applyFill="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4" xfId="11" applyFont="1" applyBorder="1" applyAlignment="1">
      <alignment horizontal="center" vertical="center" wrapText="1"/>
    </xf>
    <xf numFmtId="0" fontId="20" fillId="0" borderId="0" xfId="11" applyFont="1" applyBorder="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Border="1" applyAlignment="1">
      <alignment vertical="center" textRotation="255"/>
    </xf>
    <xf numFmtId="0" fontId="20" fillId="0" borderId="54" xfId="11" applyFont="1" applyBorder="1" applyAlignment="1">
      <alignment vertical="center" textRotation="255"/>
    </xf>
    <xf numFmtId="0" fontId="1" fillId="0" borderId="0" xfId="11" applyFill="1" applyBorder="1" applyAlignment="1">
      <alignment horizontal="right" vertical="center" shrinkToFit="1"/>
    </xf>
    <xf numFmtId="0" fontId="1" fillId="0" borderId="38" xfId="11" applyFill="1" applyBorder="1" applyAlignment="1">
      <alignment horizontal="right" vertical="center" shrinkToFit="1"/>
    </xf>
    <xf numFmtId="181" fontId="20" fillId="0" borderId="41" xfId="11" applyNumberFormat="1" applyFont="1" applyFill="1" applyBorder="1" applyAlignment="1">
      <alignment horizontal="right" vertical="center" shrinkToFit="1"/>
    </xf>
    <xf numFmtId="181" fontId="20" fillId="0" borderId="64" xfId="11" applyNumberFormat="1" applyFont="1" applyFill="1" applyBorder="1" applyAlignment="1">
      <alignment horizontal="right" vertical="center" shrinkToFit="1"/>
    </xf>
    <xf numFmtId="181" fontId="20" fillId="0" borderId="37" xfId="11" applyNumberFormat="1" applyFont="1" applyFill="1" applyBorder="1" applyAlignment="1">
      <alignment horizontal="right" vertical="center" shrinkToFit="1"/>
    </xf>
    <xf numFmtId="0" fontId="1" fillId="0" borderId="54" xfId="11" applyFill="1" applyBorder="1" applyAlignment="1">
      <alignment horizontal="right" vertical="center" shrinkToFit="1"/>
    </xf>
    <xf numFmtId="181" fontId="20" fillId="0" borderId="54"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20" fillId="0" borderId="41" xfId="11" applyFont="1" applyFill="1" applyBorder="1" applyAlignment="1">
      <alignment horizontal="left" vertical="center"/>
    </xf>
    <xf numFmtId="0" fontId="20" fillId="0" borderId="12" xfId="11" applyFont="1" applyFill="1" applyBorder="1" applyAlignment="1">
      <alignment horizontal="left" vertical="center"/>
    </xf>
    <xf numFmtId="0" fontId="20" fillId="0" borderId="48" xfId="11" applyFont="1" applyFill="1" applyBorder="1" applyAlignment="1">
      <alignment horizontal="left" vertical="center"/>
    </xf>
    <xf numFmtId="178" fontId="20" fillId="0" borderId="48" xfId="11" applyNumberFormat="1" applyFont="1" applyFill="1" applyBorder="1" applyAlignment="1">
      <alignment horizontal="right" vertical="center" shrinkToFit="1"/>
    </xf>
    <xf numFmtId="0" fontId="20" fillId="0" borderId="64" xfId="11" applyFont="1" applyFill="1" applyBorder="1" applyAlignment="1">
      <alignment horizontal="left" vertical="center"/>
    </xf>
    <xf numFmtId="0" fontId="20" fillId="0" borderId="0" xfId="11" applyFont="1" applyFill="1" applyBorder="1" applyAlignment="1">
      <alignment horizontal="left" vertical="center"/>
    </xf>
    <xf numFmtId="0" fontId="20" fillId="0" borderId="38" xfId="11" applyFont="1" applyFill="1" applyBorder="1" applyAlignment="1">
      <alignment horizontal="left" vertical="center"/>
    </xf>
    <xf numFmtId="0" fontId="20" fillId="0" borderId="64" xfId="11" applyFont="1" applyFill="1" applyBorder="1" applyAlignment="1">
      <alignment horizontal="center" vertical="center" wrapText="1"/>
    </xf>
    <xf numFmtId="0" fontId="20" fillId="0" borderId="0" xfId="11" applyFont="1" applyFill="1" applyBorder="1" applyAlignment="1">
      <alignment horizontal="center" vertical="center" wrapText="1"/>
    </xf>
    <xf numFmtId="0" fontId="20" fillId="0" borderId="37" xfId="11" applyFont="1" applyFill="1" applyBorder="1" applyAlignment="1">
      <alignment horizontal="center" vertical="center" wrapText="1"/>
    </xf>
    <xf numFmtId="0" fontId="20" fillId="0" borderId="54" xfId="11" applyFont="1" applyFill="1" applyBorder="1" applyAlignment="1">
      <alignment horizontal="center" vertical="center" wrapText="1"/>
    </xf>
    <xf numFmtId="178" fontId="20" fillId="0" borderId="37" xfId="11" applyNumberFormat="1" applyFont="1" applyFill="1" applyBorder="1" applyAlignment="1">
      <alignment horizontal="right" vertical="center" shrinkToFit="1"/>
    </xf>
    <xf numFmtId="178" fontId="20" fillId="0" borderId="54" xfId="11" applyNumberFormat="1" applyFont="1" applyFill="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Border="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Border="1" applyAlignment="1">
      <alignment horizontal="right" vertical="center" shrinkToFit="1"/>
    </xf>
    <xf numFmtId="0" fontId="20" fillId="5" borderId="38" xfId="11" applyFont="1" applyFill="1" applyBorder="1" applyAlignment="1">
      <alignment horizontal="right" vertical="center" shrinkToFit="1"/>
    </xf>
    <xf numFmtId="178" fontId="20" fillId="0" borderId="40" xfId="11" applyNumberFormat="1" applyFont="1" applyFill="1" applyBorder="1" applyAlignment="1">
      <alignment horizontal="right" vertical="center" shrinkToFit="1"/>
    </xf>
    <xf numFmtId="178" fontId="20" fillId="0" borderId="89" xfId="11" applyNumberFormat="1" applyFont="1" applyFill="1" applyBorder="1" applyAlignment="1">
      <alignment horizontal="right" vertical="center" shrinkToFit="1"/>
    </xf>
    <xf numFmtId="181" fontId="20" fillId="0" borderId="90" xfId="11" applyNumberFormat="1" applyFont="1" applyFill="1" applyBorder="1" applyAlignment="1">
      <alignment horizontal="right" vertical="center" shrinkToFit="1"/>
    </xf>
    <xf numFmtId="178" fontId="20" fillId="0" borderId="90" xfId="11" applyNumberFormat="1" applyFont="1" applyFill="1" applyBorder="1" applyAlignment="1">
      <alignment horizontal="right" vertical="center" shrinkToFit="1"/>
    </xf>
    <xf numFmtId="181" fontId="20" fillId="0" borderId="91" xfId="11" applyNumberFormat="1" applyFont="1" applyFill="1" applyBorder="1" applyAlignment="1">
      <alignment horizontal="right" vertical="center" shrinkToFit="1"/>
    </xf>
    <xf numFmtId="181" fontId="20" fillId="0" borderId="40" xfId="11" applyNumberFormat="1" applyFont="1" applyFill="1" applyBorder="1" applyAlignment="1">
      <alignment horizontal="right" vertical="center" shrinkToFit="1"/>
    </xf>
    <xf numFmtId="0" fontId="20" fillId="0" borderId="37" xfId="11" applyFont="1" applyFill="1" applyBorder="1" applyAlignment="1">
      <alignment horizontal="left" vertical="center"/>
    </xf>
    <xf numFmtId="0" fontId="20" fillId="0" borderId="54" xfId="11" applyFont="1" applyFill="1" applyBorder="1" applyAlignment="1">
      <alignment horizontal="left" vertical="center"/>
    </xf>
    <xf numFmtId="0" fontId="20" fillId="0" borderId="40" xfId="11" applyFont="1" applyFill="1" applyBorder="1" applyAlignment="1">
      <alignment horizontal="left" vertical="center"/>
    </xf>
    <xf numFmtId="0" fontId="1" fillId="0" borderId="89" xfId="11" applyFill="1" applyBorder="1" applyAlignment="1">
      <alignment horizontal="right" vertical="center" shrinkToFit="1"/>
    </xf>
    <xf numFmtId="181" fontId="1" fillId="0" borderId="54"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20" fillId="0" borderId="91" xfId="11" applyNumberFormat="1" applyFont="1" applyFill="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1" fillId="7" borderId="62"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3" fillId="6" borderId="1" xfId="12" applyFont="1" applyFill="1" applyBorder="1" applyAlignment="1" applyProtection="1">
      <alignment horizontal="center" vertical="center"/>
    </xf>
    <xf numFmtId="0" fontId="33" fillId="6" borderId="2" xfId="12" applyFont="1" applyFill="1" applyBorder="1" applyAlignment="1" applyProtection="1">
      <alignment horizontal="center" vertical="center"/>
    </xf>
    <xf numFmtId="0" fontId="33" fillId="6" borderId="3" xfId="12" applyFont="1" applyFill="1" applyBorder="1" applyAlignment="1" applyProtection="1">
      <alignment horizontal="center" vertical="center"/>
    </xf>
    <xf numFmtId="0" fontId="34" fillId="6" borderId="75" xfId="12" applyFont="1" applyFill="1" applyBorder="1" applyAlignment="1" applyProtection="1">
      <alignment horizontal="left"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0" borderId="98" xfId="15" applyNumberFormat="1" applyFont="1" applyBorder="1" applyAlignment="1" applyProtection="1">
      <alignment horizontal="left" vertical="center" shrinkToFit="1"/>
      <protection locked="0"/>
    </xf>
    <xf numFmtId="0" fontId="34" fillId="0" borderId="99" xfId="15" applyNumberFormat="1" applyFont="1" applyBorder="1" applyAlignment="1" applyProtection="1">
      <alignment horizontal="left" vertical="center" shrinkToFit="1"/>
      <protection locked="0"/>
    </xf>
    <xf numFmtId="0" fontId="34" fillId="0" borderId="110" xfId="15" applyNumberFormat="1"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NumberFormat="1" applyFont="1" applyBorder="1" applyAlignment="1" applyProtection="1">
      <alignment horizontal="left" vertical="center" shrinkToFit="1"/>
      <protection locked="0"/>
    </xf>
    <xf numFmtId="0" fontId="34" fillId="0" borderId="121" xfId="15" applyNumberFormat="1"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NumberFormat="1" applyFont="1" applyBorder="1" applyAlignment="1" applyProtection="1">
      <alignment horizontal="left" vertical="center" shrinkToFit="1"/>
      <protection locked="0"/>
    </xf>
    <xf numFmtId="0" fontId="34" fillId="0" borderId="108" xfId="15" applyNumberFormat="1" applyFont="1" applyBorder="1" applyAlignment="1" applyProtection="1">
      <alignment horizontal="lef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NumberFormat="1" applyFont="1" applyBorder="1" applyAlignment="1" applyProtection="1">
      <alignment horizontal="left" vertical="center" shrinkToFit="1"/>
      <protection locked="0"/>
    </xf>
    <xf numFmtId="0" fontId="34" fillId="0" borderId="113" xfId="15" applyNumberFormat="1" applyFont="1" applyBorder="1" applyAlignment="1" applyProtection="1">
      <alignment horizontal="left" vertical="center" shrinkToFit="1"/>
      <protection locked="0"/>
    </xf>
    <xf numFmtId="0" fontId="34" fillId="0" borderId="119" xfId="15" applyNumberFormat="1" applyFont="1" applyBorder="1" applyAlignment="1" applyProtection="1">
      <alignment horizontal="lef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0" fontId="34" fillId="8" borderId="129" xfId="15" applyNumberFormat="1" applyFont="1" applyFill="1" applyBorder="1" applyAlignment="1" applyProtection="1">
      <alignment horizontal="left" vertical="center" shrinkToFit="1"/>
      <protection locked="0"/>
    </xf>
    <xf numFmtId="0" fontId="34" fillId="8" borderId="132" xfId="15" applyNumberFormat="1" applyFont="1" applyFill="1" applyBorder="1" applyAlignment="1" applyProtection="1">
      <alignment horizontal="lef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NumberFormat="1" applyFont="1" applyBorder="1" applyAlignment="1" applyProtection="1">
      <alignment horizontal="left" vertical="center" shrinkToFit="1"/>
      <protection locked="0"/>
    </xf>
    <xf numFmtId="0" fontId="34" fillId="0" borderId="127" xfId="15" applyNumberFormat="1"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pplyProtection="1">
      <alignment horizontal="left" vertical="center"/>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NumberFormat="1" applyFont="1" applyFill="1" applyBorder="1" applyAlignment="1" applyProtection="1">
      <alignment horizontal="left" vertical="center" shrinkToFit="1"/>
      <protection locked="0"/>
    </xf>
    <xf numFmtId="0" fontId="34" fillId="8" borderId="132" xfId="12" applyNumberFormat="1"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2"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NumberFormat="1" applyFont="1" applyFill="1" applyBorder="1" applyAlignment="1" applyProtection="1">
      <alignment horizontal="left" vertical="center" shrinkToFit="1"/>
      <protection locked="0"/>
    </xf>
    <xf numFmtId="0" fontId="34" fillId="6" borderId="113" xfId="12" applyNumberFormat="1" applyFont="1" applyFill="1" applyBorder="1" applyAlignment="1" applyProtection="1">
      <alignment horizontal="left" vertical="center" shrinkToFit="1"/>
      <protection locked="0"/>
    </xf>
    <xf numFmtId="0" fontId="34" fillId="6" borderId="119" xfId="12" applyNumberFormat="1"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NumberFormat="1" applyFont="1" applyBorder="1" applyAlignment="1" applyProtection="1">
      <alignment horizontal="left" vertical="center" shrinkToFit="1"/>
      <protection locked="0"/>
    </xf>
    <xf numFmtId="0" fontId="34" fillId="0" borderId="108" xfId="12" applyNumberFormat="1"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0" fontId="34" fillId="0" borderId="116" xfId="12" applyNumberFormat="1" applyFont="1" applyBorder="1" applyAlignment="1" applyProtection="1">
      <alignment horizontal="left" vertical="center" shrinkToFit="1"/>
      <protection locked="0"/>
    </xf>
    <xf numFmtId="0" fontId="34" fillId="0" borderId="121" xfId="12" applyNumberFormat="1" applyFont="1" applyBorder="1" applyAlignment="1" applyProtection="1">
      <alignment horizontal="lef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NumberFormat="1" applyFont="1" applyFill="1" applyBorder="1" applyAlignment="1" applyProtection="1">
      <alignment horizontal="left" vertical="center" shrinkToFit="1"/>
      <protection locked="0"/>
    </xf>
    <xf numFmtId="0" fontId="34" fillId="6" borderId="127" xfId="12" applyNumberFormat="1"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pplyProtection="1">
      <alignment horizontal="center" vertical="center"/>
    </xf>
    <xf numFmtId="0" fontId="34" fillId="6" borderId="31" xfId="12" applyFont="1" applyFill="1" applyBorder="1" applyAlignment="1" applyProtection="1">
      <alignment horizontal="center" vertical="center"/>
    </xf>
    <xf numFmtId="0" fontId="34" fillId="6" borderId="42" xfId="12" applyFont="1" applyFill="1" applyBorder="1" applyAlignment="1" applyProtection="1">
      <alignment horizontal="center" vertical="center"/>
    </xf>
    <xf numFmtId="0" fontId="34" fillId="6" borderId="32" xfId="12" applyFont="1" applyFill="1" applyBorder="1" applyAlignment="1" applyProtection="1">
      <alignment horizontal="center" vertical="center"/>
    </xf>
    <xf numFmtId="0" fontId="34" fillId="6" borderId="11" xfId="12" applyFont="1" applyFill="1" applyBorder="1" applyProtection="1">
      <alignment vertical="center"/>
    </xf>
    <xf numFmtId="0" fontId="34" fillId="6" borderId="12" xfId="12" applyFont="1" applyFill="1" applyBorder="1" applyProtection="1">
      <alignment vertical="center"/>
    </xf>
    <xf numFmtId="0" fontId="34" fillId="6" borderId="48" xfId="12" applyFont="1" applyFill="1" applyBorder="1" applyProtection="1">
      <alignment vertical="center"/>
    </xf>
    <xf numFmtId="177" fontId="34" fillId="6" borderId="41" xfId="14" applyNumberFormat="1" applyFont="1" applyFill="1" applyBorder="1" applyAlignment="1" applyProtection="1">
      <alignment horizontal="right" vertical="center" shrinkToFit="1"/>
    </xf>
    <xf numFmtId="177" fontId="34" fillId="6" borderId="12" xfId="14" applyNumberFormat="1" applyFont="1" applyFill="1" applyBorder="1" applyAlignment="1" applyProtection="1">
      <alignment horizontal="right" vertical="center" shrinkToFit="1"/>
    </xf>
    <xf numFmtId="177" fontId="34" fillId="6" borderId="82" xfId="14" applyNumberFormat="1" applyFont="1" applyFill="1" applyBorder="1" applyAlignment="1" applyProtection="1">
      <alignment horizontal="right" vertical="center" shrinkToFit="1"/>
    </xf>
    <xf numFmtId="177" fontId="34" fillId="6" borderId="84" xfId="14" applyNumberFormat="1" applyFont="1" applyFill="1" applyBorder="1" applyAlignment="1" applyProtection="1">
      <alignment horizontal="right" vertical="center" shrinkToFit="1"/>
    </xf>
    <xf numFmtId="187" fontId="34" fillId="6" borderId="84" xfId="14" applyNumberFormat="1" applyFont="1" applyFill="1" applyBorder="1" applyAlignment="1" applyProtection="1">
      <alignment horizontal="right" vertical="center" shrinkToFit="1"/>
    </xf>
    <xf numFmtId="187" fontId="34" fillId="6" borderId="12" xfId="14" applyNumberFormat="1" applyFont="1" applyFill="1" applyBorder="1" applyAlignment="1" applyProtection="1">
      <alignment horizontal="right" vertical="center" shrinkToFit="1"/>
    </xf>
    <xf numFmtId="187" fontId="34" fillId="6" borderId="1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xf>
    <xf numFmtId="0" fontId="34" fillId="6" borderId="12" xfId="12" applyFont="1" applyFill="1" applyBorder="1" applyAlignment="1" applyProtection="1">
      <alignment horizontal="center" vertical="top"/>
    </xf>
    <xf numFmtId="0" fontId="34" fillId="6" borderId="7" xfId="12" applyFont="1" applyFill="1" applyBorder="1" applyAlignment="1" applyProtection="1">
      <alignment horizontal="center" vertical="top"/>
    </xf>
    <xf numFmtId="0" fontId="34" fillId="6" borderId="0" xfId="12" applyFont="1" applyFill="1" applyBorder="1" applyAlignment="1" applyProtection="1">
      <alignment horizontal="center" vertical="top"/>
    </xf>
    <xf numFmtId="0" fontId="34" fillId="6" borderId="24" xfId="12" applyFont="1" applyFill="1" applyBorder="1" applyAlignment="1" applyProtection="1">
      <alignment horizontal="center" vertical="top"/>
    </xf>
    <xf numFmtId="0" fontId="34" fillId="6" borderId="54" xfId="12" applyFont="1" applyFill="1" applyBorder="1" applyAlignment="1" applyProtection="1">
      <alignment horizontal="center" vertical="top"/>
    </xf>
    <xf numFmtId="0" fontId="34" fillId="6" borderId="30" xfId="12" applyFont="1" applyFill="1" applyBorder="1" applyAlignment="1" applyProtection="1">
      <alignment horizontal="center" vertical="center"/>
    </xf>
    <xf numFmtId="0" fontId="34" fillId="6" borderId="34" xfId="12" applyFont="1" applyFill="1" applyBorder="1" applyAlignment="1" applyProtection="1">
      <alignment horizontal="center" vertical="center"/>
    </xf>
    <xf numFmtId="0" fontId="34" fillId="8" borderId="44" xfId="12" applyNumberFormat="1" applyFont="1" applyFill="1" applyBorder="1" applyAlignment="1" applyProtection="1">
      <alignment horizontal="left" vertical="center" shrinkToFit="1"/>
      <protection locked="0"/>
    </xf>
    <xf numFmtId="0" fontId="34" fillId="8" borderId="18" xfId="12" applyNumberFormat="1" applyFont="1" applyFill="1" applyBorder="1" applyAlignment="1" applyProtection="1">
      <alignment horizontal="left" vertical="center" shrinkToFit="1"/>
      <protection locked="0"/>
    </xf>
    <xf numFmtId="0" fontId="34" fillId="8" borderId="19" xfId="12" applyNumberFormat="1" applyFont="1" applyFill="1" applyBorder="1" applyAlignment="1" applyProtection="1">
      <alignment horizontal="left" vertical="center" shrinkToFit="1"/>
      <protection locked="0"/>
    </xf>
    <xf numFmtId="0" fontId="34" fillId="6" borderId="8" xfId="12" applyFont="1" applyFill="1" applyBorder="1" applyAlignment="1" applyProtection="1">
      <alignment horizontal="left" vertical="center" wrapText="1"/>
    </xf>
    <xf numFmtId="0" fontId="34" fillId="6" borderId="0" xfId="13" applyFont="1" applyFill="1" applyAlignment="1" applyProtection="1">
      <alignment horizontal="left" vertical="center"/>
    </xf>
    <xf numFmtId="0" fontId="34" fillId="6" borderId="24" xfId="12" applyFont="1" applyFill="1" applyBorder="1" applyAlignment="1" applyProtection="1">
      <alignment horizontal="center" vertical="center"/>
    </xf>
    <xf numFmtId="0" fontId="34" fillId="6" borderId="54" xfId="12" applyFont="1" applyFill="1" applyBorder="1" applyAlignment="1" applyProtection="1">
      <alignment horizontal="center" vertical="center"/>
    </xf>
    <xf numFmtId="0" fontId="34" fillId="6" borderId="67" xfId="12" applyFont="1" applyFill="1" applyBorder="1" applyAlignment="1" applyProtection="1">
      <alignment horizontal="center" vertical="center"/>
    </xf>
    <xf numFmtId="187" fontId="34" fillId="6" borderId="87" xfId="14" applyNumberFormat="1" applyFont="1" applyFill="1" applyBorder="1" applyAlignment="1" applyProtection="1">
      <alignment horizontal="right" vertical="center" shrinkToFit="1"/>
    </xf>
    <xf numFmtId="187" fontId="34" fillId="6" borderId="63" xfId="14" applyNumberFormat="1" applyFont="1" applyFill="1" applyBorder="1" applyAlignment="1" applyProtection="1">
      <alignment horizontal="right" vertical="center" shrinkToFit="1"/>
    </xf>
    <xf numFmtId="0" fontId="34" fillId="6" borderId="64"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38" xfId="12" applyFont="1" applyFill="1" applyBorder="1" applyAlignment="1" applyProtection="1">
      <alignment vertical="center"/>
    </xf>
    <xf numFmtId="177" fontId="34" fillId="6" borderId="154" xfId="14" applyNumberFormat="1" applyFont="1" applyFill="1" applyBorder="1" applyAlignment="1" applyProtection="1">
      <alignment horizontal="right" vertical="center" shrinkToFit="1"/>
    </xf>
    <xf numFmtId="177" fontId="34" fillId="6" borderId="86" xfId="14" applyNumberFormat="1" applyFont="1" applyFill="1" applyBorder="1" applyAlignment="1" applyProtection="1">
      <alignment horizontal="right" vertical="center" shrinkToFit="1"/>
    </xf>
    <xf numFmtId="187" fontId="34" fillId="6" borderId="86" xfId="14" applyNumberFormat="1" applyFont="1" applyFill="1" applyBorder="1" applyAlignment="1" applyProtection="1">
      <alignment horizontal="right" vertical="center" shrinkToFit="1"/>
    </xf>
    <xf numFmtId="187" fontId="34" fillId="6" borderId="155" xfId="14" applyNumberFormat="1" applyFont="1" applyFill="1" applyBorder="1" applyAlignment="1" applyProtection="1">
      <alignment horizontal="right" vertical="center" shrinkToFit="1"/>
    </xf>
    <xf numFmtId="0" fontId="34" fillId="6" borderId="4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48" xfId="12" applyFont="1" applyFill="1" applyBorder="1" applyAlignment="1" applyProtection="1">
      <alignment vertical="center"/>
    </xf>
    <xf numFmtId="177" fontId="34" fillId="6" borderId="151" xfId="14" applyNumberFormat="1" applyFont="1" applyFill="1" applyBorder="1" applyAlignment="1" applyProtection="1">
      <alignment horizontal="right" vertical="center" shrinkToFit="1"/>
    </xf>
    <xf numFmtId="177" fontId="34" fillId="6" borderId="83" xfId="14" applyNumberFormat="1" applyFont="1" applyFill="1" applyBorder="1" applyAlignment="1" applyProtection="1">
      <alignment horizontal="right" vertical="center" shrinkToFit="1"/>
    </xf>
    <xf numFmtId="187" fontId="34" fillId="6" borderId="83" xfId="14" applyNumberFormat="1" applyFont="1" applyFill="1" applyBorder="1" applyAlignment="1" applyProtection="1">
      <alignment horizontal="right" vertical="center" shrinkToFit="1"/>
    </xf>
    <xf numFmtId="187" fontId="34" fillId="6" borderId="153" xfId="14" applyNumberFormat="1" applyFont="1" applyFill="1" applyBorder="1" applyAlignment="1" applyProtection="1">
      <alignment horizontal="right" vertical="center" shrinkToFit="1"/>
    </xf>
    <xf numFmtId="0" fontId="34" fillId="6" borderId="7" xfId="12" applyFont="1" applyFill="1" applyBorder="1" applyAlignment="1" applyProtection="1">
      <alignment horizontal="left" vertical="center"/>
    </xf>
    <xf numFmtId="0" fontId="34" fillId="6" borderId="0" xfId="12" applyFont="1" applyFill="1" applyBorder="1" applyAlignment="1" applyProtection="1">
      <alignment horizontal="left" vertical="center"/>
    </xf>
    <xf numFmtId="0" fontId="34" fillId="6" borderId="38" xfId="12" applyFont="1" applyFill="1" applyBorder="1" applyAlignment="1" applyProtection="1">
      <alignment horizontal="left" vertical="center"/>
    </xf>
    <xf numFmtId="177" fontId="34" fillId="6" borderId="64" xfId="13" applyNumberFormat="1" applyFont="1" applyFill="1" applyBorder="1" applyAlignment="1" applyProtection="1">
      <alignment horizontal="right" vertical="center" shrinkToFit="1"/>
    </xf>
    <xf numFmtId="177" fontId="34" fillId="6" borderId="0" xfId="13" applyNumberFormat="1" applyFont="1" applyFill="1" applyBorder="1" applyAlignment="1" applyProtection="1">
      <alignment horizontal="right" vertical="center" shrinkToFit="1"/>
    </xf>
    <xf numFmtId="177" fontId="34" fillId="6" borderId="85" xfId="13" applyNumberFormat="1" applyFont="1" applyFill="1" applyBorder="1" applyAlignment="1" applyProtection="1">
      <alignment horizontal="right" vertical="center" shrinkToFit="1"/>
    </xf>
    <xf numFmtId="177" fontId="34" fillId="6" borderId="88" xfId="13" applyNumberFormat="1" applyFont="1" applyFill="1" applyBorder="1" applyAlignment="1" applyProtection="1">
      <alignment horizontal="right" vertical="center" shrinkToFit="1"/>
    </xf>
    <xf numFmtId="187" fontId="34" fillId="6" borderId="88" xfId="13" applyNumberFormat="1" applyFont="1" applyFill="1" applyBorder="1" applyAlignment="1" applyProtection="1">
      <alignment horizontal="right" vertical="center" shrinkToFit="1"/>
    </xf>
    <xf numFmtId="187" fontId="34" fillId="6" borderId="0" xfId="13" applyNumberFormat="1" applyFont="1" applyFill="1" applyBorder="1" applyAlignment="1" applyProtection="1">
      <alignment horizontal="right" vertical="center" shrinkToFit="1"/>
    </xf>
    <xf numFmtId="187" fontId="34" fillId="6" borderId="66" xfId="13" applyNumberFormat="1" applyFont="1" applyFill="1" applyBorder="1" applyAlignment="1" applyProtection="1">
      <alignment horizontal="right" vertical="center" shrinkToFit="1"/>
    </xf>
    <xf numFmtId="0" fontId="34" fillId="6" borderId="41" xfId="12" applyFont="1" applyFill="1" applyBorder="1" applyProtection="1">
      <alignment vertical="center"/>
    </xf>
    <xf numFmtId="187" fontId="34" fillId="6" borderId="152" xfId="14" applyNumberFormat="1" applyFont="1" applyFill="1" applyBorder="1" applyAlignment="1" applyProtection="1">
      <alignment horizontal="right" vertical="center" shrinkToFit="1"/>
    </xf>
    <xf numFmtId="187" fontId="34" fillId="6" borderId="15" xfId="14" applyNumberFormat="1" applyFont="1" applyFill="1" applyBorder="1" applyAlignment="1" applyProtection="1">
      <alignment horizontal="right" vertical="center" shrinkToFit="1"/>
    </xf>
    <xf numFmtId="0" fontId="34" fillId="6" borderId="41" xfId="12" applyFont="1" applyFill="1" applyBorder="1" applyAlignment="1" applyProtection="1">
      <alignment horizontal="center" vertical="center" textRotation="255" wrapText="1"/>
    </xf>
    <xf numFmtId="0" fontId="34" fillId="6" borderId="48" xfId="12" applyFont="1" applyFill="1" applyBorder="1" applyAlignment="1" applyProtection="1">
      <alignment horizontal="center" vertical="center" textRotation="255" wrapText="1"/>
    </xf>
    <xf numFmtId="0" fontId="34" fillId="6" borderId="64" xfId="12" applyFont="1" applyFill="1" applyBorder="1" applyAlignment="1" applyProtection="1">
      <alignment horizontal="center" vertical="center" textRotation="255" wrapText="1"/>
    </xf>
    <xf numFmtId="0" fontId="34" fillId="6" borderId="38" xfId="12" applyFont="1" applyFill="1" applyBorder="1" applyAlignment="1" applyProtection="1">
      <alignment horizontal="center" vertical="center" textRotation="255" wrapText="1"/>
    </xf>
    <xf numFmtId="0" fontId="34" fillId="6" borderId="37" xfId="12" applyFont="1" applyFill="1" applyBorder="1" applyAlignment="1" applyProtection="1">
      <alignment horizontal="center" vertical="center" textRotation="255" wrapText="1"/>
    </xf>
    <xf numFmtId="0" fontId="34" fillId="6" borderId="40" xfId="12" applyFont="1" applyFill="1" applyBorder="1" applyAlignment="1" applyProtection="1">
      <alignment horizontal="center" vertical="center" textRotation="255" wrapText="1"/>
    </xf>
    <xf numFmtId="0" fontId="34" fillId="6" borderId="64" xfId="12" applyFont="1" applyFill="1" applyBorder="1" applyProtection="1">
      <alignment vertical="center"/>
    </xf>
    <xf numFmtId="0" fontId="34" fillId="6" borderId="0" xfId="12" applyFont="1" applyFill="1" applyBorder="1" applyProtection="1">
      <alignment vertical="center"/>
    </xf>
    <xf numFmtId="0" fontId="34" fillId="6" borderId="38" xfId="12" applyFont="1" applyFill="1" applyBorder="1" applyProtection="1">
      <alignment vertical="center"/>
    </xf>
    <xf numFmtId="0" fontId="34" fillId="6" borderId="11" xfId="12" applyFont="1" applyFill="1" applyBorder="1" applyAlignment="1" applyProtection="1">
      <alignment horizontal="center" vertical="center" textRotation="255" shrinkToFit="1"/>
    </xf>
    <xf numFmtId="0" fontId="34" fillId="6" borderId="48" xfId="12" applyFont="1" applyFill="1" applyBorder="1" applyAlignment="1" applyProtection="1">
      <alignment horizontal="center" vertical="center" textRotation="255" shrinkToFit="1"/>
    </xf>
    <xf numFmtId="0" fontId="34" fillId="6" borderId="7" xfId="12" applyFont="1" applyFill="1" applyBorder="1" applyAlignment="1" applyProtection="1">
      <alignment horizontal="center" vertical="center" textRotation="255" shrinkToFit="1"/>
    </xf>
    <xf numFmtId="0" fontId="34" fillId="6" borderId="38" xfId="12" applyFont="1" applyFill="1" applyBorder="1" applyAlignment="1" applyProtection="1">
      <alignment horizontal="center" vertical="center" textRotation="255" shrinkToFit="1"/>
    </xf>
    <xf numFmtId="0" fontId="34" fillId="6" borderId="24" xfId="12" applyFont="1" applyFill="1" applyBorder="1" applyAlignment="1" applyProtection="1">
      <alignment horizontal="center" vertical="center" textRotation="255" shrinkToFit="1"/>
    </xf>
    <xf numFmtId="0" fontId="34" fillId="6" borderId="40" xfId="12" applyFont="1" applyFill="1" applyBorder="1" applyAlignment="1" applyProtection="1">
      <alignment horizontal="center" vertical="center" textRotation="255" shrinkToFit="1"/>
    </xf>
    <xf numFmtId="177" fontId="34" fillId="6" borderId="64" xfId="14" applyNumberFormat="1" applyFont="1" applyFill="1" applyBorder="1" applyAlignment="1" applyProtection="1">
      <alignment horizontal="right" vertical="center" shrinkToFit="1"/>
    </xf>
    <xf numFmtId="177" fontId="34" fillId="6" borderId="0" xfId="14" applyNumberFormat="1" applyFont="1" applyFill="1" applyBorder="1" applyAlignment="1" applyProtection="1">
      <alignment horizontal="right" vertical="center" shrinkToFit="1"/>
    </xf>
    <xf numFmtId="177" fontId="34" fillId="6" borderId="85" xfId="14" applyNumberFormat="1" applyFont="1" applyFill="1" applyBorder="1" applyAlignment="1" applyProtection="1">
      <alignment horizontal="right" vertical="center" shrinkToFit="1"/>
    </xf>
    <xf numFmtId="177" fontId="34" fillId="6" borderId="88" xfId="14" applyNumberFormat="1" applyFont="1" applyFill="1" applyBorder="1" applyAlignment="1" applyProtection="1">
      <alignment horizontal="right" vertical="center" shrinkToFit="1"/>
    </xf>
    <xf numFmtId="187" fontId="34" fillId="6" borderId="88" xfId="14" applyNumberFormat="1" applyFont="1" applyFill="1" applyBorder="1" applyAlignment="1" applyProtection="1">
      <alignment horizontal="right" vertical="center" shrinkToFit="1"/>
    </xf>
    <xf numFmtId="187" fontId="34" fillId="6" borderId="0" xfId="14" applyNumberFormat="1" applyFont="1" applyFill="1" applyBorder="1" applyAlignment="1" applyProtection="1">
      <alignment horizontal="right" vertical="center" shrinkToFit="1"/>
    </xf>
    <xf numFmtId="187" fontId="34" fillId="6" borderId="66" xfId="14" applyNumberFormat="1" applyFont="1" applyFill="1" applyBorder="1" applyAlignment="1" applyProtection="1">
      <alignment horizontal="right" vertical="center" shrinkToFit="1"/>
    </xf>
    <xf numFmtId="0" fontId="34" fillId="6" borderId="54" xfId="12" applyFont="1" applyFill="1" applyBorder="1" applyProtection="1">
      <alignment vertical="center"/>
    </xf>
    <xf numFmtId="0" fontId="34" fillId="6" borderId="40" xfId="12" applyFont="1" applyFill="1" applyBorder="1" applyProtection="1">
      <alignment vertical="center"/>
    </xf>
    <xf numFmtId="0" fontId="34" fillId="6" borderId="64" xfId="12" applyFont="1" applyFill="1" applyBorder="1" applyAlignment="1" applyProtection="1">
      <alignment vertical="center" shrinkToFit="1"/>
    </xf>
    <xf numFmtId="0" fontId="34" fillId="6" borderId="0" xfId="12" applyFont="1" applyFill="1" applyBorder="1" applyAlignment="1" applyProtection="1">
      <alignment vertical="center" shrinkToFit="1"/>
    </xf>
    <xf numFmtId="0" fontId="34" fillId="6" borderId="38" xfId="12" applyFont="1" applyFill="1" applyBorder="1" applyAlignment="1" applyProtection="1">
      <alignment vertical="center" shrinkToFit="1"/>
    </xf>
    <xf numFmtId="0" fontId="34" fillId="6" borderId="0" xfId="12" applyFont="1" applyFill="1" applyProtection="1">
      <alignment vertical="center"/>
    </xf>
    <xf numFmtId="0" fontId="34" fillId="6" borderId="39" xfId="14" applyFont="1" applyFill="1" applyBorder="1" applyAlignment="1" applyProtection="1">
      <alignment horizontal="center" vertical="center"/>
    </xf>
    <xf numFmtId="0" fontId="34" fillId="6" borderId="31" xfId="14" applyFont="1" applyFill="1" applyBorder="1" applyAlignment="1" applyProtection="1">
      <alignment horizontal="center" vertical="center"/>
    </xf>
    <xf numFmtId="0" fontId="34" fillId="6" borderId="32" xfId="14" applyFont="1" applyFill="1" applyBorder="1" applyAlignment="1" applyProtection="1">
      <alignment horizontal="center" vertical="center"/>
    </xf>
    <xf numFmtId="0" fontId="34" fillId="6" borderId="37" xfId="12" applyFont="1" applyFill="1" applyBorder="1" applyProtection="1">
      <alignment vertical="center"/>
    </xf>
    <xf numFmtId="0" fontId="34" fillId="6" borderId="31" xfId="12" applyFont="1" applyFill="1" applyBorder="1" applyAlignment="1" applyProtection="1">
      <alignment horizontal="center" vertical="center" wrapText="1"/>
    </xf>
    <xf numFmtId="177" fontId="34" fillId="6" borderId="39" xfId="14" applyNumberFormat="1" applyFont="1" applyFill="1" applyBorder="1" applyAlignment="1" applyProtection="1">
      <alignment horizontal="right" vertical="center" shrinkToFit="1"/>
    </xf>
    <xf numFmtId="177" fontId="34" fillId="6" borderId="31" xfId="14" applyNumberFormat="1" applyFont="1" applyFill="1" applyBorder="1" applyAlignment="1" applyProtection="1">
      <alignment horizontal="right" vertical="center" shrinkToFit="1"/>
    </xf>
    <xf numFmtId="177" fontId="34" fillId="6" borderId="156" xfId="14" applyNumberFormat="1" applyFont="1" applyFill="1" applyBorder="1" applyAlignment="1" applyProtection="1">
      <alignment horizontal="right" vertical="center" shrinkToFit="1"/>
    </xf>
    <xf numFmtId="177" fontId="34" fillId="6" borderId="157" xfId="14" applyNumberFormat="1" applyFont="1" applyFill="1" applyBorder="1" applyAlignment="1" applyProtection="1">
      <alignment horizontal="right" vertical="center" shrinkToFit="1"/>
    </xf>
    <xf numFmtId="177" fontId="34" fillId="6" borderId="158" xfId="14" applyNumberFormat="1" applyFont="1" applyFill="1" applyBorder="1" applyAlignment="1" applyProtection="1">
      <alignment horizontal="right" vertical="center" shrinkToFit="1"/>
    </xf>
    <xf numFmtId="177" fontId="34" fillId="6" borderId="159" xfId="14" applyNumberFormat="1" applyFont="1" applyFill="1" applyBorder="1" applyAlignment="1" applyProtection="1">
      <alignment horizontal="right" vertical="center" shrinkToFit="1"/>
    </xf>
    <xf numFmtId="177" fontId="34" fillId="6" borderId="160" xfId="14" applyNumberFormat="1" applyFont="1" applyFill="1" applyBorder="1" applyAlignment="1" applyProtection="1">
      <alignment horizontal="right" vertical="center" shrinkToFit="1"/>
    </xf>
    <xf numFmtId="177" fontId="34" fillId="6" borderId="91" xfId="14" applyNumberFormat="1" applyFont="1" applyFill="1" applyBorder="1" applyAlignment="1" applyProtection="1">
      <alignment horizontal="right" vertical="center" shrinkToFit="1"/>
    </xf>
    <xf numFmtId="177" fontId="34" fillId="6" borderId="54" xfId="14" applyNumberFormat="1" applyFont="1" applyFill="1" applyBorder="1" applyAlignment="1" applyProtection="1">
      <alignment horizontal="right" vertical="center" shrinkToFit="1"/>
    </xf>
    <xf numFmtId="177" fontId="34" fillId="6" borderId="89" xfId="14" applyNumberFormat="1" applyFont="1" applyFill="1" applyBorder="1" applyAlignment="1" applyProtection="1">
      <alignment horizontal="right" vertical="center" shrinkToFit="1"/>
    </xf>
    <xf numFmtId="187" fontId="34" fillId="6" borderId="91" xfId="14" applyNumberFormat="1" applyFont="1" applyFill="1" applyBorder="1" applyAlignment="1" applyProtection="1">
      <alignment horizontal="right" vertical="center" shrinkToFit="1"/>
    </xf>
    <xf numFmtId="187" fontId="34" fillId="6" borderId="54" xfId="14" applyNumberFormat="1" applyFont="1" applyFill="1" applyBorder="1" applyAlignment="1" applyProtection="1">
      <alignment horizontal="right" vertical="center" shrinkToFit="1"/>
    </xf>
    <xf numFmtId="187" fontId="34" fillId="6" borderId="67"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wrapText="1"/>
    </xf>
    <xf numFmtId="0" fontId="34" fillId="6" borderId="12" xfId="12" applyFont="1" applyFill="1" applyBorder="1" applyAlignment="1" applyProtection="1">
      <alignment horizontal="center" vertical="top" wrapText="1"/>
    </xf>
    <xf numFmtId="0" fontId="34" fillId="6" borderId="48" xfId="12" applyFont="1" applyFill="1" applyBorder="1" applyAlignment="1" applyProtection="1">
      <alignment horizontal="center" vertical="top" wrapText="1"/>
    </xf>
    <xf numFmtId="0" fontId="34" fillId="6" borderId="7" xfId="12" applyFont="1" applyFill="1" applyBorder="1" applyAlignment="1" applyProtection="1">
      <alignment horizontal="center" vertical="top" wrapText="1"/>
    </xf>
    <xf numFmtId="0" fontId="34" fillId="6" borderId="0" xfId="12" applyFont="1" applyFill="1" applyBorder="1" applyAlignment="1" applyProtection="1">
      <alignment horizontal="center" vertical="top" wrapText="1"/>
    </xf>
    <xf numFmtId="0" fontId="34" fillId="6" borderId="38" xfId="12" applyFont="1" applyFill="1" applyBorder="1" applyAlignment="1" applyProtection="1">
      <alignment horizontal="center" vertical="top" wrapText="1"/>
    </xf>
    <xf numFmtId="0" fontId="34" fillId="6" borderId="24" xfId="12" applyFont="1" applyFill="1" applyBorder="1" applyAlignment="1" applyProtection="1">
      <alignment horizontal="center" vertical="top" wrapText="1"/>
    </xf>
    <xf numFmtId="0" fontId="34" fillId="6" borderId="54" xfId="12" applyFont="1" applyFill="1" applyBorder="1" applyAlignment="1" applyProtection="1">
      <alignment horizontal="center" vertical="top" wrapText="1"/>
    </xf>
    <xf numFmtId="177" fontId="34" fillId="6" borderId="161" xfId="14" applyNumberFormat="1" applyFont="1" applyFill="1" applyBorder="1" applyAlignment="1" applyProtection="1">
      <alignment horizontal="right" vertical="center" shrinkToFit="1"/>
    </xf>
    <xf numFmtId="177" fontId="34" fillId="6" borderId="90" xfId="14" applyNumberFormat="1" applyFont="1" applyFill="1" applyBorder="1" applyAlignment="1" applyProtection="1">
      <alignment horizontal="right" vertical="center" shrinkToFit="1"/>
    </xf>
    <xf numFmtId="187" fontId="34" fillId="6" borderId="158" xfId="14" applyNumberFormat="1" applyFont="1" applyFill="1" applyBorder="1" applyAlignment="1" applyProtection="1">
      <alignment horizontal="right" vertical="center" shrinkToFit="1"/>
    </xf>
    <xf numFmtId="187" fontId="34" fillId="6" borderId="159" xfId="14" applyNumberFormat="1" applyFont="1" applyFill="1" applyBorder="1" applyAlignment="1" applyProtection="1">
      <alignment horizontal="right" vertical="center" shrinkToFit="1"/>
    </xf>
    <xf numFmtId="187" fontId="34" fillId="6" borderId="162" xfId="14" applyNumberFormat="1" applyFont="1" applyFill="1" applyBorder="1" applyAlignment="1" applyProtection="1">
      <alignment horizontal="right" vertical="center" shrinkToFit="1"/>
    </xf>
    <xf numFmtId="0" fontId="34" fillId="6" borderId="37" xfId="12" applyFont="1" applyFill="1" applyBorder="1" applyAlignment="1" applyProtection="1">
      <alignment vertical="center"/>
    </xf>
    <xf numFmtId="0" fontId="34" fillId="6" borderId="54" xfId="12" applyFont="1" applyFill="1" applyBorder="1" applyAlignment="1" applyProtection="1">
      <alignment vertical="center"/>
    </xf>
    <xf numFmtId="0" fontId="34" fillId="6" borderId="40" xfId="12" applyFont="1" applyFill="1" applyBorder="1" applyAlignment="1" applyProtection="1">
      <alignment vertical="center"/>
    </xf>
    <xf numFmtId="177" fontId="34" fillId="6" borderId="37" xfId="14" applyNumberFormat="1" applyFont="1" applyFill="1" applyBorder="1" applyAlignment="1" applyProtection="1">
      <alignment horizontal="right" vertical="center" shrinkToFit="1"/>
    </xf>
    <xf numFmtId="0" fontId="36" fillId="6" borderId="42" xfId="12" applyFont="1" applyFill="1" applyBorder="1" applyAlignment="1" applyProtection="1">
      <alignment horizontal="center" vertical="center"/>
    </xf>
    <xf numFmtId="0" fontId="34" fillId="6" borderId="41" xfId="12" applyFont="1" applyFill="1" applyBorder="1" applyAlignment="1" applyProtection="1">
      <alignment horizontal="center" vertical="center" wrapText="1"/>
    </xf>
    <xf numFmtId="0" fontId="34" fillId="6" borderId="12" xfId="12" applyFont="1" applyFill="1" applyBorder="1" applyAlignment="1" applyProtection="1">
      <alignment horizontal="center" vertical="center" wrapText="1"/>
    </xf>
    <xf numFmtId="0" fontId="34" fillId="6" borderId="48" xfId="12" applyFont="1" applyFill="1" applyBorder="1" applyAlignment="1" applyProtection="1">
      <alignment horizontal="center" vertical="center" wrapText="1"/>
    </xf>
    <xf numFmtId="0" fontId="34" fillId="6" borderId="64" xfId="12" applyFont="1" applyFill="1" applyBorder="1" applyAlignment="1" applyProtection="1">
      <alignment horizontal="center" vertical="center" wrapText="1"/>
    </xf>
    <xf numFmtId="0" fontId="34" fillId="6" borderId="0" xfId="12" applyFont="1" applyFill="1" applyBorder="1" applyAlignment="1" applyProtection="1">
      <alignment horizontal="center" vertical="center" wrapText="1"/>
    </xf>
    <xf numFmtId="0" fontId="34" fillId="6" borderId="38" xfId="12" applyFont="1" applyFill="1" applyBorder="1" applyAlignment="1" applyProtection="1">
      <alignment horizontal="center" vertical="center" wrapText="1"/>
    </xf>
    <xf numFmtId="0" fontId="34" fillId="6" borderId="54" xfId="12" applyFont="1" applyFill="1" applyBorder="1" applyAlignment="1" applyProtection="1">
      <alignment horizontal="center" vertical="center" wrapText="1"/>
    </xf>
    <xf numFmtId="0" fontId="34" fillId="6" borderId="40" xfId="12" applyFont="1" applyFill="1" applyBorder="1" applyAlignment="1" applyProtection="1">
      <alignment horizontal="center" vertical="center" wrapText="1"/>
    </xf>
    <xf numFmtId="0" fontId="34" fillId="6" borderId="41" xfId="14" applyFont="1" applyFill="1" applyBorder="1" applyAlignment="1" applyProtection="1">
      <alignment horizontal="left" vertical="center" shrinkToFit="1"/>
    </xf>
    <xf numFmtId="0" fontId="34" fillId="6" borderId="12" xfId="14" applyFont="1" applyFill="1" applyBorder="1" applyAlignment="1" applyProtection="1">
      <alignment horizontal="left" vertical="center" shrinkToFit="1"/>
    </xf>
    <xf numFmtId="0" fontId="34" fillId="6" borderId="48" xfId="14" applyFont="1" applyFill="1" applyBorder="1" applyAlignment="1" applyProtection="1">
      <alignment horizontal="left" vertical="center" shrinkToFit="1"/>
    </xf>
    <xf numFmtId="187" fontId="34" fillId="6" borderId="163" xfId="14" applyNumberFormat="1" applyFont="1" applyFill="1" applyBorder="1" applyAlignment="1" applyProtection="1">
      <alignment horizontal="right" vertical="center" shrinkToFit="1"/>
    </xf>
    <xf numFmtId="187" fontId="34" fillId="6" borderId="47" xfId="14" applyNumberFormat="1" applyFont="1" applyFill="1" applyBorder="1" applyAlignment="1" applyProtection="1">
      <alignment horizontal="right" vertical="center" shrinkToFit="1"/>
    </xf>
    <xf numFmtId="0" fontId="34" fillId="6" borderId="64" xfId="14" applyFont="1" applyFill="1" applyBorder="1" applyAlignment="1" applyProtection="1">
      <alignment horizontal="left" vertical="center" shrinkToFit="1"/>
    </xf>
    <xf numFmtId="0" fontId="34" fillId="6" borderId="0" xfId="14" applyFont="1" applyFill="1" applyBorder="1" applyAlignment="1" applyProtection="1">
      <alignment horizontal="left" vertical="center" shrinkToFit="1"/>
    </xf>
    <xf numFmtId="0" fontId="34" fillId="6" borderId="38" xfId="14" applyFont="1" applyFill="1" applyBorder="1" applyAlignment="1" applyProtection="1">
      <alignment horizontal="left" vertical="center" shrinkToFit="1"/>
    </xf>
    <xf numFmtId="0" fontId="34" fillId="6" borderId="11" xfId="12" applyFont="1" applyFill="1" applyBorder="1" applyAlignment="1" applyProtection="1">
      <alignment horizontal="center" vertical="center" wrapText="1"/>
    </xf>
    <xf numFmtId="0" fontId="34" fillId="6" borderId="7" xfId="12" applyFont="1" applyFill="1" applyBorder="1" applyAlignment="1" applyProtection="1">
      <alignment horizontal="center" vertical="center" wrapText="1"/>
    </xf>
    <xf numFmtId="0" fontId="34" fillId="6" borderId="74" xfId="12" applyFont="1" applyFill="1" applyBorder="1" applyAlignment="1" applyProtection="1">
      <alignment horizontal="center" vertical="center" wrapText="1"/>
    </xf>
    <xf numFmtId="0" fontId="34" fillId="6" borderId="75" xfId="12" applyFont="1" applyFill="1" applyBorder="1" applyAlignment="1" applyProtection="1">
      <alignment horizontal="center" vertical="center" wrapText="1"/>
    </xf>
    <xf numFmtId="0" fontId="34" fillId="6" borderId="70" xfId="12" applyFont="1" applyFill="1" applyBorder="1" applyAlignment="1" applyProtection="1">
      <alignment horizontal="center" vertical="center" wrapText="1"/>
    </xf>
    <xf numFmtId="187" fontId="34" fillId="6" borderId="129" xfId="14" applyNumberFormat="1" applyFont="1" applyFill="1" applyBorder="1" applyAlignment="1" applyProtection="1">
      <alignment horizontal="right" vertical="center" shrinkToFit="1"/>
    </xf>
    <xf numFmtId="187" fontId="34" fillId="6" borderId="166" xfId="14" applyNumberFormat="1" applyFont="1" applyFill="1" applyBorder="1" applyAlignment="1" applyProtection="1">
      <alignment horizontal="right" vertical="center" shrinkToFit="1"/>
    </xf>
    <xf numFmtId="187" fontId="34" fillId="6" borderId="167" xfId="14" applyNumberFormat="1" applyFont="1" applyFill="1" applyBorder="1" applyAlignment="1" applyProtection="1">
      <alignment horizontal="right" vertical="center" shrinkToFit="1"/>
    </xf>
    <xf numFmtId="187" fontId="34" fillId="6" borderId="168" xfId="14" applyNumberFormat="1" applyFont="1" applyFill="1" applyBorder="1" applyAlignment="1" applyProtection="1">
      <alignment horizontal="right" vertical="center" shrinkToFit="1"/>
    </xf>
    <xf numFmtId="0" fontId="34" fillId="6" borderId="81" xfId="12" applyFont="1" applyFill="1" applyBorder="1" applyAlignment="1" applyProtection="1">
      <alignment horizontal="center" vertical="center"/>
    </xf>
    <xf numFmtId="0" fontId="34" fillId="6" borderId="25" xfId="12" applyFont="1" applyFill="1" applyBorder="1" applyAlignment="1" applyProtection="1">
      <alignment horizontal="center" vertical="center"/>
    </xf>
    <xf numFmtId="0" fontId="34" fillId="6" borderId="46" xfId="12" applyFont="1" applyFill="1" applyBorder="1" applyAlignment="1" applyProtection="1">
      <alignment horizontal="center" vertical="center"/>
    </xf>
    <xf numFmtId="0" fontId="34" fillId="6" borderId="45" xfId="12" applyFont="1" applyFill="1" applyBorder="1" applyAlignment="1" applyProtection="1">
      <alignment horizontal="center" vertical="center"/>
    </xf>
    <xf numFmtId="0" fontId="34" fillId="6" borderId="72" xfId="12" applyFont="1" applyFill="1" applyBorder="1" applyProtection="1">
      <alignment vertical="center"/>
    </xf>
    <xf numFmtId="0" fontId="34" fillId="6" borderId="75" xfId="12" applyFont="1" applyFill="1" applyBorder="1" applyProtection="1">
      <alignment vertical="center"/>
    </xf>
    <xf numFmtId="0" fontId="34" fillId="6" borderId="70" xfId="12" applyFont="1" applyFill="1" applyBorder="1" applyProtection="1">
      <alignment vertical="center"/>
    </xf>
    <xf numFmtId="177" fontId="34" fillId="6" borderId="172" xfId="14" applyNumberFormat="1" applyFont="1" applyFill="1" applyBorder="1" applyAlignment="1" applyProtection="1">
      <alignment horizontal="right" vertical="center" shrinkToFit="1"/>
    </xf>
    <xf numFmtId="177" fontId="34" fillId="6" borderId="173" xfId="14" applyNumberFormat="1" applyFont="1" applyFill="1" applyBorder="1" applyAlignment="1" applyProtection="1">
      <alignment horizontal="right" vertical="center" shrinkToFit="1"/>
    </xf>
    <xf numFmtId="187" fontId="34" fillId="6" borderId="173" xfId="14" applyNumberFormat="1" applyFont="1" applyFill="1" applyBorder="1" applyAlignment="1" applyProtection="1">
      <alignment horizontal="right" vertical="center" shrinkToFit="1"/>
    </xf>
    <xf numFmtId="187" fontId="34" fillId="6" borderId="174"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xf>
    <xf numFmtId="0" fontId="34" fillId="6" borderId="12" xfId="12" applyFont="1" applyFill="1" applyBorder="1" applyAlignment="1" applyProtection="1">
      <alignment horizontal="left" vertical="center"/>
    </xf>
    <xf numFmtId="0" fontId="34" fillId="6" borderId="12" xfId="12" applyFont="1" applyFill="1" applyBorder="1" applyAlignment="1" applyProtection="1">
      <alignment horizontal="right" vertical="center"/>
    </xf>
    <xf numFmtId="0" fontId="34" fillId="6" borderId="48" xfId="12" applyFont="1" applyFill="1" applyBorder="1" applyAlignment="1" applyProtection="1">
      <alignment horizontal="right" vertical="center"/>
    </xf>
    <xf numFmtId="177" fontId="34" fillId="6" borderId="41" xfId="13" applyNumberFormat="1" applyFont="1" applyFill="1" applyBorder="1" applyAlignment="1" applyProtection="1">
      <alignment horizontal="right" vertical="center" shrinkToFit="1"/>
    </xf>
    <xf numFmtId="177" fontId="34" fillId="6" borderId="12" xfId="13" applyNumberFormat="1" applyFont="1" applyFill="1" applyBorder="1" applyAlignment="1" applyProtection="1">
      <alignment horizontal="right" vertical="center" shrinkToFit="1"/>
    </xf>
    <xf numFmtId="177" fontId="34" fillId="6" borderId="82" xfId="13" applyNumberFormat="1" applyFont="1" applyFill="1" applyBorder="1" applyAlignment="1" applyProtection="1">
      <alignment horizontal="right" vertical="center" shrinkToFit="1"/>
    </xf>
    <xf numFmtId="177" fontId="34" fillId="6" borderId="84" xfId="13" applyNumberFormat="1" applyFont="1" applyFill="1" applyBorder="1" applyAlignment="1" applyProtection="1">
      <alignment horizontal="right" vertical="center" shrinkToFit="1"/>
    </xf>
    <xf numFmtId="187" fontId="34" fillId="6" borderId="169" xfId="14" applyNumberFormat="1" applyFont="1" applyFill="1" applyBorder="1" applyAlignment="1" applyProtection="1">
      <alignment horizontal="right" vertical="center" shrinkToFit="1"/>
    </xf>
    <xf numFmtId="187" fontId="34" fillId="6" borderId="170" xfId="14" applyNumberFormat="1" applyFont="1" applyFill="1" applyBorder="1" applyAlignment="1" applyProtection="1">
      <alignment horizontal="right" vertical="center" shrinkToFit="1"/>
    </xf>
    <xf numFmtId="187" fontId="34" fillId="6" borderId="171" xfId="14" applyNumberFormat="1" applyFont="1" applyFill="1" applyBorder="1" applyAlignment="1" applyProtection="1">
      <alignment horizontal="right" vertical="center" shrinkToFit="1"/>
    </xf>
    <xf numFmtId="176" fontId="34" fillId="6" borderId="41" xfId="14" applyNumberFormat="1" applyFont="1" applyFill="1" applyBorder="1" applyAlignment="1" applyProtection="1">
      <alignment horizontal="right" vertical="center" shrinkToFit="1"/>
    </xf>
    <xf numFmtId="176" fontId="34" fillId="6" borderId="12" xfId="14" applyNumberFormat="1" applyFont="1" applyFill="1" applyBorder="1" applyAlignment="1" applyProtection="1">
      <alignment horizontal="right" vertical="center" shrinkToFit="1"/>
    </xf>
    <xf numFmtId="176" fontId="34" fillId="6" borderId="48" xfId="14" applyNumberFormat="1" applyFont="1" applyFill="1" applyBorder="1" applyAlignment="1" applyProtection="1">
      <alignment horizontal="right" vertical="center" shrinkToFit="1"/>
    </xf>
    <xf numFmtId="0" fontId="34" fillId="6" borderId="26" xfId="12" applyFont="1" applyFill="1" applyBorder="1" applyAlignment="1" applyProtection="1">
      <alignment horizontal="center" vertical="center"/>
    </xf>
    <xf numFmtId="0" fontId="34" fillId="6" borderId="11" xfId="12" applyFont="1" applyFill="1" applyBorder="1" applyAlignment="1" applyProtection="1">
      <alignment horizontal="center" vertical="center" textRotation="255" wrapText="1"/>
    </xf>
    <xf numFmtId="0" fontId="34" fillId="6" borderId="7" xfId="12" applyFont="1" applyFill="1" applyBorder="1" applyAlignment="1" applyProtection="1">
      <alignment horizontal="center" vertical="center" textRotation="255" wrapText="1"/>
    </xf>
    <xf numFmtId="0" fontId="34" fillId="6" borderId="24" xfId="12" applyFont="1" applyFill="1" applyBorder="1" applyAlignment="1" applyProtection="1">
      <alignment horizontal="center" vertical="center" textRotation="255" wrapText="1"/>
    </xf>
    <xf numFmtId="0" fontId="34" fillId="6" borderId="17" xfId="12" applyFont="1" applyFill="1" applyBorder="1" applyAlignment="1" applyProtection="1">
      <alignment horizontal="left" vertical="center" wrapText="1"/>
    </xf>
    <xf numFmtId="0" fontId="34" fillId="6" borderId="18" xfId="12" applyFont="1" applyFill="1" applyBorder="1" applyAlignment="1" applyProtection="1">
      <alignment horizontal="left" vertical="center"/>
    </xf>
    <xf numFmtId="0" fontId="34" fillId="6" borderId="43" xfId="12" applyFont="1" applyFill="1" applyBorder="1" applyAlignment="1" applyProtection="1">
      <alignment horizontal="left" vertical="center"/>
    </xf>
    <xf numFmtId="187" fontId="34" fillId="6" borderId="128" xfId="14" applyNumberFormat="1" applyFont="1" applyFill="1" applyBorder="1" applyAlignment="1" applyProtection="1">
      <alignment horizontal="right" vertical="center" shrinkToFit="1"/>
    </xf>
    <xf numFmtId="177" fontId="34" fillId="6" borderId="164" xfId="14" applyNumberFormat="1" applyFont="1" applyFill="1" applyBorder="1" applyAlignment="1" applyProtection="1">
      <alignment horizontal="right" vertical="center" shrinkToFit="1"/>
    </xf>
    <xf numFmtId="177" fontId="34" fillId="6" borderId="165" xfId="14" applyNumberFormat="1" applyFont="1" applyFill="1" applyBorder="1" applyAlignment="1" applyProtection="1">
      <alignment horizontal="right" vertical="center" shrinkToFit="1"/>
    </xf>
    <xf numFmtId="0" fontId="34" fillId="6" borderId="7" xfId="12" applyFont="1" applyFill="1" applyBorder="1" applyProtection="1">
      <alignment vertical="center"/>
    </xf>
    <xf numFmtId="176" fontId="34" fillId="6" borderId="64" xfId="14" applyNumberFormat="1" applyFont="1" applyFill="1" applyBorder="1" applyAlignment="1" applyProtection="1">
      <alignment horizontal="right" vertical="center" shrinkToFit="1"/>
    </xf>
    <xf numFmtId="176" fontId="34" fillId="6" borderId="0" xfId="14" applyNumberFormat="1" applyFont="1" applyFill="1" applyBorder="1" applyAlignment="1" applyProtection="1">
      <alignment horizontal="right" vertical="center" shrinkToFit="1"/>
    </xf>
    <xf numFmtId="176" fontId="34" fillId="6" borderId="38" xfId="14" applyNumberFormat="1" applyFont="1" applyFill="1" applyBorder="1" applyAlignment="1" applyProtection="1">
      <alignment horizontal="right" vertical="center" shrinkToFit="1"/>
    </xf>
    <xf numFmtId="176" fontId="34" fillId="6" borderId="0" xfId="14" applyNumberFormat="1" applyFont="1" applyFill="1" applyAlignment="1" applyProtection="1">
      <alignment horizontal="right" vertical="center" shrinkToFit="1"/>
    </xf>
    <xf numFmtId="176" fontId="34" fillId="6" borderId="66" xfId="14" applyNumberFormat="1" applyFont="1" applyFill="1" applyBorder="1" applyAlignment="1" applyProtection="1">
      <alignment horizontal="right" vertical="center" shrinkToFit="1"/>
    </xf>
    <xf numFmtId="0" fontId="34" fillId="6" borderId="0" xfId="12" applyFont="1" applyFill="1" applyBorder="1" applyAlignment="1" applyProtection="1">
      <alignment horizontal="right" vertical="center" wrapText="1"/>
    </xf>
    <xf numFmtId="0" fontId="34" fillId="6" borderId="0" xfId="12" applyFont="1" applyFill="1" applyBorder="1" applyAlignment="1" applyProtection="1">
      <alignment horizontal="right" vertical="center"/>
    </xf>
    <xf numFmtId="0" fontId="34" fillId="6" borderId="38" xfId="12" applyFont="1" applyFill="1" applyBorder="1" applyAlignment="1" applyProtection="1">
      <alignment horizontal="right" vertical="center"/>
    </xf>
    <xf numFmtId="187" fontId="34" fillId="6" borderId="175" xfId="14" applyNumberFormat="1" applyFont="1" applyFill="1" applyBorder="1" applyAlignment="1" applyProtection="1">
      <alignment horizontal="right" vertical="center" shrinkToFit="1"/>
    </xf>
    <xf numFmtId="187" fontId="34" fillId="6" borderId="176" xfId="14" applyNumberFormat="1" applyFont="1" applyFill="1" applyBorder="1" applyAlignment="1" applyProtection="1">
      <alignment horizontal="right" vertical="center" shrinkToFit="1"/>
    </xf>
    <xf numFmtId="187" fontId="34" fillId="6" borderId="177" xfId="14" applyNumberFormat="1" applyFont="1" applyFill="1" applyBorder="1" applyAlignment="1" applyProtection="1">
      <alignment horizontal="right" vertical="center" shrinkToFit="1"/>
    </xf>
    <xf numFmtId="176" fontId="34" fillId="6" borderId="13" xfId="14" applyNumberFormat="1" applyFont="1" applyFill="1" applyBorder="1" applyAlignment="1" applyProtection="1">
      <alignment horizontal="right" vertical="center" shrinkToFit="1"/>
    </xf>
    <xf numFmtId="0" fontId="34" fillId="6" borderId="75" xfId="12" applyFont="1" applyFill="1" applyBorder="1" applyAlignment="1" applyProtection="1">
      <alignment horizontal="center" vertical="center"/>
    </xf>
    <xf numFmtId="0" fontId="34" fillId="6" borderId="70" xfId="12" applyFont="1" applyFill="1" applyBorder="1" applyAlignment="1" applyProtection="1">
      <alignment horizontal="center" vertical="center"/>
    </xf>
    <xf numFmtId="187" fontId="34" fillId="6" borderId="130" xfId="14" applyNumberFormat="1" applyFont="1" applyFill="1" applyBorder="1" applyAlignment="1" applyProtection="1">
      <alignment horizontal="right" vertical="center" shrinkToFit="1"/>
    </xf>
    <xf numFmtId="187" fontId="34" fillId="6" borderId="18" xfId="14" applyNumberFormat="1" applyFont="1" applyFill="1" applyBorder="1" applyAlignment="1" applyProtection="1">
      <alignment horizontal="right" vertical="center" shrinkToFit="1"/>
    </xf>
    <xf numFmtId="187" fontId="34" fillId="6" borderId="184" xfId="14" applyNumberFormat="1" applyFont="1" applyFill="1" applyBorder="1" applyAlignment="1" applyProtection="1">
      <alignment horizontal="right" vertical="center" shrinkToFit="1"/>
    </xf>
    <xf numFmtId="187" fontId="34" fillId="6" borderId="185" xfId="14" applyNumberFormat="1" applyFont="1" applyFill="1" applyBorder="1" applyAlignment="1" applyProtection="1">
      <alignment horizontal="right" vertical="center" shrinkToFit="1"/>
    </xf>
    <xf numFmtId="0" fontId="34" fillId="6" borderId="74" xfId="12" applyFont="1" applyFill="1" applyBorder="1" applyProtection="1">
      <alignment vertical="center"/>
    </xf>
    <xf numFmtId="188" fontId="34" fillId="6" borderId="72" xfId="14" applyNumberFormat="1" applyFont="1" applyFill="1" applyBorder="1" applyAlignment="1" applyProtection="1">
      <alignment horizontal="right" vertical="center" shrinkToFit="1"/>
    </xf>
    <xf numFmtId="188" fontId="34" fillId="6" borderId="75" xfId="14" applyNumberFormat="1" applyFont="1" applyFill="1" applyBorder="1" applyAlignment="1" applyProtection="1">
      <alignment horizontal="right" vertical="center" shrinkToFit="1"/>
    </xf>
    <xf numFmtId="188" fontId="34" fillId="6" borderId="70" xfId="14" applyNumberFormat="1" applyFont="1" applyFill="1" applyBorder="1" applyAlignment="1" applyProtection="1">
      <alignment horizontal="right" vertical="center" shrinkToFit="1"/>
    </xf>
    <xf numFmtId="188" fontId="34" fillId="6" borderId="181" xfId="14" applyNumberFormat="1" applyFont="1" applyFill="1" applyBorder="1" applyAlignment="1" applyProtection="1">
      <alignment horizontal="right" vertical="center" shrinkToFit="1"/>
    </xf>
    <xf numFmtId="188" fontId="34" fillId="6" borderId="182" xfId="14" applyNumberFormat="1" applyFont="1" applyFill="1" applyBorder="1" applyAlignment="1" applyProtection="1">
      <alignment horizontal="right" vertical="center" shrinkToFit="1"/>
    </xf>
    <xf numFmtId="188" fontId="34" fillId="6" borderId="18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wrapText="1"/>
    </xf>
    <xf numFmtId="0" fontId="34" fillId="6" borderId="12" xfId="12" applyFont="1" applyFill="1" applyBorder="1" applyAlignment="1" applyProtection="1">
      <alignment horizontal="left" vertical="center" wrapText="1"/>
    </xf>
    <xf numFmtId="0" fontId="34" fillId="6" borderId="74" xfId="12" applyFont="1" applyFill="1" applyBorder="1" applyAlignment="1" applyProtection="1">
      <alignment horizontal="left" vertical="center" wrapText="1"/>
    </xf>
    <xf numFmtId="0" fontId="34" fillId="6" borderId="75" xfId="12" applyFont="1" applyFill="1" applyBorder="1" applyAlignment="1" applyProtection="1">
      <alignment horizontal="left" vertical="center" wrapText="1"/>
    </xf>
    <xf numFmtId="0" fontId="34" fillId="6" borderId="12" xfId="12" applyFont="1" applyFill="1" applyBorder="1" applyAlignment="1" applyProtection="1">
      <alignment horizontal="center" vertical="center"/>
    </xf>
    <xf numFmtId="0" fontId="34" fillId="6" borderId="48" xfId="12" applyFont="1" applyFill="1" applyBorder="1" applyAlignment="1" applyProtection="1">
      <alignment horizontal="center" vertical="center"/>
    </xf>
    <xf numFmtId="187" fontId="34" fillId="6" borderId="39" xfId="14" applyNumberFormat="1" applyFont="1" applyFill="1" applyBorder="1" applyAlignment="1" applyProtection="1">
      <alignment horizontal="right" vertical="center" shrinkToFit="1"/>
    </xf>
    <xf numFmtId="187" fontId="34" fillId="6" borderId="31" xfId="14" applyNumberFormat="1" applyFont="1" applyFill="1" applyBorder="1" applyAlignment="1" applyProtection="1">
      <alignment horizontal="right" vertical="center" shrinkToFit="1"/>
    </xf>
    <xf numFmtId="187" fontId="34" fillId="6" borderId="156" xfId="14" applyNumberFormat="1" applyFont="1" applyFill="1" applyBorder="1" applyAlignment="1" applyProtection="1">
      <alignment horizontal="right" vertical="center" shrinkToFit="1"/>
    </xf>
    <xf numFmtId="187" fontId="34" fillId="6" borderId="157" xfId="14" applyNumberFormat="1" applyFont="1" applyFill="1" applyBorder="1" applyAlignment="1" applyProtection="1">
      <alignment horizontal="right" vertical="center" shrinkToFit="1"/>
    </xf>
    <xf numFmtId="187" fontId="34" fillId="6" borderId="160" xfId="14" applyNumberFormat="1" applyFont="1" applyFill="1" applyBorder="1" applyAlignment="1" applyProtection="1">
      <alignment horizontal="right" vertical="center" shrinkToFit="1"/>
    </xf>
    <xf numFmtId="188" fontId="34" fillId="6" borderId="64" xfId="14" applyNumberFormat="1" applyFont="1" applyFill="1" applyBorder="1" applyAlignment="1" applyProtection="1">
      <alignment horizontal="right" vertical="center" shrinkToFit="1"/>
    </xf>
    <xf numFmtId="188" fontId="34" fillId="6" borderId="0" xfId="14" applyNumberFormat="1" applyFont="1" applyFill="1" applyBorder="1" applyAlignment="1" applyProtection="1">
      <alignment horizontal="right" vertical="center" shrinkToFit="1"/>
    </xf>
    <xf numFmtId="188" fontId="34" fillId="6" borderId="38" xfId="14" applyNumberFormat="1" applyFont="1" applyFill="1" applyBorder="1" applyAlignment="1" applyProtection="1">
      <alignment horizontal="right" vertical="center" shrinkToFit="1"/>
    </xf>
    <xf numFmtId="188" fontId="34" fillId="6" borderId="0" xfId="14" applyNumberFormat="1" applyFont="1" applyFill="1" applyAlignment="1" applyProtection="1">
      <alignment horizontal="right" vertical="center" shrinkToFit="1"/>
    </xf>
    <xf numFmtId="188" fontId="34" fillId="6" borderId="66" xfId="14" applyNumberFormat="1" applyFont="1" applyFill="1" applyBorder="1" applyAlignment="1" applyProtection="1">
      <alignment horizontal="right" vertical="center" shrinkToFit="1"/>
    </xf>
    <xf numFmtId="0" fontId="36" fillId="6" borderId="24" xfId="12" applyFont="1" applyFill="1" applyBorder="1" applyAlignment="1" applyProtection="1">
      <alignment horizontal="left" vertical="center"/>
    </xf>
    <xf numFmtId="0" fontId="34" fillId="6" borderId="54" xfId="12" applyFont="1" applyFill="1" applyBorder="1" applyAlignment="1" applyProtection="1">
      <alignment horizontal="left" vertical="center"/>
    </xf>
    <xf numFmtId="0" fontId="34" fillId="6" borderId="54" xfId="12" applyFont="1" applyFill="1" applyBorder="1" applyAlignment="1" applyProtection="1">
      <alignment horizontal="right" vertical="center" wrapText="1"/>
    </xf>
    <xf numFmtId="0" fontId="34" fillId="6" borderId="54" xfId="12" applyFont="1" applyFill="1" applyBorder="1" applyAlignment="1" applyProtection="1">
      <alignment horizontal="right" vertical="center"/>
    </xf>
    <xf numFmtId="0" fontId="34" fillId="6" borderId="40" xfId="12" applyFont="1" applyFill="1" applyBorder="1" applyAlignment="1" applyProtection="1">
      <alignment horizontal="right" vertical="center"/>
    </xf>
    <xf numFmtId="187" fontId="34" fillId="6" borderId="178" xfId="14" applyNumberFormat="1" applyFont="1" applyFill="1" applyBorder="1" applyAlignment="1" applyProtection="1">
      <alignment horizontal="right" vertical="center" shrinkToFit="1"/>
    </xf>
    <xf numFmtId="187" fontId="34" fillId="6" borderId="179" xfId="14" applyNumberFormat="1" applyFont="1" applyFill="1" applyBorder="1" applyAlignment="1" applyProtection="1">
      <alignment horizontal="right" vertical="center" shrinkToFit="1"/>
    </xf>
    <xf numFmtId="187" fontId="34" fillId="6" borderId="180" xfId="14" applyNumberFormat="1" applyFont="1" applyFill="1" applyBorder="1" applyAlignment="1" applyProtection="1">
      <alignment horizontal="right" vertical="center" shrinkToFit="1"/>
    </xf>
    <xf numFmtId="178" fontId="17" fillId="0" borderId="39" xfId="16" applyNumberFormat="1" applyFont="1" applyFill="1" applyBorder="1" applyAlignment="1">
      <alignment vertical="center"/>
    </xf>
    <xf numFmtId="178" fontId="17" fillId="0" borderId="31" xfId="16" applyNumberFormat="1" applyFont="1" applyFill="1" applyBorder="1" applyAlignment="1">
      <alignment vertical="center"/>
    </xf>
    <xf numFmtId="178" fontId="17" fillId="0" borderId="42" xfId="16" applyNumberFormat="1" applyFont="1" applyFill="1" applyBorder="1" applyAlignment="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187" fontId="1" fillId="6" borderId="34" xfId="17" applyNumberFormat="1" applyFont="1" applyFill="1" applyBorder="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187" fontId="1" fillId="6" borderId="0" xfId="17" applyNumberFormat="1" applyFont="1" applyFill="1" applyAlignment="1">
      <alignment horizontal="center" vertical="center" wrapText="1"/>
    </xf>
    <xf numFmtId="0" fontId="1" fillId="0" borderId="34" xfId="16" applyFont="1" applyBorder="1" applyAlignment="1">
      <alignment horizontal="center"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0" borderId="0" xfId="17" applyNumberFormat="1" applyFont="1" applyAlignment="1">
      <alignment horizontal="center" vertical="center" wrapText="1"/>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9C249AB8-23D4-4C61-93F8-7B93267DDB03}"/>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(データシート!$F$3,データシート!$F$5,データシート!$F$7,データシート!$F$9,データシート!$F$11)</c:f>
              <c:numCache>
                <c:formatCode>#,##0;"△ "#,##0</c:formatCode>
                <c:ptCount val="5"/>
                <c:pt idx="0">
                  <c:v>106092</c:v>
                </c:pt>
                <c:pt idx="1">
                  <c:v>78903</c:v>
                </c:pt>
                <c:pt idx="2">
                  <c:v>82993</c:v>
                </c:pt>
                <c:pt idx="3">
                  <c:v>108252</c:v>
                </c:pt>
                <c:pt idx="4">
                  <c:v>93492</c:v>
                </c:pt>
              </c:numCache>
            </c:numRef>
          </c:val>
          <c:smooth val="0"/>
          <c:extLst>
            <c:ext xmlns:c16="http://schemas.microsoft.com/office/drawing/2014/chart" uri="{C3380CC4-5D6E-409C-BE32-E72D297353CC}">
              <c16:uniqueId val="{00000000-3A6B-41D8-B05B-FA687DB002A9}"/>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(データシート!$D$3,データシート!$D$5,データシート!$D$7,データシート!$D$9,データシート!$D$11)</c:f>
              <c:numCache>
                <c:formatCode>#,##0;"△ "#,##0</c:formatCode>
                <c:ptCount val="5"/>
                <c:pt idx="0">
                  <c:v>260983</c:v>
                </c:pt>
                <c:pt idx="1">
                  <c:v>60006</c:v>
                </c:pt>
                <c:pt idx="2">
                  <c:v>62882</c:v>
                </c:pt>
                <c:pt idx="3">
                  <c:v>40911</c:v>
                </c:pt>
                <c:pt idx="4">
                  <c:v>63871</c:v>
                </c:pt>
              </c:numCache>
            </c:numRef>
          </c:val>
          <c:smooth val="0"/>
          <c:extLst>
            <c:ext xmlns:c16="http://schemas.microsoft.com/office/drawing/2014/chart" uri="{C3380CC4-5D6E-409C-BE32-E72D297353CC}">
              <c16:uniqueId val="{00000001-3A6B-41D8-B05B-FA687DB002A9}"/>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3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データシート!$B$19:$F$19</c:f>
              <c:numCache>
                <c:formatCode>General</c:formatCode>
                <c:ptCount val="5"/>
                <c:pt idx="0">
                  <c:v>5.72</c:v>
                </c:pt>
                <c:pt idx="1">
                  <c:v>5.5</c:v>
                </c:pt>
                <c:pt idx="2">
                  <c:v>5.82</c:v>
                </c:pt>
                <c:pt idx="3">
                  <c:v>6.04</c:v>
                </c:pt>
                <c:pt idx="4">
                  <c:v>4.9800000000000004</c:v>
                </c:pt>
              </c:numCache>
            </c:numRef>
          </c:val>
          <c:extLst>
            <c:ext xmlns:c16="http://schemas.microsoft.com/office/drawing/2014/chart" uri="{C3380CC4-5D6E-409C-BE32-E72D297353CC}">
              <c16:uniqueId val="{00000000-73D4-4442-953E-EFC16EC53780}"/>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データシート!$B$20:$F$20</c:f>
              <c:numCache>
                <c:formatCode>General</c:formatCode>
                <c:ptCount val="5"/>
                <c:pt idx="0">
                  <c:v>40.4</c:v>
                </c:pt>
                <c:pt idx="1">
                  <c:v>40.32</c:v>
                </c:pt>
                <c:pt idx="2">
                  <c:v>40.549999999999997</c:v>
                </c:pt>
                <c:pt idx="3">
                  <c:v>40.619999999999997</c:v>
                </c:pt>
                <c:pt idx="4">
                  <c:v>41.78</c:v>
                </c:pt>
              </c:numCache>
            </c:numRef>
          </c:val>
          <c:extLst>
            <c:ext xmlns:c16="http://schemas.microsoft.com/office/drawing/2014/chart" uri="{C3380CC4-5D6E-409C-BE32-E72D297353CC}">
              <c16:uniqueId val="{00000001-73D4-4442-953E-EFC16EC53780}"/>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H27</c:v>
                </c:pt>
                <c:pt idx="1">
                  <c:v>H28</c:v>
                </c:pt>
                <c:pt idx="2">
                  <c:v>H29</c:v>
                </c:pt>
                <c:pt idx="3">
                  <c:v>H30</c:v>
                </c:pt>
                <c:pt idx="4">
                  <c:v>R01</c:v>
                </c:pt>
              </c:strCache>
            </c:strRef>
          </c:cat>
          <c:val>
            <c:numRef>
              <c:f>データシート!$B$21:$F$21</c:f>
              <c:numCache>
                <c:formatCode>General</c:formatCode>
                <c:ptCount val="5"/>
                <c:pt idx="0">
                  <c:v>1.8</c:v>
                </c:pt>
                <c:pt idx="1">
                  <c:v>-0.59</c:v>
                </c:pt>
                <c:pt idx="2">
                  <c:v>0.41</c:v>
                </c:pt>
                <c:pt idx="3">
                  <c:v>0.41</c:v>
                </c:pt>
                <c:pt idx="4">
                  <c:v>0.34</c:v>
                </c:pt>
              </c:numCache>
            </c:numRef>
          </c:val>
          <c:smooth val="0"/>
          <c:extLst>
            <c:ext xmlns:c16="http://schemas.microsoft.com/office/drawing/2014/chart" uri="{C3380CC4-5D6E-409C-BE32-E72D297353CC}">
              <c16:uniqueId val="{00000002-73D4-4442-953E-EFC16EC53780}"/>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6E44-4A7A-AD65-B49E5A3B473E}"/>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6E44-4A7A-AD65-B49E5A3B473E}"/>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6E44-4A7A-AD65-B49E5A3B473E}"/>
            </c:ext>
          </c:extLst>
        </c:ser>
        <c:ser>
          <c:idx val="3"/>
          <c:order val="3"/>
          <c:tx>
            <c:strRef>
              <c:f>データシート!$A$30</c:f>
              <c:strCache>
                <c:ptCount val="1"/>
                <c:pt idx="0">
                  <c:v>農業集落排水事業特別会計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データシート!$B$30:$K$30</c:f>
              <c:numCache>
                <c:formatCode>General</c:formatCode>
                <c:ptCount val="10"/>
                <c:pt idx="0">
                  <c:v>#N/A</c:v>
                </c:pt>
                <c:pt idx="1">
                  <c:v>0.01</c:v>
                </c:pt>
                <c:pt idx="2">
                  <c:v>#N/A</c:v>
                </c:pt>
                <c:pt idx="3">
                  <c:v>0.01</c:v>
                </c:pt>
                <c:pt idx="4">
                  <c:v>#N/A</c:v>
                </c:pt>
                <c:pt idx="5">
                  <c:v>0.01</c:v>
                </c:pt>
                <c:pt idx="6">
                  <c:v>#N/A</c:v>
                </c:pt>
                <c:pt idx="7">
                  <c:v>0.01</c:v>
                </c:pt>
                <c:pt idx="8">
                  <c:v>#N/A</c:v>
                </c:pt>
                <c:pt idx="9">
                  <c:v>0.01</c:v>
                </c:pt>
              </c:numCache>
            </c:numRef>
          </c:val>
          <c:extLst>
            <c:ext xmlns:c16="http://schemas.microsoft.com/office/drawing/2014/chart" uri="{C3380CC4-5D6E-409C-BE32-E72D297353CC}">
              <c16:uniqueId val="{00000003-6E44-4A7A-AD65-B49E5A3B473E}"/>
            </c:ext>
          </c:extLst>
        </c:ser>
        <c:ser>
          <c:idx val="4"/>
          <c:order val="4"/>
          <c:tx>
            <c:strRef>
              <c:f>データシート!$A$31</c:f>
              <c:strCache>
                <c:ptCount val="1"/>
                <c:pt idx="0">
                  <c:v>公共下水道事業特別会計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データシート!$B$31:$K$31</c:f>
              <c:numCache>
                <c:formatCode>General</c:formatCode>
                <c:ptCount val="10"/>
                <c:pt idx="0">
                  <c:v>#N/A</c:v>
                </c:pt>
                <c:pt idx="1">
                  <c:v>0.01</c:v>
                </c:pt>
                <c:pt idx="2">
                  <c:v>#N/A</c:v>
                </c:pt>
                <c:pt idx="3">
                  <c:v>0.01</c:v>
                </c:pt>
                <c:pt idx="4">
                  <c:v>#N/A</c:v>
                </c:pt>
                <c:pt idx="5">
                  <c:v>0.01</c:v>
                </c:pt>
                <c:pt idx="6">
                  <c:v>#N/A</c:v>
                </c:pt>
                <c:pt idx="7">
                  <c:v>0.01</c:v>
                </c:pt>
                <c:pt idx="8">
                  <c:v>#N/A</c:v>
                </c:pt>
                <c:pt idx="9">
                  <c:v>0.01</c:v>
                </c:pt>
              </c:numCache>
            </c:numRef>
          </c:val>
          <c:extLst>
            <c:ext xmlns:c16="http://schemas.microsoft.com/office/drawing/2014/chart" uri="{C3380CC4-5D6E-409C-BE32-E72D297353CC}">
              <c16:uniqueId val="{00000004-6E44-4A7A-AD65-B49E5A3B473E}"/>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データシート!$B$32:$K$32</c:f>
              <c:numCache>
                <c:formatCode>General</c:formatCode>
                <c:ptCount val="10"/>
                <c:pt idx="0">
                  <c:v>#N/A</c:v>
                </c:pt>
                <c:pt idx="1">
                  <c:v>0.01</c:v>
                </c:pt>
                <c:pt idx="2">
                  <c:v>#N/A</c:v>
                </c:pt>
                <c:pt idx="3">
                  <c:v>0</c:v>
                </c:pt>
                <c:pt idx="4">
                  <c:v>#N/A</c:v>
                </c:pt>
                <c:pt idx="5">
                  <c:v>0</c:v>
                </c:pt>
                <c:pt idx="6">
                  <c:v>#N/A</c:v>
                </c:pt>
                <c:pt idx="7">
                  <c:v>0</c:v>
                </c:pt>
                <c:pt idx="8">
                  <c:v>#N/A</c:v>
                </c:pt>
                <c:pt idx="9">
                  <c:v>0.06</c:v>
                </c:pt>
              </c:numCache>
            </c:numRef>
          </c:val>
          <c:extLst>
            <c:ext xmlns:c16="http://schemas.microsoft.com/office/drawing/2014/chart" uri="{C3380CC4-5D6E-409C-BE32-E72D297353CC}">
              <c16:uniqueId val="{00000005-6E44-4A7A-AD65-B49E5A3B473E}"/>
            </c:ext>
          </c:extLst>
        </c:ser>
        <c:ser>
          <c:idx val="6"/>
          <c:order val="6"/>
          <c:tx>
            <c:strRef>
              <c:f>データシート!$A$33</c:f>
              <c:strCache>
                <c:ptCount val="1"/>
                <c:pt idx="0">
                  <c:v>介護保険事業特別会計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データシート!$B$33:$K$33</c:f>
              <c:numCache>
                <c:formatCode>General</c:formatCode>
                <c:ptCount val="10"/>
                <c:pt idx="0">
                  <c:v>#N/A</c:v>
                </c:pt>
                <c:pt idx="1">
                  <c:v>0.34</c:v>
                </c:pt>
                <c:pt idx="2">
                  <c:v>#N/A</c:v>
                </c:pt>
                <c:pt idx="3">
                  <c:v>0.8</c:v>
                </c:pt>
                <c:pt idx="4">
                  <c:v>#N/A</c:v>
                </c:pt>
                <c:pt idx="5">
                  <c:v>0.5</c:v>
                </c:pt>
                <c:pt idx="6">
                  <c:v>#N/A</c:v>
                </c:pt>
                <c:pt idx="7">
                  <c:v>0.53</c:v>
                </c:pt>
                <c:pt idx="8">
                  <c:v>#N/A</c:v>
                </c:pt>
                <c:pt idx="9">
                  <c:v>0.3</c:v>
                </c:pt>
              </c:numCache>
            </c:numRef>
          </c:val>
          <c:extLst>
            <c:ext xmlns:c16="http://schemas.microsoft.com/office/drawing/2014/chart" uri="{C3380CC4-5D6E-409C-BE32-E72D297353CC}">
              <c16:uniqueId val="{00000006-6E44-4A7A-AD65-B49E5A3B473E}"/>
            </c:ext>
          </c:extLst>
        </c:ser>
        <c:ser>
          <c:idx val="7"/>
          <c:order val="7"/>
          <c:tx>
            <c:strRef>
              <c:f>データシート!$A$34</c:f>
              <c:strCache>
                <c:ptCount val="1"/>
                <c:pt idx="0">
                  <c:v>国民健康保険事業特別会計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データシート!$B$34:$K$34</c:f>
              <c:numCache>
                <c:formatCode>General</c:formatCode>
                <c:ptCount val="10"/>
                <c:pt idx="0">
                  <c:v>#N/A</c:v>
                </c:pt>
                <c:pt idx="1">
                  <c:v>1.97</c:v>
                </c:pt>
                <c:pt idx="2">
                  <c:v>#N/A</c:v>
                </c:pt>
                <c:pt idx="3">
                  <c:v>1.81</c:v>
                </c:pt>
                <c:pt idx="4">
                  <c:v>#N/A</c:v>
                </c:pt>
                <c:pt idx="5">
                  <c:v>2.09</c:v>
                </c:pt>
                <c:pt idx="6">
                  <c:v>#N/A</c:v>
                </c:pt>
                <c:pt idx="7">
                  <c:v>2.46</c:v>
                </c:pt>
                <c:pt idx="8">
                  <c:v>#N/A</c:v>
                </c:pt>
                <c:pt idx="9">
                  <c:v>2.6</c:v>
                </c:pt>
              </c:numCache>
            </c:numRef>
          </c:val>
          <c:extLst>
            <c:ext xmlns:c16="http://schemas.microsoft.com/office/drawing/2014/chart" uri="{C3380CC4-5D6E-409C-BE32-E72D297353CC}">
              <c16:uniqueId val="{00000007-6E44-4A7A-AD65-B49E5A3B473E}"/>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データシート!$B$35:$K$35</c:f>
              <c:numCache>
                <c:formatCode>General</c:formatCode>
                <c:ptCount val="10"/>
                <c:pt idx="0">
                  <c:v>#N/A</c:v>
                </c:pt>
                <c:pt idx="1">
                  <c:v>5.72</c:v>
                </c:pt>
                <c:pt idx="2">
                  <c:v>#N/A</c:v>
                </c:pt>
                <c:pt idx="3">
                  <c:v>5.49</c:v>
                </c:pt>
                <c:pt idx="4">
                  <c:v>#N/A</c:v>
                </c:pt>
                <c:pt idx="5">
                  <c:v>5.82</c:v>
                </c:pt>
                <c:pt idx="6">
                  <c:v>#N/A</c:v>
                </c:pt>
                <c:pt idx="7">
                  <c:v>6.04</c:v>
                </c:pt>
                <c:pt idx="8">
                  <c:v>#N/A</c:v>
                </c:pt>
                <c:pt idx="9">
                  <c:v>4.9800000000000004</c:v>
                </c:pt>
              </c:numCache>
            </c:numRef>
          </c:val>
          <c:extLst>
            <c:ext xmlns:c16="http://schemas.microsoft.com/office/drawing/2014/chart" uri="{C3380CC4-5D6E-409C-BE32-E72D297353CC}">
              <c16:uniqueId val="{00000008-6E44-4A7A-AD65-B49E5A3B473E}"/>
            </c:ext>
          </c:extLst>
        </c:ser>
        <c:ser>
          <c:idx val="9"/>
          <c:order val="9"/>
          <c:tx>
            <c:strRef>
              <c:f>データシート!$A$36</c:f>
              <c:strCache>
                <c:ptCount val="1"/>
                <c:pt idx="0">
                  <c:v>甘楽町水道事業会計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データシート!$B$36:$K$36</c:f>
              <c:numCache>
                <c:formatCode>General</c:formatCode>
                <c:ptCount val="10"/>
                <c:pt idx="0">
                  <c:v>#N/A</c:v>
                </c:pt>
                <c:pt idx="1">
                  <c:v>12.09</c:v>
                </c:pt>
                <c:pt idx="2">
                  <c:v>#N/A</c:v>
                </c:pt>
                <c:pt idx="3">
                  <c:v>12.68</c:v>
                </c:pt>
                <c:pt idx="4">
                  <c:v>#N/A</c:v>
                </c:pt>
                <c:pt idx="5">
                  <c:v>12.79</c:v>
                </c:pt>
                <c:pt idx="6">
                  <c:v>#N/A</c:v>
                </c:pt>
                <c:pt idx="7">
                  <c:v>12.78</c:v>
                </c:pt>
                <c:pt idx="8">
                  <c:v>#N/A</c:v>
                </c:pt>
                <c:pt idx="9">
                  <c:v>11.67</c:v>
                </c:pt>
              </c:numCache>
            </c:numRef>
          </c:val>
          <c:extLst>
            <c:ext xmlns:c16="http://schemas.microsoft.com/office/drawing/2014/chart" uri="{C3380CC4-5D6E-409C-BE32-E72D297353CC}">
              <c16:uniqueId val="{00000009-6E44-4A7A-AD65-B49E5A3B473E}"/>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データシート!$B$42:$P$42</c:f>
              <c:numCache>
                <c:formatCode>General</c:formatCode>
                <c:ptCount val="15"/>
                <c:pt idx="2">
                  <c:v>482</c:v>
                </c:pt>
                <c:pt idx="5">
                  <c:v>485</c:v>
                </c:pt>
                <c:pt idx="8">
                  <c:v>462</c:v>
                </c:pt>
                <c:pt idx="11">
                  <c:v>467</c:v>
                </c:pt>
                <c:pt idx="14">
                  <c:v>469</c:v>
                </c:pt>
              </c:numCache>
            </c:numRef>
          </c:val>
          <c:extLst>
            <c:ext xmlns:c16="http://schemas.microsoft.com/office/drawing/2014/chart" uri="{C3380CC4-5D6E-409C-BE32-E72D297353CC}">
              <c16:uniqueId val="{00000000-C73B-4FD2-9762-943B79F8C62A}"/>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C73B-4FD2-9762-943B79F8C62A}"/>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C73B-4FD2-9762-943B79F8C62A}"/>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データシート!$B$45:$P$45</c:f>
              <c:numCache>
                <c:formatCode>General</c:formatCode>
                <c:ptCount val="15"/>
                <c:pt idx="0">
                  <c:v>46</c:v>
                </c:pt>
                <c:pt idx="3">
                  <c:v>45</c:v>
                </c:pt>
                <c:pt idx="6">
                  <c:v>49</c:v>
                </c:pt>
                <c:pt idx="9">
                  <c:v>46</c:v>
                </c:pt>
                <c:pt idx="12">
                  <c:v>38</c:v>
                </c:pt>
              </c:numCache>
            </c:numRef>
          </c:val>
          <c:extLst>
            <c:ext xmlns:c16="http://schemas.microsoft.com/office/drawing/2014/chart" uri="{C3380CC4-5D6E-409C-BE32-E72D297353CC}">
              <c16:uniqueId val="{00000003-C73B-4FD2-9762-943B79F8C62A}"/>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データシート!$B$46:$P$46</c:f>
              <c:numCache>
                <c:formatCode>General</c:formatCode>
                <c:ptCount val="15"/>
                <c:pt idx="0">
                  <c:v>260</c:v>
                </c:pt>
                <c:pt idx="3">
                  <c:v>250</c:v>
                </c:pt>
                <c:pt idx="6">
                  <c:v>249</c:v>
                </c:pt>
                <c:pt idx="9">
                  <c:v>257</c:v>
                </c:pt>
                <c:pt idx="12">
                  <c:v>259</c:v>
                </c:pt>
              </c:numCache>
            </c:numRef>
          </c:val>
          <c:extLst>
            <c:ext xmlns:c16="http://schemas.microsoft.com/office/drawing/2014/chart" uri="{C3380CC4-5D6E-409C-BE32-E72D297353CC}">
              <c16:uniqueId val="{00000004-C73B-4FD2-9762-943B79F8C62A}"/>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C73B-4FD2-9762-943B79F8C62A}"/>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C73B-4FD2-9762-943B79F8C62A}"/>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データシート!$B$49:$P$49</c:f>
              <c:numCache>
                <c:formatCode>General</c:formatCode>
                <c:ptCount val="15"/>
                <c:pt idx="0">
                  <c:v>420</c:v>
                </c:pt>
                <c:pt idx="3">
                  <c:v>417</c:v>
                </c:pt>
                <c:pt idx="6">
                  <c:v>346</c:v>
                </c:pt>
                <c:pt idx="9">
                  <c:v>358</c:v>
                </c:pt>
                <c:pt idx="12">
                  <c:v>407</c:v>
                </c:pt>
              </c:numCache>
            </c:numRef>
          </c:val>
          <c:extLst>
            <c:ext xmlns:c16="http://schemas.microsoft.com/office/drawing/2014/chart" uri="{C3380CC4-5D6E-409C-BE32-E72D297353CC}">
              <c16:uniqueId val="{00000007-C73B-4FD2-9762-943B79F8C62A}"/>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データシート!$B$50:$P$50</c:f>
              <c:numCache>
                <c:formatCode>General</c:formatCode>
                <c:ptCount val="15"/>
                <c:pt idx="0">
                  <c:v>#N/A</c:v>
                </c:pt>
                <c:pt idx="1">
                  <c:v>244</c:v>
                </c:pt>
                <c:pt idx="2">
                  <c:v>#N/A</c:v>
                </c:pt>
                <c:pt idx="3">
                  <c:v>#N/A</c:v>
                </c:pt>
                <c:pt idx="4">
                  <c:v>227</c:v>
                </c:pt>
                <c:pt idx="5">
                  <c:v>#N/A</c:v>
                </c:pt>
                <c:pt idx="6">
                  <c:v>#N/A</c:v>
                </c:pt>
                <c:pt idx="7">
                  <c:v>182</c:v>
                </c:pt>
                <c:pt idx="8">
                  <c:v>#N/A</c:v>
                </c:pt>
                <c:pt idx="9">
                  <c:v>#N/A</c:v>
                </c:pt>
                <c:pt idx="10">
                  <c:v>194</c:v>
                </c:pt>
                <c:pt idx="11">
                  <c:v>#N/A</c:v>
                </c:pt>
                <c:pt idx="12">
                  <c:v>#N/A</c:v>
                </c:pt>
                <c:pt idx="13">
                  <c:v>235</c:v>
                </c:pt>
                <c:pt idx="14">
                  <c:v>#N/A</c:v>
                </c:pt>
              </c:numCache>
            </c:numRef>
          </c:val>
          <c:smooth val="0"/>
          <c:extLst>
            <c:ext xmlns:c16="http://schemas.microsoft.com/office/drawing/2014/chart" uri="{C3380CC4-5D6E-409C-BE32-E72D297353CC}">
              <c16:uniqueId val="{00000008-C73B-4FD2-9762-943B79F8C62A}"/>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データシート!$B$56:$P$56</c:f>
              <c:numCache>
                <c:formatCode>General</c:formatCode>
                <c:ptCount val="15"/>
                <c:pt idx="2">
                  <c:v>5563</c:v>
                </c:pt>
                <c:pt idx="5">
                  <c:v>5416</c:v>
                </c:pt>
                <c:pt idx="8">
                  <c:v>5373</c:v>
                </c:pt>
                <c:pt idx="11">
                  <c:v>5234</c:v>
                </c:pt>
                <c:pt idx="14">
                  <c:v>5075</c:v>
                </c:pt>
              </c:numCache>
            </c:numRef>
          </c:val>
          <c:extLst>
            <c:ext xmlns:c16="http://schemas.microsoft.com/office/drawing/2014/chart" uri="{C3380CC4-5D6E-409C-BE32-E72D297353CC}">
              <c16:uniqueId val="{00000000-FAF2-4094-86F9-F5CD2772A322}"/>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データシート!$B$57:$P$57</c:f>
              <c:numCache>
                <c:formatCode>General</c:formatCode>
                <c:ptCount val="15"/>
                <c:pt idx="2">
                  <c:v>1</c:v>
                </c:pt>
                <c:pt idx="5">
                  <c:v>0</c:v>
                </c:pt>
                <c:pt idx="8">
                  <c:v>0</c:v>
                </c:pt>
                <c:pt idx="11">
                  <c:v>0</c:v>
                </c:pt>
                <c:pt idx="14">
                  <c:v>0</c:v>
                </c:pt>
              </c:numCache>
            </c:numRef>
          </c:val>
          <c:extLst>
            <c:ext xmlns:c16="http://schemas.microsoft.com/office/drawing/2014/chart" uri="{C3380CC4-5D6E-409C-BE32-E72D297353CC}">
              <c16:uniqueId val="{00000001-FAF2-4094-86F9-F5CD2772A322}"/>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データシート!$B$58:$P$58</c:f>
              <c:numCache>
                <c:formatCode>General</c:formatCode>
                <c:ptCount val="15"/>
                <c:pt idx="2">
                  <c:v>2424</c:v>
                </c:pt>
                <c:pt idx="5">
                  <c:v>2481</c:v>
                </c:pt>
                <c:pt idx="8">
                  <c:v>2615</c:v>
                </c:pt>
                <c:pt idx="11">
                  <c:v>2707</c:v>
                </c:pt>
                <c:pt idx="14">
                  <c:v>2679</c:v>
                </c:pt>
              </c:numCache>
            </c:numRef>
          </c:val>
          <c:extLst>
            <c:ext xmlns:c16="http://schemas.microsoft.com/office/drawing/2014/chart" uri="{C3380CC4-5D6E-409C-BE32-E72D297353CC}">
              <c16:uniqueId val="{00000002-FAF2-4094-86F9-F5CD2772A322}"/>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FAF2-4094-86F9-F5CD2772A322}"/>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FAF2-4094-86F9-F5CD2772A322}"/>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データシート!$B$61:$P$61</c:f>
              <c:numCache>
                <c:formatCode>General</c:formatCode>
                <c:ptCount val="15"/>
                <c:pt idx="0">
                  <c:v>0</c:v>
                </c:pt>
                <c:pt idx="3">
                  <c:v>3</c:v>
                </c:pt>
                <c:pt idx="6">
                  <c:v>0</c:v>
                </c:pt>
                <c:pt idx="9">
                  <c:v>0</c:v>
                </c:pt>
                <c:pt idx="12">
                  <c:v>7</c:v>
                </c:pt>
              </c:numCache>
            </c:numRef>
          </c:val>
          <c:extLst>
            <c:ext xmlns:c16="http://schemas.microsoft.com/office/drawing/2014/chart" uri="{C3380CC4-5D6E-409C-BE32-E72D297353CC}">
              <c16:uniqueId val="{00000005-FAF2-4094-86F9-F5CD2772A322}"/>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データシート!$B$62:$P$62</c:f>
              <c:numCache>
                <c:formatCode>General</c:formatCode>
                <c:ptCount val="15"/>
                <c:pt idx="0">
                  <c:v>1076</c:v>
                </c:pt>
                <c:pt idx="3">
                  <c:v>1031</c:v>
                </c:pt>
                <c:pt idx="6">
                  <c:v>1016</c:v>
                </c:pt>
                <c:pt idx="9">
                  <c:v>958</c:v>
                </c:pt>
                <c:pt idx="12">
                  <c:v>907</c:v>
                </c:pt>
              </c:numCache>
            </c:numRef>
          </c:val>
          <c:extLst>
            <c:ext xmlns:c16="http://schemas.microsoft.com/office/drawing/2014/chart" uri="{C3380CC4-5D6E-409C-BE32-E72D297353CC}">
              <c16:uniqueId val="{00000006-FAF2-4094-86F9-F5CD2772A322}"/>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データシート!$B$63:$P$63</c:f>
              <c:numCache>
                <c:formatCode>General</c:formatCode>
                <c:ptCount val="15"/>
                <c:pt idx="0">
                  <c:v>355</c:v>
                </c:pt>
                <c:pt idx="3">
                  <c:v>329</c:v>
                </c:pt>
                <c:pt idx="6">
                  <c:v>303</c:v>
                </c:pt>
                <c:pt idx="9">
                  <c:v>281</c:v>
                </c:pt>
                <c:pt idx="12">
                  <c:v>300</c:v>
                </c:pt>
              </c:numCache>
            </c:numRef>
          </c:val>
          <c:extLst>
            <c:ext xmlns:c16="http://schemas.microsoft.com/office/drawing/2014/chart" uri="{C3380CC4-5D6E-409C-BE32-E72D297353CC}">
              <c16:uniqueId val="{00000007-FAF2-4094-86F9-F5CD2772A322}"/>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データシート!$B$64:$P$64</c:f>
              <c:numCache>
                <c:formatCode>General</c:formatCode>
                <c:ptCount val="15"/>
                <c:pt idx="0">
                  <c:v>3003</c:v>
                </c:pt>
                <c:pt idx="3">
                  <c:v>2857</c:v>
                </c:pt>
                <c:pt idx="6">
                  <c:v>2658</c:v>
                </c:pt>
                <c:pt idx="9">
                  <c:v>2522</c:v>
                </c:pt>
                <c:pt idx="12">
                  <c:v>2448</c:v>
                </c:pt>
              </c:numCache>
            </c:numRef>
          </c:val>
          <c:extLst>
            <c:ext xmlns:c16="http://schemas.microsoft.com/office/drawing/2014/chart" uri="{C3380CC4-5D6E-409C-BE32-E72D297353CC}">
              <c16:uniqueId val="{00000008-FAF2-4094-86F9-F5CD2772A322}"/>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FAF2-4094-86F9-F5CD2772A322}"/>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データシート!$B$66:$P$66</c:f>
              <c:numCache>
                <c:formatCode>General</c:formatCode>
                <c:ptCount val="15"/>
                <c:pt idx="0">
                  <c:v>5428</c:v>
                </c:pt>
                <c:pt idx="3">
                  <c:v>5258</c:v>
                </c:pt>
                <c:pt idx="6">
                  <c:v>5355</c:v>
                </c:pt>
                <c:pt idx="9">
                  <c:v>5274</c:v>
                </c:pt>
                <c:pt idx="12">
                  <c:v>5086</c:v>
                </c:pt>
              </c:numCache>
            </c:numRef>
          </c:val>
          <c:extLst>
            <c:ext xmlns:c16="http://schemas.microsoft.com/office/drawing/2014/chart" uri="{C3380CC4-5D6E-409C-BE32-E72D297353CC}">
              <c16:uniqueId val="{0000000A-FAF2-4094-86F9-F5CD2772A322}"/>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データシート!$B$67:$P$67</c:f>
              <c:numCache>
                <c:formatCode>General</c:formatCode>
                <c:ptCount val="15"/>
                <c:pt idx="0">
                  <c:v>#N/A</c:v>
                </c:pt>
                <c:pt idx="1">
                  <c:v>1874</c:v>
                </c:pt>
                <c:pt idx="2">
                  <c:v>#N/A</c:v>
                </c:pt>
                <c:pt idx="3">
                  <c:v>#N/A</c:v>
                </c:pt>
                <c:pt idx="4">
                  <c:v>1582</c:v>
                </c:pt>
                <c:pt idx="5">
                  <c:v>#N/A</c:v>
                </c:pt>
                <c:pt idx="6">
                  <c:v>#N/A</c:v>
                </c:pt>
                <c:pt idx="7">
                  <c:v>1343</c:v>
                </c:pt>
                <c:pt idx="8">
                  <c:v>#N/A</c:v>
                </c:pt>
                <c:pt idx="9">
                  <c:v>#N/A</c:v>
                </c:pt>
                <c:pt idx="10">
                  <c:v>1094</c:v>
                </c:pt>
                <c:pt idx="11">
                  <c:v>#N/A</c:v>
                </c:pt>
                <c:pt idx="12">
                  <c:v>#N/A</c:v>
                </c:pt>
                <c:pt idx="13">
                  <c:v>996</c:v>
                </c:pt>
                <c:pt idx="14">
                  <c:v>#N/A</c:v>
                </c:pt>
              </c:numCache>
            </c:numRef>
          </c:val>
          <c:smooth val="0"/>
          <c:extLst>
            <c:ext xmlns:c16="http://schemas.microsoft.com/office/drawing/2014/chart" uri="{C3380CC4-5D6E-409C-BE32-E72D297353CC}">
              <c16:uniqueId val="{0000000B-FAF2-4094-86F9-F5CD2772A322}"/>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データシート!$B$72:$D$72</c:f>
              <c:numCache>
                <c:formatCode>#,##0;"▲ "#,##0</c:formatCode>
                <c:ptCount val="3"/>
                <c:pt idx="0">
                  <c:v>1434</c:v>
                </c:pt>
                <c:pt idx="1">
                  <c:v>1440</c:v>
                </c:pt>
                <c:pt idx="2">
                  <c:v>1489</c:v>
                </c:pt>
              </c:numCache>
            </c:numRef>
          </c:val>
          <c:extLst>
            <c:ext xmlns:c16="http://schemas.microsoft.com/office/drawing/2014/chart" uri="{C3380CC4-5D6E-409C-BE32-E72D297353CC}">
              <c16:uniqueId val="{00000000-2405-43C1-A779-D5BD40C0199C}"/>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データシート!$B$73:$D$73</c:f>
              <c:numCache>
                <c:formatCode>#,##0;"▲ "#,##0</c:formatCode>
                <c:ptCount val="3"/>
                <c:pt idx="0">
                  <c:v>87</c:v>
                </c:pt>
                <c:pt idx="1">
                  <c:v>87</c:v>
                </c:pt>
                <c:pt idx="2">
                  <c:v>57</c:v>
                </c:pt>
              </c:numCache>
            </c:numRef>
          </c:val>
          <c:extLst>
            <c:ext xmlns:c16="http://schemas.microsoft.com/office/drawing/2014/chart" uri="{C3380CC4-5D6E-409C-BE32-E72D297353CC}">
              <c16:uniqueId val="{00000001-2405-43C1-A779-D5BD40C0199C}"/>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H29</c:v>
                </c:pt>
                <c:pt idx="1">
                  <c:v>H30</c:v>
                </c:pt>
                <c:pt idx="2">
                  <c:v>R01</c:v>
                </c:pt>
              </c:strCache>
            </c:strRef>
          </c:cat>
          <c:val>
            <c:numRef>
              <c:f>データシート!$B$74:$D$74</c:f>
              <c:numCache>
                <c:formatCode>#,##0;"▲ "#,##0</c:formatCode>
                <c:ptCount val="3"/>
                <c:pt idx="0">
                  <c:v>676</c:v>
                </c:pt>
                <c:pt idx="1">
                  <c:v>890</c:v>
                </c:pt>
                <c:pt idx="2">
                  <c:v>805</c:v>
                </c:pt>
              </c:numCache>
            </c:numRef>
          </c:val>
          <c:extLst>
            <c:ext xmlns:c16="http://schemas.microsoft.com/office/drawing/2014/chart" uri="{C3380CC4-5D6E-409C-BE32-E72D297353CC}">
              <c16:uniqueId val="{00000002-2405-43C1-A779-D5BD40C0199C}"/>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{980080ED-9A5C-4CDC-A8AD-D3939202C2B0}</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0-3995-4579-AD56-B0FD4233E9AC}"/>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{8E1DFF2F-F2AD-4A40-8B72-547BA1BEB338}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3995-4579-AD56-B0FD4233E9AC}"/>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{58DC34B7-F86E-4B27-84FC-C41C77AF182C}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3995-4579-AD56-B0FD4233E9AC}"/>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{5F056D81-8C64-419F-A2A1-58622A5FED2C}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3995-4579-AD56-B0FD4233E9AC}"/>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{EA61305E-E836-49AC-9BDB-2035442AB5F8}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3995-4579-AD56-B0FD4233E9AC}"/>
                </c:ext>
              </c:extLst>
            </c:dLbl>
            <c:dLbl>
              <c:idx val="8"/>
              <c:tx>
                <c:strRef>
                  <c:f>公会計指標分析・財政指標組合せ分析表!$BX$50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{F16FEBEA-D5A8-48EA-92CB-290F7B9676FA}</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5-3995-4579-AD56-B0FD4233E9AC}"/>
                </c:ext>
              </c:extLst>
            </c:dLbl>
            <c:dLbl>
              <c:idx val="16"/>
              <c:tx>
                <c:strRef>
                  <c:f>公会計指標分析・財政指標組合せ分析表!$CF$50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{F0C7FB45-D698-4B42-BC21-E26998586C74}</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06-3995-4579-AD56-B0FD4233E9AC}"/>
                </c:ext>
              </c:extLst>
            </c:dLbl>
            <c:dLbl>
              <c:idx val="24"/>
              <c:tx>
                <c:strRef>
                  <c:f>公会計指標分析・財政指標組合せ分析表!$CN$50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{0DDF1D66-6D8E-4121-8A46-A0EFCD2D1C91}</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07-3995-4579-AD56-B0FD4233E9AC}"/>
                </c:ext>
              </c:extLst>
            </c:dLbl>
            <c:dLbl>
              <c:idx val="32"/>
              <c:layout>
                <c:manualLayout>
                  <c:x val="-3.0811314001577998E-2"/>
                  <c:y val="-5.0262497819770796E-2"/>
                </c:manualLayout>
              </c:layout>
              <c:tx>
                <c:strRef>
                  <c:f>公会計指標分析・財政指標組合せ分析表!$CV$50</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{E6DDFD13-D490-4853-981C-7AC0D84CBE3A}</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08-3995-4579-AD56-B0FD4233E9AC}"/>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50</c:v>
                </c:pt>
                <c:pt idx="8">
                  <c:v>54.5</c:v>
                </c:pt>
                <c:pt idx="16">
                  <c:v>56.3</c:v>
                </c:pt>
                <c:pt idx="24">
                  <c:v>58</c:v>
                </c:pt>
                <c:pt idx="32">
                  <c:v>59.3</c:v>
                </c:pt>
              </c:numCache>
            </c:numRef>
          </c:xVal>
          <c:yVal>
            <c:numRef>
              <c:f>公会計指標分析・財政指標組合せ分析表!$BP$51:$DC$51</c:f>
              <c:numCache>
                <c:formatCode>#,##0.0;"▲ "#,##0.0</c:formatCode>
                <c:ptCount val="40"/>
                <c:pt idx="0">
                  <c:v>60.6</c:v>
                </c:pt>
                <c:pt idx="8">
                  <c:v>51.6</c:v>
                </c:pt>
                <c:pt idx="16">
                  <c:v>43.7</c:v>
                </c:pt>
                <c:pt idx="24">
                  <c:v>35.5</c:v>
                </c:pt>
                <c:pt idx="32">
                  <c:v>32.1</c:v>
                </c:pt>
              </c:numCache>
            </c:numRef>
          </c:yVal>
          <c:smooth val="0"/>
          <c:extLst>
            <c:ext xmlns:c16="http://schemas.microsoft.com/office/drawing/2014/chart" uri="{C3380CC4-5D6E-409C-BE32-E72D297353CC}">
              <c16:uniqueId val="{00000009-3995-4579-AD56-B0FD4233E9AC}"/>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H27</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{01D8D605-0E1C-4FBC-BFD5-683C1727FEA9}</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A-3995-4579-AD56-B0FD4233E9AC}"/>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{67183468-7D46-4F1C-9CDA-F62FF2C9810F}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3995-4579-AD56-B0FD4233E9AC}"/>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{D30E34A3-3FD0-46AB-AA2D-F05E2FCD6A68}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3995-4579-AD56-B0FD4233E9AC}"/>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{AEAD1D8B-B714-4A26-91EB-BBD28C7183C7}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3995-4579-AD56-B0FD4233E9AC}"/>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{DE9418CA-C68C-4A9A-BD09-C4D84B0AB32F}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3995-4579-AD56-B0FD4233E9AC}"/>
                </c:ext>
              </c:extLst>
            </c:dLbl>
            <c:dLbl>
              <c:idx val="8"/>
              <c:tx>
                <c:strRef>
                  <c:f>公会計指標分析・財政指標組合せ分析表!$BX$50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{8CD928A0-D4C6-4411-AF0D-E5846A27A7BC}</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F-3995-4579-AD56-B0FD4233E9AC}"/>
                </c:ext>
              </c:extLst>
            </c:dLbl>
            <c:dLbl>
              <c:idx val="16"/>
              <c:layout>
                <c:manualLayout>
                  <c:x val="-3.3349637118228602E-2"/>
                  <c:y val="-7.9215586391959567E-2"/>
                </c:manualLayout>
              </c:layout>
              <c:tx>
                <c:strRef>
                  <c:f>公会計指標分析・財政指標組合せ分析表!$CF$50</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{BF668DCF-CA42-4F27-999C-7B79694BD289}</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10-3995-4579-AD56-B0FD4233E9AC}"/>
                </c:ext>
              </c:extLst>
            </c:dLbl>
            <c:dLbl>
              <c:idx val="24"/>
              <c:tx>
                <c:strRef>
                  <c:f>公会計指標分析・財政指標組合せ分析表!$CN$50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{92012CE0-328C-43FD-B87E-AF6377167143}</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11-3995-4579-AD56-B0FD4233E9AC}"/>
                </c:ext>
              </c:extLst>
            </c:dLbl>
            <c:dLbl>
              <c:idx val="32"/>
              <c:tx>
                <c:strRef>
                  <c:f>公会計指標分析・財政指標組合せ分析表!$CV$50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{20D0645A-2CF7-49A7-844F-CDAED484ECA0}</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12-3995-4579-AD56-B0FD4233E9AC}"/>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55.8</c:v>
                </c:pt>
                <c:pt idx="8">
                  <c:v>57.6</c:v>
                </c:pt>
                <c:pt idx="16">
                  <c:v>58.9</c:v>
                </c:pt>
                <c:pt idx="24">
                  <c:v>60.5</c:v>
                </c:pt>
                <c:pt idx="32">
                  <c:v>61.2</c:v>
                </c:pt>
              </c:numCache>
            </c:numRef>
          </c:xVal>
          <c:yVal>
            <c:numRef>
              <c:f>公会計指標分析・財政指標組合せ分析表!$BP$55:$DC$55</c:f>
              <c:numCache>
                <c:formatCode>#,##0.0;"▲ "#,##0.0</c:formatCode>
                <c:ptCount val="40"/>
                <c:pt idx="0">
                  <c:v>20.2</c:v>
                </c:pt>
                <c:pt idx="8">
                  <c:v>38.5</c:v>
                </c:pt>
                <c:pt idx="16">
                  <c:v>32.799999999999997</c:v>
                </c:pt>
                <c:pt idx="24">
                  <c:v>20.9</c:v>
                </c:pt>
                <c:pt idx="32">
                  <c:v>21</c:v>
                </c:pt>
              </c:numCache>
            </c:numRef>
          </c:yVal>
          <c:smooth val="0"/>
          <c:extLst>
            <c:ext xmlns:c16="http://schemas.microsoft.com/office/drawing/2014/chart" uri="{C3380CC4-5D6E-409C-BE32-E72D297353CC}">
              <c16:uniqueId val="{00000013-3995-4579-AD56-B0FD4233E9AC}"/>
            </c:ext>
          </c:extLst>
        </c:ser>
        <c:dLbls>
          <c:showLegendKey val="0"/>
          <c:showVal val="1"/>
          <c:showCatName val="0"/>
          <c:showSerName val="0"/>
          <c:showPercent val="0"/>
          <c:showBubbleSize val="0"/>
        </c:dLbls>
        <c:axId val="46179840"/>
        <c:axId val="46181760"/>
      </c:scatterChart>
      <c:valAx>
        <c:axId val="46179840"/>
        <c:scaling>
          <c:orientation val="minMax"/>
          <c:max val="63"/>
          <c:min val="49"/>
        </c:scaling>
        <c:delete val="0"/>
        <c:axPos val="b"/>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inMax"/>
          <c:max val="68"/>
          <c:min val="15"/>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46179840"/>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H27</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{C87C1F4A-3240-4460-9CAB-09B2AF02EA18}</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0-5808-4C74-8ADA-74B14C0572ED}"/>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{6CD1D8FF-ABE5-467E-B684-92A0F5467C68}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5808-4C74-8ADA-74B14C0572ED}"/>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{F93ED64E-B8D5-47AB-95ED-82D81010A346}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5808-4C74-8ADA-74B14C0572ED}"/>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{96515992-187D-48C5-8C59-76B6B4B77B91}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5808-4C74-8ADA-74B14C0572ED}"/>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{B283581A-8320-493C-BA21-E7B0F186F60A}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5808-4C74-8ADA-74B14C0572ED}"/>
                </c:ext>
              </c:extLst>
            </c:dLbl>
            <c:dLbl>
              <c:idx val="8"/>
              <c:tx>
                <c:strRef>
                  <c:f>公会計指標分析・財政指標組合せ分析表!$BX$72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{34DCDA5C-27BA-4333-9DE9-CFC573254CBC}</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5-5808-4C74-8ADA-74B14C0572ED}"/>
                </c:ext>
              </c:extLst>
            </c:dLbl>
            <c:dLbl>
              <c:idx val="16"/>
              <c:tx>
                <c:strRef>
                  <c:f>公会計指標分析・財政指標組合せ分析表!$CF$72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{E21D6BB0-B9B5-4142-B24F-A8230A3BD03C}</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06-5808-4C74-8ADA-74B14C0572ED}"/>
                </c:ext>
              </c:extLst>
            </c:dLbl>
            <c:dLbl>
              <c:idx val="24"/>
              <c:tx>
                <c:strRef>
                  <c:f>公会計指標分析・財政指標組合せ分析表!$CN$72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{2C016F02-374C-4805-AE45-B3FF973D9942}</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07-5808-4C74-8ADA-74B14C0572ED}"/>
                </c:ext>
              </c:extLst>
            </c:dLbl>
            <c:dLbl>
              <c:idx val="32"/>
              <c:tx>
                <c:strRef>
                  <c:f>公会計指標分析・財政指標組合せ分析表!$CV$72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{BAAD17EE-175A-4841-80C1-B86F70860EA7}</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08-5808-4C74-8ADA-74B14C0572ED}"/>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8.6</c:v>
                </c:pt>
                <c:pt idx="8">
                  <c:v>7.8</c:v>
                </c:pt>
                <c:pt idx="16">
                  <c:v>7</c:v>
                </c:pt>
                <c:pt idx="24">
                  <c:v>6.5</c:v>
                </c:pt>
                <c:pt idx="32">
                  <c:v>6.5</c:v>
                </c:pt>
              </c:numCache>
            </c:numRef>
          </c:xVal>
          <c:yVal>
            <c:numRef>
              <c:f>公会計指標分析・財政指標組合せ分析表!$BP$73:$DC$73</c:f>
              <c:numCache>
                <c:formatCode>#,##0.0;"▲ "#,##0.0</c:formatCode>
                <c:ptCount val="40"/>
                <c:pt idx="0">
                  <c:v>60.6</c:v>
                </c:pt>
                <c:pt idx="8">
                  <c:v>51.6</c:v>
                </c:pt>
                <c:pt idx="16">
                  <c:v>43.7</c:v>
                </c:pt>
                <c:pt idx="24">
                  <c:v>35.5</c:v>
                </c:pt>
                <c:pt idx="32">
                  <c:v>32.1</c:v>
                </c:pt>
              </c:numCache>
            </c:numRef>
          </c:yVal>
          <c:smooth val="0"/>
          <c:extLst>
            <c:ext xmlns:c16="http://schemas.microsoft.com/office/drawing/2014/chart" uri="{C3380CC4-5D6E-409C-BE32-E72D297353CC}">
              <c16:uniqueId val="{00000009-5808-4C74-8ADA-74B14C0572ED}"/>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manualLayout>
                  <c:x val="0"/>
                  <c:y val="1.3040556692994828E-2"/>
                </c:manualLayout>
              </c:layout>
              <c:tx>
                <c:strRef>
                  <c:f>公会計指標分析・財政指標組合せ分析表!$BP$72</c:f>
                  <c:strCache>
                    <c:ptCount val="1"/>
                    <c:pt idx="0">
                      <c:v>H27</c:v>
                    </c:pt>
                  </c:strCache>
                </c:strRef>
              </c:tx>
              <c:dLblPos val="r"/>
              <c:showLegendKey val="0"/>
              <c:showVal val="0"/>
              <c:showCatName val="0"/>
              <c:showSerName val="0"/>
              <c:showPercent val="0"/>
              <c:showBubbleSize val="0"/>
              <c:extLst>
                <c:ext xmlns:c15="http://schemas.microsoft.com/office/drawing/2012/chart" uri="{CE6537A1-D6FC-4f65-9D91-7224C49458BB}">
                  <c15:dlblFieldTable>
                    <c15:dlblFTEntry>
                      <c15:txfldGUID>{4820A1DC-ED8B-4E29-A31B-FF6F62D09FA2}</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A-5808-4C74-8ADA-74B14C0572ED}"/>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{197C8D8E-BCCF-4AD3-B34A-FFFB40268D22}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5808-4C74-8ADA-74B14C0572ED}"/>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{401992EC-C360-4274-A898-034F0FF5DB9B}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5808-4C74-8ADA-74B14C0572ED}"/>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{8ABD71A6-822D-43FF-8E4B-09F49A42D262}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5808-4C74-8ADA-74B14C0572ED}"/>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{174F1898-D05D-4FEF-A44B-2CEE28A44B37}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5808-4C74-8ADA-74B14C0572ED}"/>
                </c:ext>
              </c:extLst>
            </c:dLbl>
            <c:dLbl>
              <c:idx val="8"/>
              <c:tx>
                <c:strRef>
                  <c:f>公会計指標分析・財政指標組合せ分析表!$BX$72</c:f>
                  <c:strCache>
                    <c:ptCount val="1"/>
                    <c:pt idx="0">
                      <c:v>H28</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{41397919-4371-47D4-9905-21B5549809B5}</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F-5808-4C74-8ADA-74B14C0572ED}"/>
                </c:ext>
              </c:extLst>
            </c:dLbl>
            <c:dLbl>
              <c:idx val="16"/>
              <c:tx>
                <c:strRef>
                  <c:f>公会計指標分析・財政指標組合せ分析表!$CF$72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{9750EB35-9156-49D1-9070-1593EA7E332A}</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10-5808-4C74-8ADA-74B14C0572ED}"/>
                </c:ext>
              </c:extLst>
            </c:dLbl>
            <c:dLbl>
              <c:idx val="24"/>
              <c:layout>
                <c:manualLayout>
                  <c:x val="0"/>
                  <c:y val="1.1665469101798951E-2"/>
                </c:manualLayout>
              </c:layout>
              <c:tx>
                <c:strRef>
                  <c:f>公会計指標分析・財政指標組合せ分析表!$CN$72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{726367ED-F75E-4513-BD45-8A029FE517C6}</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11-5808-4C74-8ADA-74B14C0572ED}"/>
                </c:ext>
              </c:extLst>
            </c:dLbl>
            <c:dLbl>
              <c:idx val="32"/>
              <c:layout>
                <c:manualLayout>
                  <c:x val="0"/>
                  <c:y val="-2.4706025794793699E-2"/>
                </c:manualLayout>
              </c:layout>
              <c:tx>
                <c:strRef>
                  <c:f>公会計指標分析・財政指標組合せ分析表!$CV$72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{0FBE6996-0282-4723-8DEF-474025E9DF20}</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12-5808-4C74-8ADA-74B14C0572ED}"/>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9.3000000000000007</c:v>
                </c:pt>
                <c:pt idx="8">
                  <c:v>9.1999999999999993</c:v>
                </c:pt>
                <c:pt idx="16">
                  <c:v>9.1</c:v>
                </c:pt>
                <c:pt idx="24">
                  <c:v>9.1</c:v>
                </c:pt>
                <c:pt idx="32">
                  <c:v>9.1999999999999993</c:v>
                </c:pt>
              </c:numCache>
            </c:numRef>
          </c:xVal>
          <c:yVal>
            <c:numRef>
              <c:f>公会計指標分析・財政指標組合せ分析表!$BP$77:$DC$77</c:f>
              <c:numCache>
                <c:formatCode>#,##0.0;"▲ "#,##0.0</c:formatCode>
                <c:ptCount val="40"/>
                <c:pt idx="0">
                  <c:v>20.2</c:v>
                </c:pt>
                <c:pt idx="8">
                  <c:v>38.5</c:v>
                </c:pt>
                <c:pt idx="16">
                  <c:v>32.799999999999997</c:v>
                </c:pt>
                <c:pt idx="24">
                  <c:v>20.9</c:v>
                </c:pt>
                <c:pt idx="32">
                  <c:v>21</c:v>
                </c:pt>
              </c:numCache>
            </c:numRef>
          </c:yVal>
          <c:smooth val="0"/>
          <c:extLst>
            <c:ext xmlns:c16="http://schemas.microsoft.com/office/drawing/2014/chart" uri="{C3380CC4-5D6E-409C-BE32-E72D297353CC}">
              <c16:uniqueId val="{00000013-5808-4C74-8ADA-74B14C0572ED}"/>
            </c:ext>
          </c:extLst>
        </c:ser>
        <c:dLbls>
          <c:showLegendKey val="0"/>
          <c:showVal val="1"/>
          <c:showCatName val="0"/>
          <c:showSerName val="0"/>
          <c:showPercent val="0"/>
          <c:showBubbleSize val="0"/>
        </c:dLbls>
        <c:axId val="84219776"/>
        <c:axId val="84234240"/>
      </c:scatterChart>
      <c:valAx>
        <c:axId val="84219776"/>
        <c:scaling>
          <c:orientation val="minMax"/>
          <c:max val="9.6"/>
          <c:min val="6.3"/>
        </c:scaling>
        <c:delete val="0"/>
        <c:axPos val="b"/>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inMax"/>
          <c:max val="68"/>
          <c:min val="15"/>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84219776"/>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21077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21077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甘楽中学校建設に伴う元金償還が開始されたことが影響し、前年と比べて</a:t>
          </a:r>
          <a:r>
            <a:rPr kumimoji="1" lang="en-US" altLang="ja-JP" sz="1300">
              <a:latin typeface="ＭＳ Ｐゴシック" panose="020B0600070205080204" pitchFamily="50" charset="-128"/>
              <a:ea typeface="ＭＳ Ｐゴシック" panose="020B0600070205080204" pitchFamily="50" charset="-128"/>
            </a:rPr>
            <a:t>0.011</a:t>
          </a:r>
          <a:r>
            <a:rPr kumimoji="1" lang="ja-JP" altLang="en-US" sz="1300">
              <a:latin typeface="ＭＳ Ｐゴシック" panose="020B0600070205080204" pitchFamily="50" charset="-128"/>
              <a:ea typeface="ＭＳ Ｐゴシック" panose="020B0600070205080204" pitchFamily="50" charset="-128"/>
            </a:rPr>
            <a:t>ポイント悪化した。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また、普通交付税が増加した一方、甘楽ＰＡスマートＩＣ整備事業、織田公公園整備事業をはじめとする大規模事業の実施により、地域経済の活性化を図ったことも要因である。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税収確保対策の推進をしていく事が重要であるが、新型コロナウイルス感染症による影響が懸念されるため、情勢を見極めつつ財源確保を図る。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161290</xdr:rowOff>
    </xdr:from>
    <xdr:to>
      <xdr:col>23</xdr:col>
      <xdr:colOff>133350</xdr:colOff>
      <xdr:row>44</xdr:row>
      <xdr:rowOff>84667</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333490"/>
          <a:ext cx="0" cy="129497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56744</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00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84667</xdr:rowOff>
    </xdr:from>
    <xdr:to>
      <xdr:col>24</xdr:col>
      <xdr:colOff>12700</xdr:colOff>
      <xdr:row>44</xdr:row>
      <xdr:rowOff>84667</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28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76217</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60769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161290</xdr:rowOff>
    </xdr:from>
    <xdr:to>
      <xdr:col>24</xdr:col>
      <xdr:colOff>12700</xdr:colOff>
      <xdr:row>36</xdr:row>
      <xdr:rowOff>161290</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3334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22860</xdr:rowOff>
    </xdr:from>
    <xdr:to>
      <xdr:col>23</xdr:col>
      <xdr:colOff>133350</xdr:colOff>
      <xdr:row>43</xdr:row>
      <xdr:rowOff>22860</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39521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123631</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2453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151554</xdr:rowOff>
    </xdr:from>
    <xdr:to>
      <xdr:col>23</xdr:col>
      <xdr:colOff>184150</xdr:colOff>
      <xdr:row>43</xdr:row>
      <xdr:rowOff>81704</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52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22860</xdr:rowOff>
    </xdr:from>
    <xdr:to>
      <xdr:col>19</xdr:col>
      <xdr:colOff>133350</xdr:colOff>
      <xdr:row>43</xdr:row>
      <xdr:rowOff>30904</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flipV="1">
          <a:off x="3225800" y="7395210"/>
          <a:ext cx="8890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159596</xdr:rowOff>
    </xdr:from>
    <xdr:to>
      <xdr:col>19</xdr:col>
      <xdr:colOff>184150</xdr:colOff>
      <xdr:row>43</xdr:row>
      <xdr:rowOff>89746</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60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74523</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4468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30904</xdr:rowOff>
    </xdr:from>
    <xdr:to>
      <xdr:col>15</xdr:col>
      <xdr:colOff>82550</xdr:colOff>
      <xdr:row>43</xdr:row>
      <xdr:rowOff>38946</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flipV="1">
          <a:off x="2336800" y="7403254"/>
          <a:ext cx="889000" cy="8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159596</xdr:rowOff>
    </xdr:from>
    <xdr:to>
      <xdr:col>15</xdr:col>
      <xdr:colOff>133350</xdr:colOff>
      <xdr:row>43</xdr:row>
      <xdr:rowOff>89746</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60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74523</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4468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38946</xdr:rowOff>
    </xdr:from>
    <xdr:to>
      <xdr:col>11</xdr:col>
      <xdr:colOff>31750</xdr:colOff>
      <xdr:row>43</xdr:row>
      <xdr:rowOff>38946</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41129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167640</xdr:rowOff>
    </xdr:from>
    <xdr:to>
      <xdr:col>11</xdr:col>
      <xdr:colOff>82550</xdr:colOff>
      <xdr:row>43</xdr:row>
      <xdr:rowOff>97790</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82567</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45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167640</xdr:rowOff>
    </xdr:from>
    <xdr:to>
      <xdr:col>7</xdr:col>
      <xdr:colOff>31750</xdr:colOff>
      <xdr:row>43</xdr:row>
      <xdr:rowOff>97790</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82567</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45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143510</xdr:rowOff>
    </xdr:from>
    <xdr:to>
      <xdr:col>23</xdr:col>
      <xdr:colOff>184150</xdr:colOff>
      <xdr:row>43</xdr:row>
      <xdr:rowOff>73660</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34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160037</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189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143510</xdr:rowOff>
    </xdr:from>
    <xdr:to>
      <xdr:col>19</xdr:col>
      <xdr:colOff>184150</xdr:colOff>
      <xdr:row>43</xdr:row>
      <xdr:rowOff>73660</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34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83837</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1132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151554</xdr:rowOff>
    </xdr:from>
    <xdr:to>
      <xdr:col>15</xdr:col>
      <xdr:colOff>133350</xdr:colOff>
      <xdr:row>43</xdr:row>
      <xdr:rowOff>81704</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352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91881</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1213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159596</xdr:rowOff>
    </xdr:from>
    <xdr:to>
      <xdr:col>11</xdr:col>
      <xdr:colOff>82550</xdr:colOff>
      <xdr:row>43</xdr:row>
      <xdr:rowOff>89746</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36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99923</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129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159596</xdr:rowOff>
    </xdr:from>
    <xdr:to>
      <xdr:col>7</xdr:col>
      <xdr:colOff>31750</xdr:colOff>
      <xdr:row>43</xdr:row>
      <xdr:rowOff>89746</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36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99923</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129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[85.1%]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普通交付税（前年比</a:t>
          </a:r>
          <a:r>
            <a:rPr kumimoji="1" lang="en-US" altLang="ja-JP" sz="1300">
              <a:latin typeface="ＭＳ Ｐゴシック" panose="020B0600070205080204" pitchFamily="50" charset="-128"/>
              <a:ea typeface="ＭＳ Ｐゴシック" panose="020B0600070205080204" pitchFamily="50" charset="-128"/>
            </a:rPr>
            <a:t>+60,715</a:t>
          </a:r>
          <a:r>
            <a:rPr kumimoji="1" lang="ja-JP" altLang="en-US" sz="1300">
              <a:latin typeface="ＭＳ Ｐゴシック" panose="020B0600070205080204" pitchFamily="50" charset="-128"/>
              <a:ea typeface="ＭＳ Ｐゴシック" panose="020B0600070205080204" pitchFamily="50" charset="-128"/>
            </a:rPr>
            <a:t>千円）が主な増加となり、歳出でも普通建設費の増加により事業費支弁人件費が増加し、人件費が減少したことや国民健康保険会計への繰出金が減少したことが要因となり、経常収支比率が前年比</a:t>
          </a:r>
          <a:r>
            <a:rPr kumimoji="1" lang="en-US" altLang="ja-JP" sz="1300">
              <a:latin typeface="ＭＳ Ｐゴシック" panose="020B0600070205080204" pitchFamily="50" charset="-128"/>
              <a:ea typeface="ＭＳ Ｐゴシック" panose="020B0600070205080204" pitchFamily="50" charset="-128"/>
            </a:rPr>
            <a:t>1.8</a:t>
          </a:r>
          <a:r>
            <a:rPr kumimoji="1" lang="ja-JP" altLang="en-US" sz="1300">
              <a:latin typeface="ＭＳ Ｐゴシック" panose="020B0600070205080204" pitchFamily="50" charset="-128"/>
              <a:ea typeface="ＭＳ Ｐゴシック" panose="020B0600070205080204" pitchFamily="50" charset="-128"/>
            </a:rPr>
            <a:t>ポイント改善した。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今後も効率的な事業実施や将来を見据えた財政運営を図る。</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78740</xdr:rowOff>
    </xdr:from>
    <xdr:to>
      <xdr:col>23</xdr:col>
      <xdr:colOff>133350</xdr:colOff>
      <xdr:row>66</xdr:row>
      <xdr:rowOff>58420</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10022840"/>
          <a:ext cx="0" cy="135128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30497</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346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58420</xdr:rowOff>
    </xdr:from>
    <xdr:to>
      <xdr:col>24</xdr:col>
      <xdr:colOff>12700</xdr:colOff>
      <xdr:row>66</xdr:row>
      <xdr:rowOff>58420</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374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165117</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76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78740</xdr:rowOff>
    </xdr:from>
    <xdr:to>
      <xdr:col>24</xdr:col>
      <xdr:colOff>12700</xdr:colOff>
      <xdr:row>58</xdr:row>
      <xdr:rowOff>78740</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0022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113877</xdr:rowOff>
    </xdr:from>
    <xdr:to>
      <xdr:col>23</xdr:col>
      <xdr:colOff>133350</xdr:colOff>
      <xdr:row>61</xdr:row>
      <xdr:rowOff>87206</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flipV="1">
          <a:off x="4114800" y="10400877"/>
          <a:ext cx="838200" cy="144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145221</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60367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1694</xdr:rowOff>
    </xdr:from>
    <xdr:to>
      <xdr:col>23</xdr:col>
      <xdr:colOff>184150</xdr:colOff>
      <xdr:row>62</xdr:row>
      <xdr:rowOff>103294</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631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162137</xdr:rowOff>
    </xdr:from>
    <xdr:to>
      <xdr:col>19</xdr:col>
      <xdr:colOff>133350</xdr:colOff>
      <xdr:row>61</xdr:row>
      <xdr:rowOff>87206</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3225800" y="10449137"/>
          <a:ext cx="889000" cy="965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1694</xdr:rowOff>
    </xdr:from>
    <xdr:to>
      <xdr:col>19</xdr:col>
      <xdr:colOff>184150</xdr:colOff>
      <xdr:row>62</xdr:row>
      <xdr:rowOff>103294</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631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88071</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7179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162137</xdr:rowOff>
    </xdr:from>
    <xdr:to>
      <xdr:col>15</xdr:col>
      <xdr:colOff>82550</xdr:colOff>
      <xdr:row>61</xdr:row>
      <xdr:rowOff>111337</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2336800" y="10449137"/>
          <a:ext cx="8890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61</xdr:row>
      <xdr:rowOff>108796</xdr:rowOff>
    </xdr:from>
    <xdr:to>
      <xdr:col>15</xdr:col>
      <xdr:colOff>133350</xdr:colOff>
      <xdr:row>62</xdr:row>
      <xdr:rowOff>38946</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567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23723</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6536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105833</xdr:rowOff>
    </xdr:from>
    <xdr:to>
      <xdr:col>11</xdr:col>
      <xdr:colOff>31750</xdr:colOff>
      <xdr:row>61</xdr:row>
      <xdr:rowOff>111337</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a:off x="1447800" y="10392833"/>
          <a:ext cx="889000" cy="1769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20320</xdr:rowOff>
    </xdr:from>
    <xdr:to>
      <xdr:col>11</xdr:col>
      <xdr:colOff>82550</xdr:colOff>
      <xdr:row>61</xdr:row>
      <xdr:rowOff>121920</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478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132097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2476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60</xdr:row>
      <xdr:rowOff>22860</xdr:rowOff>
    </xdr:from>
    <xdr:to>
      <xdr:col>7</xdr:col>
      <xdr:colOff>31750</xdr:colOff>
      <xdr:row>60</xdr:row>
      <xdr:rowOff>124460</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309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58</xdr:row>
      <xdr:rowOff>134637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0078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63077</xdr:rowOff>
    </xdr:from>
    <xdr:to>
      <xdr:col>23</xdr:col>
      <xdr:colOff>184150</xdr:colOff>
      <xdr:row>60</xdr:row>
      <xdr:rowOff>164677</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0350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59</xdr:row>
      <xdr:rowOff>79604</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0195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61</xdr:row>
      <xdr:rowOff>36406</xdr:rowOff>
    </xdr:from>
    <xdr:to>
      <xdr:col>19</xdr:col>
      <xdr:colOff>184150</xdr:colOff>
      <xdr:row>61</xdr:row>
      <xdr:rowOff>138006</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0494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148183</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02637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111337</xdr:rowOff>
    </xdr:from>
    <xdr:to>
      <xdr:col>15</xdr:col>
      <xdr:colOff>133350</xdr:colOff>
      <xdr:row>61</xdr:row>
      <xdr:rowOff>41487</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03983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51664</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0167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60537</xdr:rowOff>
    </xdr:from>
    <xdr:to>
      <xdr:col>11</xdr:col>
      <xdr:colOff>82550</xdr:colOff>
      <xdr:row>61</xdr:row>
      <xdr:rowOff>162137</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0518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146914</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06053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60</xdr:row>
      <xdr:rowOff>55033</xdr:rowOff>
    </xdr:from>
    <xdr:to>
      <xdr:col>7</xdr:col>
      <xdr:colOff>31750</xdr:colOff>
      <xdr:row>60</xdr:row>
      <xdr:rowOff>156633</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0342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141410</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04284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[140,634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135,880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事業費支弁人件費の増加により人件費は減少（前年比△</a:t>
          </a:r>
          <a:r>
            <a:rPr kumimoji="1" lang="en-US" altLang="ja-JP" sz="1300">
              <a:latin typeface="ＭＳ Ｐゴシック" panose="020B0600070205080204" pitchFamily="50" charset="-128"/>
              <a:ea typeface="ＭＳ Ｐゴシック" panose="020B0600070205080204" pitchFamily="50" charset="-128"/>
            </a:rPr>
            <a:t>53,167</a:t>
          </a:r>
          <a:r>
            <a:rPr kumimoji="1" lang="ja-JP" altLang="en-US" sz="1300">
              <a:latin typeface="ＭＳ Ｐゴシック" panose="020B0600070205080204" pitchFamily="50" charset="-128"/>
              <a:ea typeface="ＭＳ Ｐゴシック" panose="020B0600070205080204" pitchFamily="50" charset="-128"/>
            </a:rPr>
            <a:t>千円）したが、町有施設の個別施設計画策定委託料、ＰＣＢ廃棄物処理、プレミアム付商品券事業費の皆増により、物件費は増加（前年比</a:t>
          </a:r>
          <a:r>
            <a:rPr kumimoji="1" lang="en-US" altLang="ja-JP" sz="1300">
              <a:latin typeface="ＭＳ Ｐゴシック" panose="020B0600070205080204" pitchFamily="50" charset="-128"/>
              <a:ea typeface="ＭＳ Ｐゴシック" panose="020B0600070205080204" pitchFamily="50" charset="-128"/>
            </a:rPr>
            <a:t>+53,292</a:t>
          </a:r>
          <a:r>
            <a:rPr kumimoji="1" lang="ja-JP" altLang="en-US" sz="1300">
              <a:latin typeface="ＭＳ Ｐゴシック" panose="020B0600070205080204" pitchFamily="50" charset="-128"/>
              <a:ea typeface="ＭＳ Ｐゴシック" panose="020B0600070205080204" pitchFamily="50" charset="-128"/>
            </a:rPr>
            <a:t>千円）した。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決算額としては前年と同水準であるが、人口減少が影響したことで人口１人当たり決算額は増加となった。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施設の老朽化に伴い公共施設の更新などが見込まれるため、適正な公共施設の在り方を検討していく。</a:t>
          </a: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8" name="人件費・物件費等の状況グラフ枠">
          <a:extLst>
            <a:ext uri="{FF2B5EF4-FFF2-40B4-BE49-F238E27FC236}">
              <a16:creationId xmlns:a16="http://schemas.microsoft.com/office/drawing/2014/main" id="{00000000-0008-0000-0300-0000BC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117182</xdr:rowOff>
    </xdr:from>
    <xdr:to>
      <xdr:col>23</xdr:col>
      <xdr:colOff>133350</xdr:colOff>
      <xdr:row>89</xdr:row>
      <xdr:rowOff>48583</xdr:rowOff>
    </xdr:to>
    <xdr:cxnSp macro="">
      <xdr:nvCxnSpPr>
        <xdr:cNvPr id="189" name="直線コネクタ 188">
          <a:extLst>
            <a:ext uri="{FF2B5EF4-FFF2-40B4-BE49-F238E27FC236}">
              <a16:creationId xmlns:a16="http://schemas.microsoft.com/office/drawing/2014/main" id="{00000000-0008-0000-0300-0000BD000000}"/>
            </a:ext>
          </a:extLst>
        </xdr:cNvPr>
        <xdr:cNvCxnSpPr/>
      </xdr:nvCxnSpPr>
      <xdr:spPr>
        <a:xfrm flipV="1">
          <a:off x="4953000" y="13833182"/>
          <a:ext cx="0" cy="147445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20660</xdr:rowOff>
    </xdr:from>
    <xdr:ext cx="762000" cy="259045"/>
    <xdr:sp macro="" textlink="">
      <xdr:nvSpPr>
        <xdr:cNvPr id="190" name="人件費・物件費等の状況最小値テキスト">
          <a:extLst>
            <a:ext uri="{FF2B5EF4-FFF2-40B4-BE49-F238E27FC236}">
              <a16:creationId xmlns:a16="http://schemas.microsoft.com/office/drawing/2014/main" id="{00000000-0008-0000-0300-0000BE000000}"/>
            </a:ext>
          </a:extLst>
        </xdr:cNvPr>
        <xdr:cNvSpPr txBox="1"/>
      </xdr:nvSpPr>
      <xdr:spPr>
        <a:xfrm>
          <a:off x="5041900" y="152797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474,712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48583</xdr:rowOff>
    </xdr:from>
    <xdr:to>
      <xdr:col>24</xdr:col>
      <xdr:colOff>12700</xdr:colOff>
      <xdr:row>89</xdr:row>
      <xdr:rowOff>48583</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a:off x="4864100" y="153076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32109</xdr:rowOff>
    </xdr:from>
    <xdr:ext cx="762000" cy="259045"/>
    <xdr:sp macro="" textlink="">
      <xdr:nvSpPr>
        <xdr:cNvPr id="192" name="人件費・物件費等の状況最大値テキスト">
          <a:extLst>
            <a:ext uri="{FF2B5EF4-FFF2-40B4-BE49-F238E27FC236}">
              <a16:creationId xmlns:a16="http://schemas.microsoft.com/office/drawing/2014/main" id="{00000000-0008-0000-0300-0000C0000000}"/>
            </a:ext>
          </a:extLst>
        </xdr:cNvPr>
        <xdr:cNvSpPr txBox="1"/>
      </xdr:nvSpPr>
      <xdr:spPr>
        <a:xfrm>
          <a:off x="5041900" y="135766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108,085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117182</xdr:rowOff>
    </xdr:from>
    <xdr:to>
      <xdr:col>24</xdr:col>
      <xdr:colOff>12700</xdr:colOff>
      <xdr:row>80</xdr:row>
      <xdr:rowOff>117182</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864100" y="138331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57317</xdr:rowOff>
    </xdr:from>
    <xdr:to>
      <xdr:col>23</xdr:col>
      <xdr:colOff>133350</xdr:colOff>
      <xdr:row>81</xdr:row>
      <xdr:rowOff>76633</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114800" y="13944767"/>
          <a:ext cx="838200" cy="193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15149</xdr:rowOff>
    </xdr:from>
    <xdr:ext cx="762000" cy="259045"/>
    <xdr:sp macro="" textlink="">
      <xdr:nvSpPr>
        <xdr:cNvPr id="195" name="人件費・物件費等の状況平均値テキスト">
          <a:extLst>
            <a:ext uri="{FF2B5EF4-FFF2-40B4-BE49-F238E27FC236}">
              <a16:creationId xmlns:a16="http://schemas.microsoft.com/office/drawing/2014/main" id="{00000000-0008-0000-0300-0000C3000000}"/>
            </a:ext>
          </a:extLst>
        </xdr:cNvPr>
        <xdr:cNvSpPr txBox="1"/>
      </xdr:nvSpPr>
      <xdr:spPr>
        <a:xfrm>
          <a:off x="5041900" y="140740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43072</xdr:rowOff>
    </xdr:from>
    <xdr:to>
      <xdr:col>23</xdr:col>
      <xdr:colOff>184150</xdr:colOff>
      <xdr:row>82</xdr:row>
      <xdr:rowOff>144672</xdr:rowOff>
    </xdr:to>
    <xdr:sp macro="" textlink="">
      <xdr:nvSpPr>
        <xdr:cNvPr id="196" name="フローチャート: 判断 195">
          <a:extLst>
            <a:ext uri="{FF2B5EF4-FFF2-40B4-BE49-F238E27FC236}">
              <a16:creationId xmlns:a16="http://schemas.microsoft.com/office/drawing/2014/main" id="{00000000-0008-0000-0300-0000C4000000}"/>
            </a:ext>
          </a:extLst>
        </xdr:cNvPr>
        <xdr:cNvSpPr/>
      </xdr:nvSpPr>
      <xdr:spPr>
        <a:xfrm>
          <a:off x="4902200" y="14101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36409</xdr:rowOff>
    </xdr:from>
    <xdr:to>
      <xdr:col>19</xdr:col>
      <xdr:colOff>133350</xdr:colOff>
      <xdr:row>81</xdr:row>
      <xdr:rowOff>57317</xdr:rowOff>
    </xdr:to>
    <xdr:cxnSp macro="">
      <xdr:nvCxnSpPr>
        <xdr:cNvPr id="197" name="直線コネクタ 196">
          <a:extLst>
            <a:ext uri="{FF2B5EF4-FFF2-40B4-BE49-F238E27FC236}">
              <a16:creationId xmlns:a16="http://schemas.microsoft.com/office/drawing/2014/main" id="{00000000-0008-0000-0300-0000C5000000}"/>
            </a:ext>
          </a:extLst>
        </xdr:cNvPr>
        <xdr:cNvCxnSpPr/>
      </xdr:nvCxnSpPr>
      <xdr:spPr>
        <a:xfrm>
          <a:off x="3225800" y="13923859"/>
          <a:ext cx="889000" cy="20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160623</xdr:rowOff>
    </xdr:from>
    <xdr:to>
      <xdr:col>19</xdr:col>
      <xdr:colOff>184150</xdr:colOff>
      <xdr:row>82</xdr:row>
      <xdr:rowOff>90773</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4064000" y="140480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75550</xdr:rowOff>
    </xdr:from>
    <xdr:ext cx="736600" cy="259045"/>
    <xdr:sp macro="" textlink="">
      <xdr:nvSpPr>
        <xdr:cNvPr id="199" name="テキスト ボックス 198">
          <a:extLst>
            <a:ext uri="{FF2B5EF4-FFF2-40B4-BE49-F238E27FC236}">
              <a16:creationId xmlns:a16="http://schemas.microsoft.com/office/drawing/2014/main" id="{00000000-0008-0000-0300-0000C7000000}"/>
            </a:ext>
          </a:extLst>
        </xdr:cNvPr>
        <xdr:cNvSpPr txBox="1"/>
      </xdr:nvSpPr>
      <xdr:spPr>
        <a:xfrm>
          <a:off x="3733800" y="1413445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36409</xdr:rowOff>
    </xdr:from>
    <xdr:to>
      <xdr:col>15</xdr:col>
      <xdr:colOff>82550</xdr:colOff>
      <xdr:row>81</xdr:row>
      <xdr:rowOff>45309</xdr:rowOff>
    </xdr:to>
    <xdr:cxnSp macro="">
      <xdr:nvCxnSpPr>
        <xdr:cNvPr id="200" name="直線コネクタ 199">
          <a:extLst>
            <a:ext uri="{FF2B5EF4-FFF2-40B4-BE49-F238E27FC236}">
              <a16:creationId xmlns:a16="http://schemas.microsoft.com/office/drawing/2014/main" id="{00000000-0008-0000-0300-0000C8000000}"/>
            </a:ext>
          </a:extLst>
        </xdr:cNvPr>
        <xdr:cNvCxnSpPr/>
      </xdr:nvCxnSpPr>
      <xdr:spPr>
        <a:xfrm flipV="1">
          <a:off x="2336800" y="13923859"/>
          <a:ext cx="889000" cy="8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161745</xdr:rowOff>
    </xdr:from>
    <xdr:to>
      <xdr:col>15</xdr:col>
      <xdr:colOff>133350</xdr:colOff>
      <xdr:row>82</xdr:row>
      <xdr:rowOff>91895</xdr:rowOff>
    </xdr:to>
    <xdr:sp macro="" textlink="">
      <xdr:nvSpPr>
        <xdr:cNvPr id="201" name="フローチャート: 判断 200">
          <a:extLst>
            <a:ext uri="{FF2B5EF4-FFF2-40B4-BE49-F238E27FC236}">
              <a16:creationId xmlns:a16="http://schemas.microsoft.com/office/drawing/2014/main" id="{00000000-0008-0000-0300-0000C9000000}"/>
            </a:ext>
          </a:extLst>
        </xdr:cNvPr>
        <xdr:cNvSpPr/>
      </xdr:nvSpPr>
      <xdr:spPr>
        <a:xfrm>
          <a:off x="3175000" y="14049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76672</xdr:rowOff>
    </xdr:from>
    <xdr:ext cx="762000" cy="259045"/>
    <xdr:sp macro="" textlink="">
      <xdr:nvSpPr>
        <xdr:cNvPr id="202" name="テキスト ボックス 201">
          <a:extLst>
            <a:ext uri="{FF2B5EF4-FFF2-40B4-BE49-F238E27FC236}">
              <a16:creationId xmlns:a16="http://schemas.microsoft.com/office/drawing/2014/main" id="{00000000-0008-0000-0300-0000CA000000}"/>
            </a:ext>
          </a:extLst>
        </xdr:cNvPr>
        <xdr:cNvSpPr txBox="1"/>
      </xdr:nvSpPr>
      <xdr:spPr>
        <a:xfrm>
          <a:off x="2844800" y="141355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174,429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45309</xdr:rowOff>
    </xdr:from>
    <xdr:to>
      <xdr:col>11</xdr:col>
      <xdr:colOff>31750</xdr:colOff>
      <xdr:row>81</xdr:row>
      <xdr:rowOff>57141</xdr:rowOff>
    </xdr:to>
    <xdr:cxnSp macro="">
      <xdr:nvCxnSpPr>
        <xdr:cNvPr id="203" name="直線コネクタ 202">
          <a:extLst>
            <a:ext uri="{FF2B5EF4-FFF2-40B4-BE49-F238E27FC236}">
              <a16:creationId xmlns:a16="http://schemas.microsoft.com/office/drawing/2014/main" id="{00000000-0008-0000-0300-0000CB000000}"/>
            </a:ext>
          </a:extLst>
        </xdr:cNvPr>
        <xdr:cNvCxnSpPr/>
      </xdr:nvCxnSpPr>
      <xdr:spPr>
        <a:xfrm flipV="1">
          <a:off x="1447800" y="13932759"/>
          <a:ext cx="889000" cy="11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157514</xdr:rowOff>
    </xdr:from>
    <xdr:to>
      <xdr:col>11</xdr:col>
      <xdr:colOff>82550</xdr:colOff>
      <xdr:row>82</xdr:row>
      <xdr:rowOff>87664</xdr:rowOff>
    </xdr:to>
    <xdr:sp macro="" textlink="">
      <xdr:nvSpPr>
        <xdr:cNvPr id="204" name="フローチャート: 判断 203">
          <a:extLst>
            <a:ext uri="{FF2B5EF4-FFF2-40B4-BE49-F238E27FC236}">
              <a16:creationId xmlns:a16="http://schemas.microsoft.com/office/drawing/2014/main" id="{00000000-0008-0000-0300-0000CC000000}"/>
            </a:ext>
          </a:extLst>
        </xdr:cNvPr>
        <xdr:cNvSpPr/>
      </xdr:nvSpPr>
      <xdr:spPr>
        <a:xfrm>
          <a:off x="2286000" y="14044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72441</xdr:rowOff>
    </xdr:from>
    <xdr:ext cx="762000" cy="259045"/>
    <xdr:sp macro="" textlink="">
      <xdr:nvSpPr>
        <xdr:cNvPr id="205" name="テキスト ボックス 204">
          <a:extLst>
            <a:ext uri="{FF2B5EF4-FFF2-40B4-BE49-F238E27FC236}">
              <a16:creationId xmlns:a16="http://schemas.microsoft.com/office/drawing/2014/main" id="{00000000-0008-0000-0300-0000CD000000}"/>
            </a:ext>
          </a:extLst>
        </xdr:cNvPr>
        <xdr:cNvSpPr txBox="1"/>
      </xdr:nvSpPr>
      <xdr:spPr>
        <a:xfrm>
          <a:off x="1955800" y="14131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164323</xdr:rowOff>
    </xdr:from>
    <xdr:to>
      <xdr:col>7</xdr:col>
      <xdr:colOff>31750</xdr:colOff>
      <xdr:row>82</xdr:row>
      <xdr:rowOff>94473</xdr:rowOff>
    </xdr:to>
    <xdr:sp macro="" textlink="">
      <xdr:nvSpPr>
        <xdr:cNvPr id="206" name="フローチャート: 判断 205">
          <a:extLst>
            <a:ext uri="{FF2B5EF4-FFF2-40B4-BE49-F238E27FC236}">
              <a16:creationId xmlns:a16="http://schemas.microsoft.com/office/drawing/2014/main" id="{00000000-0008-0000-0300-0000CE000000}"/>
            </a:ext>
          </a:extLst>
        </xdr:cNvPr>
        <xdr:cNvSpPr/>
      </xdr:nvSpPr>
      <xdr:spPr>
        <a:xfrm>
          <a:off x="1397000" y="140517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79250</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066800" y="141381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25833</xdr:rowOff>
    </xdr:from>
    <xdr:to>
      <xdr:col>23</xdr:col>
      <xdr:colOff>184150</xdr:colOff>
      <xdr:row>81</xdr:row>
      <xdr:rowOff>127433</xdr:rowOff>
    </xdr:to>
    <xdr:sp macro="" textlink="">
      <xdr:nvSpPr>
        <xdr:cNvPr id="213" name="楕円 212">
          <a:extLst>
            <a:ext uri="{FF2B5EF4-FFF2-40B4-BE49-F238E27FC236}">
              <a16:creationId xmlns:a16="http://schemas.microsoft.com/office/drawing/2014/main" id="{00000000-0008-0000-0300-0000D5000000}"/>
            </a:ext>
          </a:extLst>
        </xdr:cNvPr>
        <xdr:cNvSpPr/>
      </xdr:nvSpPr>
      <xdr:spPr>
        <a:xfrm>
          <a:off x="4902200" y="13913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42360</xdr:rowOff>
    </xdr:from>
    <xdr:ext cx="762000" cy="259045"/>
    <xdr:sp macro="" textlink="">
      <xdr:nvSpPr>
        <xdr:cNvPr id="214" name="人件費・物件費等の状況該当値テキスト">
          <a:extLst>
            <a:ext uri="{FF2B5EF4-FFF2-40B4-BE49-F238E27FC236}">
              <a16:creationId xmlns:a16="http://schemas.microsoft.com/office/drawing/2014/main" id="{00000000-0008-0000-0300-0000D6000000}"/>
            </a:ext>
          </a:extLst>
        </xdr:cNvPr>
        <xdr:cNvSpPr txBox="1"/>
      </xdr:nvSpPr>
      <xdr:spPr>
        <a:xfrm>
          <a:off x="5041900" y="137583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140,634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6517</xdr:rowOff>
    </xdr:from>
    <xdr:to>
      <xdr:col>19</xdr:col>
      <xdr:colOff>184150</xdr:colOff>
      <xdr:row>81</xdr:row>
      <xdr:rowOff>108117</xdr:rowOff>
    </xdr:to>
    <xdr:sp macro="" textlink="">
      <xdr:nvSpPr>
        <xdr:cNvPr id="215" name="楕円 214">
          <a:extLst>
            <a:ext uri="{FF2B5EF4-FFF2-40B4-BE49-F238E27FC236}">
              <a16:creationId xmlns:a16="http://schemas.microsoft.com/office/drawing/2014/main" id="{00000000-0008-0000-0300-0000D7000000}"/>
            </a:ext>
          </a:extLst>
        </xdr:cNvPr>
        <xdr:cNvSpPr/>
      </xdr:nvSpPr>
      <xdr:spPr>
        <a:xfrm>
          <a:off x="4064000" y="13893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118294</xdr:rowOff>
    </xdr:from>
    <xdr:ext cx="736600" cy="259045"/>
    <xdr:sp macro="" textlink="">
      <xdr:nvSpPr>
        <xdr:cNvPr id="216" name="テキスト ボックス 215">
          <a:extLst>
            <a:ext uri="{FF2B5EF4-FFF2-40B4-BE49-F238E27FC236}">
              <a16:creationId xmlns:a16="http://schemas.microsoft.com/office/drawing/2014/main" id="{00000000-0008-0000-0300-0000D8000000}"/>
            </a:ext>
          </a:extLst>
        </xdr:cNvPr>
        <xdr:cNvSpPr txBox="1"/>
      </xdr:nvSpPr>
      <xdr:spPr>
        <a:xfrm>
          <a:off x="3733800" y="136628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80</xdr:row>
      <xdr:rowOff>157059</xdr:rowOff>
    </xdr:from>
    <xdr:to>
      <xdr:col>15</xdr:col>
      <xdr:colOff>133350</xdr:colOff>
      <xdr:row>81</xdr:row>
      <xdr:rowOff>87209</xdr:rowOff>
    </xdr:to>
    <xdr:sp macro="" textlink="">
      <xdr:nvSpPr>
        <xdr:cNvPr id="217" name="楕円 216">
          <a:extLst>
            <a:ext uri="{FF2B5EF4-FFF2-40B4-BE49-F238E27FC236}">
              <a16:creationId xmlns:a16="http://schemas.microsoft.com/office/drawing/2014/main" id="{00000000-0008-0000-0300-0000D9000000}"/>
            </a:ext>
          </a:extLst>
        </xdr:cNvPr>
        <xdr:cNvSpPr/>
      </xdr:nvSpPr>
      <xdr:spPr>
        <a:xfrm>
          <a:off x="3175000" y="138730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97386</xdr:rowOff>
    </xdr:from>
    <xdr:ext cx="762000" cy="259045"/>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2844800" y="136419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80</xdr:row>
      <xdr:rowOff>165959</xdr:rowOff>
    </xdr:from>
    <xdr:to>
      <xdr:col>11</xdr:col>
      <xdr:colOff>82550</xdr:colOff>
      <xdr:row>81</xdr:row>
      <xdr:rowOff>96109</xdr:rowOff>
    </xdr:to>
    <xdr:sp macro="" textlink="">
      <xdr:nvSpPr>
        <xdr:cNvPr id="219" name="楕円 218">
          <a:extLst>
            <a:ext uri="{FF2B5EF4-FFF2-40B4-BE49-F238E27FC236}">
              <a16:creationId xmlns:a16="http://schemas.microsoft.com/office/drawing/2014/main" id="{00000000-0008-0000-0300-0000DB000000}"/>
            </a:ext>
          </a:extLst>
        </xdr:cNvPr>
        <xdr:cNvSpPr/>
      </xdr:nvSpPr>
      <xdr:spPr>
        <a:xfrm>
          <a:off x="2286000" y="13881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106286</xdr:rowOff>
    </xdr:from>
    <xdr:ext cx="762000" cy="259045"/>
    <xdr:sp macro=""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1955800" y="136508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6341</xdr:rowOff>
    </xdr:from>
    <xdr:to>
      <xdr:col>7</xdr:col>
      <xdr:colOff>31750</xdr:colOff>
      <xdr:row>81</xdr:row>
      <xdr:rowOff>107941</xdr:rowOff>
    </xdr:to>
    <xdr:sp macro="" textlink="">
      <xdr:nvSpPr>
        <xdr:cNvPr id="221" name="楕円 220">
          <a:extLst>
            <a:ext uri="{FF2B5EF4-FFF2-40B4-BE49-F238E27FC236}">
              <a16:creationId xmlns:a16="http://schemas.microsoft.com/office/drawing/2014/main" id="{00000000-0008-0000-0300-0000DD000000}"/>
            </a:ext>
          </a:extLst>
        </xdr:cNvPr>
        <xdr:cNvSpPr/>
      </xdr:nvSpPr>
      <xdr:spPr>
        <a:xfrm>
          <a:off x="1397000" y="138937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118118</xdr:rowOff>
    </xdr:from>
    <xdr:ext cx="762000" cy="259045"/>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066800" y="136626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3" name="正方形/長方形 222">
          <a:extLst>
            <a:ext uri="{FF2B5EF4-FFF2-40B4-BE49-F238E27FC236}">
              <a16:creationId xmlns:a16="http://schemas.microsoft.com/office/drawing/2014/main" id="{00000000-0008-0000-0300-0000DF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[96.6]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5" name="テキスト ボックス 234">
          <a:extLst>
            <a:ext uri="{FF2B5EF4-FFF2-40B4-BE49-F238E27FC236}">
              <a16:creationId xmlns:a16="http://schemas.microsoft.com/office/drawing/2014/main" id="{00000000-0008-0000-0300-0000EB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latin typeface="ＭＳ Ｐゴシック" panose="020B0600070205080204" pitchFamily="50" charset="-128"/>
              <a:ea typeface="ＭＳ Ｐゴシック" panose="020B0600070205080204" pitchFamily="50" charset="-128"/>
            </a:rPr>
            <a:t>　</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平成</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17</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年度から実施した「まちおこしプラン」により、職員採用時の格付け基準や職員の昇給・昇格基準などの見直しを実施してきた結果、ラスパイレス指数は近年ほぼ横ばい（</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97</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％台）で推移している。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今後も国や県内市町村の動向を注視することで、適正な給与水準の維持に努めていく。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6" name="直線コネクタ 235">
          <a:extLst>
            <a:ext uri="{FF2B5EF4-FFF2-40B4-BE49-F238E27FC236}">
              <a16:creationId xmlns:a16="http://schemas.microsoft.com/office/drawing/2014/main" id="{00000000-0008-0000-0300-0000EC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7" name="テキスト ボックス 236">
          <a:extLst>
            <a:ext uri="{FF2B5EF4-FFF2-40B4-BE49-F238E27FC236}">
              <a16:creationId xmlns:a16="http://schemas.microsoft.com/office/drawing/2014/main" id="{00000000-0008-0000-0300-0000ED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8" name="直線コネクタ 237">
          <a:extLst>
            <a:ext uri="{FF2B5EF4-FFF2-40B4-BE49-F238E27FC236}">
              <a16:creationId xmlns:a16="http://schemas.microsoft.com/office/drawing/2014/main" id="{00000000-0008-0000-0300-0000EE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9" name="テキスト ボックス 238">
          <a:extLst>
            <a:ext uri="{FF2B5EF4-FFF2-40B4-BE49-F238E27FC236}">
              <a16:creationId xmlns:a16="http://schemas.microsoft.com/office/drawing/2014/main" id="{00000000-0008-0000-0300-0000EF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40" name="直線コネクタ 239">
          <a:extLst>
            <a:ext uri="{FF2B5EF4-FFF2-40B4-BE49-F238E27FC236}">
              <a16:creationId xmlns:a16="http://schemas.microsoft.com/office/drawing/2014/main" id="{00000000-0008-0000-0300-0000F0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1" name="テキスト ボックス 240">
          <a:extLst>
            <a:ext uri="{FF2B5EF4-FFF2-40B4-BE49-F238E27FC236}">
              <a16:creationId xmlns:a16="http://schemas.microsoft.com/office/drawing/2014/main" id="{00000000-0008-0000-0300-0000F1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3" name="テキスト ボックス 242">
          <a:extLst>
            <a:ext uri="{FF2B5EF4-FFF2-40B4-BE49-F238E27FC236}">
              <a16:creationId xmlns:a16="http://schemas.microsoft.com/office/drawing/2014/main" id="{00000000-0008-0000-0300-0000F3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5" name="テキスト ボックス 244">
          <a:extLst>
            <a:ext uri="{FF2B5EF4-FFF2-40B4-BE49-F238E27FC236}">
              <a16:creationId xmlns:a16="http://schemas.microsoft.com/office/drawing/2014/main" id="{00000000-0008-0000-0300-0000F5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7" name="テキスト ボックス 246">
          <a:extLst>
            <a:ext uri="{FF2B5EF4-FFF2-40B4-BE49-F238E27FC236}">
              <a16:creationId xmlns:a16="http://schemas.microsoft.com/office/drawing/2014/main" id="{00000000-0008-0000-0300-0000F7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9" name="テキスト ボックス 248">
          <a:extLst>
            <a:ext uri="{FF2B5EF4-FFF2-40B4-BE49-F238E27FC236}">
              <a16:creationId xmlns:a16="http://schemas.microsoft.com/office/drawing/2014/main" id="{00000000-0008-0000-0300-0000F9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1" name="テキスト ボックス 250">
          <a:extLst>
            <a:ext uri="{FF2B5EF4-FFF2-40B4-BE49-F238E27FC236}">
              <a16:creationId xmlns:a16="http://schemas.microsoft.com/office/drawing/2014/main" id="{00000000-0008-0000-0300-0000FB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2" name="給与水準   （国との比較）グラフ枠">
          <a:extLst>
            <a:ext uri="{FF2B5EF4-FFF2-40B4-BE49-F238E27FC236}">
              <a16:creationId xmlns:a16="http://schemas.microsoft.com/office/drawing/2014/main" id="{00000000-0008-0000-0300-0000FC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28121</xdr:rowOff>
    </xdr:from>
    <xdr:to>
      <xdr:col>81</xdr:col>
      <xdr:colOff>44450</xdr:colOff>
      <xdr:row>89</xdr:row>
      <xdr:rowOff>35379</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7018000" y="13915571"/>
          <a:ext cx="0" cy="13788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7456</xdr:rowOff>
    </xdr:from>
    <xdr:ext cx="762000" cy="259045"/>
    <xdr:sp macro="" textlink="">
      <xdr:nvSpPr>
        <xdr:cNvPr id="254" name="給与水準   （国との比較）最小値テキスト">
          <a:extLst>
            <a:ext uri="{FF2B5EF4-FFF2-40B4-BE49-F238E27FC236}">
              <a16:creationId xmlns:a16="http://schemas.microsoft.com/office/drawing/2014/main" id="{00000000-0008-0000-0300-0000FE000000}"/>
            </a:ext>
          </a:extLst>
        </xdr:cNvPr>
        <xdr:cNvSpPr txBox="1"/>
      </xdr:nvSpPr>
      <xdr:spPr>
        <a:xfrm>
          <a:off x="17106900" y="152665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35379</xdr:rowOff>
    </xdr:from>
    <xdr:to>
      <xdr:col>81</xdr:col>
      <xdr:colOff>133350</xdr:colOff>
      <xdr:row>89</xdr:row>
      <xdr:rowOff>35379</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929100" y="15294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114498</xdr:rowOff>
    </xdr:from>
    <xdr:ext cx="762000" cy="259045"/>
    <xdr:sp macro="" textlink="">
      <xdr:nvSpPr>
        <xdr:cNvPr id="256" name="給与水準   （国との比較）最大値テキスト">
          <a:extLst>
            <a:ext uri="{FF2B5EF4-FFF2-40B4-BE49-F238E27FC236}">
              <a16:creationId xmlns:a16="http://schemas.microsoft.com/office/drawing/2014/main" id="{00000000-0008-0000-0300-000000010000}"/>
            </a:ext>
          </a:extLst>
        </xdr:cNvPr>
        <xdr:cNvSpPr txBox="1"/>
      </xdr:nvSpPr>
      <xdr:spPr>
        <a:xfrm>
          <a:off x="17106900" y="136590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28121</xdr:rowOff>
    </xdr:from>
    <xdr:to>
      <xdr:col>81</xdr:col>
      <xdr:colOff>133350</xdr:colOff>
      <xdr:row>81</xdr:row>
      <xdr:rowOff>28121</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929100" y="13915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101600</xdr:rowOff>
    </xdr:from>
    <xdr:to>
      <xdr:col>81</xdr:col>
      <xdr:colOff>44450</xdr:colOff>
      <xdr:row>87</xdr:row>
      <xdr:rowOff>45055</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flipV="1">
          <a:off x="16179800" y="14846300"/>
          <a:ext cx="838200" cy="114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55836</xdr:rowOff>
    </xdr:from>
    <xdr:ext cx="762000" cy="259045"/>
    <xdr:sp macro="" textlink="">
      <xdr:nvSpPr>
        <xdr:cNvPr id="259" name="給与水準   （国との比較）平均値テキスト">
          <a:extLst>
            <a:ext uri="{FF2B5EF4-FFF2-40B4-BE49-F238E27FC236}">
              <a16:creationId xmlns:a16="http://schemas.microsoft.com/office/drawing/2014/main" id="{00000000-0008-0000-0300-000003010000}"/>
            </a:ext>
          </a:extLst>
        </xdr:cNvPr>
        <xdr:cNvSpPr txBox="1"/>
      </xdr:nvSpPr>
      <xdr:spPr>
        <a:xfrm>
          <a:off x="17106900" y="1462908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39309</xdr:rowOff>
    </xdr:from>
    <xdr:to>
      <xdr:col>81</xdr:col>
      <xdr:colOff>95250</xdr:colOff>
      <xdr:row>86</xdr:row>
      <xdr:rowOff>140909</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6967200" y="1478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45055</xdr:rowOff>
    </xdr:from>
    <xdr:to>
      <xdr:col>77</xdr:col>
      <xdr:colOff>44450</xdr:colOff>
      <xdr:row>87</xdr:row>
      <xdr:rowOff>91016</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flipV="1">
          <a:off x="15290800" y="14961205"/>
          <a:ext cx="889000" cy="45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50800</xdr:rowOff>
    </xdr:from>
    <xdr:to>
      <xdr:col>77</xdr:col>
      <xdr:colOff>95250</xdr:colOff>
      <xdr:row>86</xdr:row>
      <xdr:rowOff>152400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6129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162577</xdr:rowOff>
    </xdr:from>
    <xdr:ext cx="7366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5798800" y="1456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33564</xdr:rowOff>
    </xdr:from>
    <xdr:to>
      <xdr:col>72</xdr:col>
      <xdr:colOff>203200</xdr:colOff>
      <xdr:row>87</xdr:row>
      <xdr:rowOff>91016</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4401800" y="14949714"/>
          <a:ext cx="889000" cy="5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39309</xdr:rowOff>
    </xdr:from>
    <xdr:to>
      <xdr:col>73</xdr:col>
      <xdr:colOff>44450</xdr:colOff>
      <xdr:row>86</xdr:row>
      <xdr:rowOff>140909</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5240000" y="1478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151086</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909800" y="145528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33564</xdr:rowOff>
    </xdr:from>
    <xdr:to>
      <xdr:col>68</xdr:col>
      <xdr:colOff>152400</xdr:colOff>
      <xdr:row>87</xdr:row>
      <xdr:rowOff>56545</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flipV="1">
          <a:off x="13512800" y="14949714"/>
          <a:ext cx="8890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27818</xdr:rowOff>
    </xdr:from>
    <xdr:to>
      <xdr:col>68</xdr:col>
      <xdr:colOff>203200</xdr:colOff>
      <xdr:row>86</xdr:row>
      <xdr:rowOff>129418</xdr:rowOff>
    </xdr:to>
    <xdr:sp macro="" textlink="">
      <xdr:nvSpPr>
        <xdr:cNvPr id="268" name="フローチャート: 判断 267">
          <a:extLst>
            <a:ext uri="{FF2B5EF4-FFF2-40B4-BE49-F238E27FC236}">
              <a16:creationId xmlns:a16="http://schemas.microsoft.com/office/drawing/2014/main" id="{00000000-0008-0000-0300-00000C010000}"/>
            </a:ext>
          </a:extLst>
        </xdr:cNvPr>
        <xdr:cNvSpPr/>
      </xdr:nvSpPr>
      <xdr:spPr>
        <a:xfrm>
          <a:off x="14351000" y="14772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139595</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4020800" y="145413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16329</xdr:rowOff>
    </xdr:from>
    <xdr:to>
      <xdr:col>64</xdr:col>
      <xdr:colOff>152400</xdr:colOff>
      <xdr:row>86</xdr:row>
      <xdr:rowOff>117929</xdr:rowOff>
    </xdr:to>
    <xdr:sp macro="" textlink="">
      <xdr:nvSpPr>
        <xdr:cNvPr id="270" name="フローチャート: 判断 269">
          <a:extLst>
            <a:ext uri="{FF2B5EF4-FFF2-40B4-BE49-F238E27FC236}">
              <a16:creationId xmlns:a16="http://schemas.microsoft.com/office/drawing/2014/main" id="{00000000-0008-0000-0300-00000E010000}"/>
            </a:ext>
          </a:extLst>
        </xdr:cNvPr>
        <xdr:cNvSpPr/>
      </xdr:nvSpPr>
      <xdr:spPr>
        <a:xfrm>
          <a:off x="13462000" y="14761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128106</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131800" y="145299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6" name="テキスト ボックス 275">
          <a:extLst>
            <a:ext uri="{FF2B5EF4-FFF2-40B4-BE49-F238E27FC236}">
              <a16:creationId xmlns:a16="http://schemas.microsoft.com/office/drawing/2014/main" id="{00000000-0008-0000-0300-000014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50800</xdr:rowOff>
    </xdr:from>
    <xdr:to>
      <xdr:col>81</xdr:col>
      <xdr:colOff>95250</xdr:colOff>
      <xdr:row>86</xdr:row>
      <xdr:rowOff>152400</xdr:rowOff>
    </xdr:to>
    <xdr:sp macro="" textlink="">
      <xdr:nvSpPr>
        <xdr:cNvPr id="277" name="楕円 276">
          <a:extLst>
            <a:ext uri="{FF2B5EF4-FFF2-40B4-BE49-F238E27FC236}">
              <a16:creationId xmlns:a16="http://schemas.microsoft.com/office/drawing/2014/main" id="{00000000-0008-0000-0300-000015010000}"/>
            </a:ext>
          </a:extLst>
        </xdr:cNvPr>
        <xdr:cNvSpPr/>
      </xdr:nvSpPr>
      <xdr:spPr>
        <a:xfrm>
          <a:off x="169672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22877</xdr:rowOff>
    </xdr:from>
    <xdr:ext cx="762000" cy="259045"/>
    <xdr:sp macro="" textlink="">
      <xdr:nvSpPr>
        <xdr:cNvPr id="278" name="給与水準   （国との比較）該当値テキスト">
          <a:extLst>
            <a:ext uri="{FF2B5EF4-FFF2-40B4-BE49-F238E27FC236}">
              <a16:creationId xmlns:a16="http://schemas.microsoft.com/office/drawing/2014/main" id="{00000000-0008-0000-0300-000016010000}"/>
            </a:ext>
          </a:extLst>
        </xdr:cNvPr>
        <xdr:cNvSpPr txBox="1"/>
      </xdr:nvSpPr>
      <xdr:spPr>
        <a:xfrm>
          <a:off x="17106900" y="1476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165705</xdr:rowOff>
    </xdr:from>
    <xdr:to>
      <xdr:col>77</xdr:col>
      <xdr:colOff>95250</xdr:colOff>
      <xdr:row>87</xdr:row>
      <xdr:rowOff>95855</xdr:rowOff>
    </xdr:to>
    <xdr:sp macro="" textlink="">
      <xdr:nvSpPr>
        <xdr:cNvPr id="279" name="楕円 278">
          <a:extLst>
            <a:ext uri="{FF2B5EF4-FFF2-40B4-BE49-F238E27FC236}">
              <a16:creationId xmlns:a16="http://schemas.microsoft.com/office/drawing/2014/main" id="{00000000-0008-0000-0300-000017010000}"/>
            </a:ext>
          </a:extLst>
        </xdr:cNvPr>
        <xdr:cNvSpPr/>
      </xdr:nvSpPr>
      <xdr:spPr>
        <a:xfrm>
          <a:off x="16129000" y="14910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80632</xdr:rowOff>
    </xdr:from>
    <xdr:ext cx="736600" cy="259045"/>
    <xdr:sp macro="" textlink="">
      <xdr:nvSpPr>
        <xdr:cNvPr id="280" name="テキスト ボックス 279">
          <a:extLst>
            <a:ext uri="{FF2B5EF4-FFF2-40B4-BE49-F238E27FC236}">
              <a16:creationId xmlns:a16="http://schemas.microsoft.com/office/drawing/2014/main" id="{00000000-0008-0000-0300-000018010000}"/>
            </a:ext>
          </a:extLst>
        </xdr:cNvPr>
        <xdr:cNvSpPr txBox="1"/>
      </xdr:nvSpPr>
      <xdr:spPr>
        <a:xfrm>
          <a:off x="15798800" y="149967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40216</xdr:rowOff>
    </xdr:from>
    <xdr:to>
      <xdr:col>73</xdr:col>
      <xdr:colOff>44450</xdr:colOff>
      <xdr:row>87</xdr:row>
      <xdr:rowOff>141816</xdr:rowOff>
    </xdr:to>
    <xdr:sp macro="" textlink="">
      <xdr:nvSpPr>
        <xdr:cNvPr id="281" name="楕円 280">
          <a:extLst>
            <a:ext uri="{FF2B5EF4-FFF2-40B4-BE49-F238E27FC236}">
              <a16:creationId xmlns:a16="http://schemas.microsoft.com/office/drawing/2014/main" id="{00000000-0008-0000-0300-000019010000}"/>
            </a:ext>
          </a:extLst>
        </xdr:cNvPr>
        <xdr:cNvSpPr/>
      </xdr:nvSpPr>
      <xdr:spPr>
        <a:xfrm>
          <a:off x="15240000" y="14956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126593</xdr:rowOff>
    </xdr:from>
    <xdr:ext cx="762000" cy="259045"/>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4909800" y="150427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154214</xdr:rowOff>
    </xdr:from>
    <xdr:to>
      <xdr:col>68</xdr:col>
      <xdr:colOff>203200</xdr:colOff>
      <xdr:row>87</xdr:row>
      <xdr:rowOff>84364</xdr:rowOff>
    </xdr:to>
    <xdr:sp macro="" textlink="">
      <xdr:nvSpPr>
        <xdr:cNvPr id="283" name="楕円 282">
          <a:extLst>
            <a:ext uri="{FF2B5EF4-FFF2-40B4-BE49-F238E27FC236}">
              <a16:creationId xmlns:a16="http://schemas.microsoft.com/office/drawing/2014/main" id="{00000000-0008-0000-0300-00001B010000}"/>
            </a:ext>
          </a:extLst>
        </xdr:cNvPr>
        <xdr:cNvSpPr/>
      </xdr:nvSpPr>
      <xdr:spPr>
        <a:xfrm>
          <a:off x="14351000" y="1489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69141</xdr:rowOff>
    </xdr:from>
    <xdr:ext cx="762000" cy="259045"/>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4020800" y="14985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5745</xdr:rowOff>
    </xdr:from>
    <xdr:to>
      <xdr:col>64</xdr:col>
      <xdr:colOff>152400</xdr:colOff>
      <xdr:row>87</xdr:row>
      <xdr:rowOff>107345</xdr:rowOff>
    </xdr:to>
    <xdr:sp macro="" textlink="">
      <xdr:nvSpPr>
        <xdr:cNvPr id="285" name="楕円 284">
          <a:extLst>
            <a:ext uri="{FF2B5EF4-FFF2-40B4-BE49-F238E27FC236}">
              <a16:creationId xmlns:a16="http://schemas.microsoft.com/office/drawing/2014/main" id="{00000000-0008-0000-0300-00001D010000}"/>
            </a:ext>
          </a:extLst>
        </xdr:cNvPr>
        <xdr:cNvSpPr/>
      </xdr:nvSpPr>
      <xdr:spPr>
        <a:xfrm>
          <a:off x="13462000" y="14921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92122</xdr:rowOff>
    </xdr:from>
    <xdr:ext cx="762000" cy="259045"/>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3131800" y="150082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9" name="テキスト ボックス 288">
          <a:extLst>
            <a:ext uri="{FF2B5EF4-FFF2-40B4-BE49-F238E27FC236}">
              <a16:creationId xmlns:a16="http://schemas.microsoft.com/office/drawing/2014/main" id="{00000000-0008-0000-0300-000021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[7.00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定員適正化計画に基づき適正な人員配置に取り組み、計画を大幅に上回る職員数を削減してきた結果、類似団体と比較すると少ない職員数となっている。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近年は退職者数を下回ることがないよう積極的な新規職員採用に努めており、類似団体と比較すると職員数が少ない状況が続いているが、職員の数と質を維持し、住民サービスの向上を図っていく。</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300" name="テキスト ボックス 299">
          <a:extLst>
            <a:ext uri="{FF2B5EF4-FFF2-40B4-BE49-F238E27FC236}">
              <a16:creationId xmlns:a16="http://schemas.microsoft.com/office/drawing/2014/main" id="{00000000-0008-0000-0300-00002C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1" name="直線コネクタ 300">
          <a:extLst>
            <a:ext uri="{FF2B5EF4-FFF2-40B4-BE49-F238E27FC236}">
              <a16:creationId xmlns:a16="http://schemas.microsoft.com/office/drawing/2014/main" id="{00000000-0008-0000-0300-00002D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2" name="テキスト ボックス 301">
          <a:extLst>
            <a:ext uri="{FF2B5EF4-FFF2-40B4-BE49-F238E27FC236}">
              <a16:creationId xmlns:a16="http://schemas.microsoft.com/office/drawing/2014/main" id="{00000000-0008-0000-0300-00002E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3" name="直線コネクタ 302">
          <a:extLst>
            <a:ext uri="{FF2B5EF4-FFF2-40B4-BE49-F238E27FC236}">
              <a16:creationId xmlns:a16="http://schemas.microsoft.com/office/drawing/2014/main" id="{00000000-0008-0000-0300-00002F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4" name="テキスト ボックス 303">
          <a:extLst>
            <a:ext uri="{FF2B5EF4-FFF2-40B4-BE49-F238E27FC236}">
              <a16:creationId xmlns:a16="http://schemas.microsoft.com/office/drawing/2014/main" id="{00000000-0008-0000-0300-000030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5" name="直線コネクタ 304">
          <a:extLst>
            <a:ext uri="{FF2B5EF4-FFF2-40B4-BE49-F238E27FC236}">
              <a16:creationId xmlns:a16="http://schemas.microsoft.com/office/drawing/2014/main" id="{00000000-0008-0000-0300-000031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6" name="テキスト ボックス 305">
          <a:extLst>
            <a:ext uri="{FF2B5EF4-FFF2-40B4-BE49-F238E27FC236}">
              <a16:creationId xmlns:a16="http://schemas.microsoft.com/office/drawing/2014/main" id="{00000000-0008-0000-0300-000032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8" name="テキスト ボックス 307">
          <a:extLst>
            <a:ext uri="{FF2B5EF4-FFF2-40B4-BE49-F238E27FC236}">
              <a16:creationId xmlns:a16="http://schemas.microsoft.com/office/drawing/2014/main" id="{00000000-0008-0000-0300-000034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10" name="テキスト ボックス 309">
          <a:extLst>
            <a:ext uri="{FF2B5EF4-FFF2-40B4-BE49-F238E27FC236}">
              <a16:creationId xmlns:a16="http://schemas.microsoft.com/office/drawing/2014/main" id="{00000000-0008-0000-0300-000036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12" name="テキスト ボックス 311">
          <a:extLst>
            <a:ext uri="{FF2B5EF4-FFF2-40B4-BE49-F238E27FC236}">
              <a16:creationId xmlns:a16="http://schemas.microsoft.com/office/drawing/2014/main" id="{00000000-0008-0000-0300-000038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4" name="テキスト ボックス 313">
          <a:extLst>
            <a:ext uri="{FF2B5EF4-FFF2-40B4-BE49-F238E27FC236}">
              <a16:creationId xmlns:a16="http://schemas.microsoft.com/office/drawing/2014/main" id="{00000000-0008-0000-0300-00003A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5" name="定員管理の状況グラフ枠">
          <a:extLst>
            <a:ext uri="{FF2B5EF4-FFF2-40B4-BE49-F238E27FC236}">
              <a16:creationId xmlns:a16="http://schemas.microsoft.com/office/drawing/2014/main" id="{00000000-0008-0000-0300-00003B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133434</xdr:rowOff>
    </xdr:from>
    <xdr:to>
      <xdr:col>81</xdr:col>
      <xdr:colOff>44450</xdr:colOff>
      <xdr:row>67</xdr:row>
      <xdr:rowOff>164465</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flipV="1">
          <a:off x="17018000" y="10077534"/>
          <a:ext cx="0" cy="157408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136542</xdr:rowOff>
    </xdr:from>
    <xdr:ext cx="762000" cy="259045"/>
    <xdr:sp macro="" textlink="">
      <xdr:nvSpPr>
        <xdr:cNvPr id="317" name="定員管理の状況最小値テキスト">
          <a:extLst>
            <a:ext uri="{FF2B5EF4-FFF2-40B4-BE49-F238E27FC236}">
              <a16:creationId xmlns:a16="http://schemas.microsoft.com/office/drawing/2014/main" id="{00000000-0008-0000-0300-00003D010000}"/>
            </a:ext>
          </a:extLst>
        </xdr:cNvPr>
        <xdr:cNvSpPr txBox="1"/>
      </xdr:nvSpPr>
      <xdr:spPr>
        <a:xfrm>
          <a:off x="17106900" y="11623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164465</xdr:rowOff>
    </xdr:from>
    <xdr:to>
      <xdr:col>81</xdr:col>
      <xdr:colOff>133350</xdr:colOff>
      <xdr:row>67</xdr:row>
      <xdr:rowOff>164465</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a:off x="16929100" y="116516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48361</xdr:rowOff>
    </xdr:from>
    <xdr:ext cx="762000" cy="259045"/>
    <xdr:sp macro="" textlink="">
      <xdr:nvSpPr>
        <xdr:cNvPr id="319" name="定員管理の状況最大値テキスト">
          <a:extLst>
            <a:ext uri="{FF2B5EF4-FFF2-40B4-BE49-F238E27FC236}">
              <a16:creationId xmlns:a16="http://schemas.microsoft.com/office/drawing/2014/main" id="{00000000-0008-0000-0300-00003F010000}"/>
            </a:ext>
          </a:extLst>
        </xdr:cNvPr>
        <xdr:cNvSpPr txBox="1"/>
      </xdr:nvSpPr>
      <xdr:spPr>
        <a:xfrm>
          <a:off x="17106900" y="9821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133434</xdr:rowOff>
    </xdr:from>
    <xdr:to>
      <xdr:col>81</xdr:col>
      <xdr:colOff>133350</xdr:colOff>
      <xdr:row>58</xdr:row>
      <xdr:rowOff>133434</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6929100" y="100775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33570</xdr:rowOff>
    </xdr:from>
    <xdr:to>
      <xdr:col>81</xdr:col>
      <xdr:colOff>44450</xdr:colOff>
      <xdr:row>59</xdr:row>
      <xdr:rowOff>35983</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179800" y="10149120"/>
          <a:ext cx="838200" cy="24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74566</xdr:rowOff>
    </xdr:from>
    <xdr:ext cx="762000" cy="259045"/>
    <xdr:sp macro="" textlink="">
      <xdr:nvSpPr>
        <xdr:cNvPr id="322" name="定員管理の状況平均値テキスト">
          <a:extLst>
            <a:ext uri="{FF2B5EF4-FFF2-40B4-BE49-F238E27FC236}">
              <a16:creationId xmlns:a16="http://schemas.microsoft.com/office/drawing/2014/main" id="{00000000-0008-0000-0300-000042010000}"/>
            </a:ext>
          </a:extLst>
        </xdr:cNvPr>
        <xdr:cNvSpPr txBox="1"/>
      </xdr:nvSpPr>
      <xdr:spPr>
        <a:xfrm>
          <a:off x="17106900" y="103615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102489</xdr:rowOff>
    </xdr:from>
    <xdr:to>
      <xdr:col>81</xdr:col>
      <xdr:colOff>95250</xdr:colOff>
      <xdr:row>61</xdr:row>
      <xdr:rowOff>32639</xdr:rowOff>
    </xdr:to>
    <xdr:sp macro="" textlink="">
      <xdr:nvSpPr>
        <xdr:cNvPr id="323" name="フローチャート: 判断 322">
          <a:extLst>
            <a:ext uri="{FF2B5EF4-FFF2-40B4-BE49-F238E27FC236}">
              <a16:creationId xmlns:a16="http://schemas.microsoft.com/office/drawing/2014/main" id="{00000000-0008-0000-0300-000043010000}"/>
            </a:ext>
          </a:extLst>
        </xdr:cNvPr>
        <xdr:cNvSpPr/>
      </xdr:nvSpPr>
      <xdr:spPr>
        <a:xfrm>
          <a:off x="16967200" y="10389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33570</xdr:rowOff>
    </xdr:from>
    <xdr:to>
      <xdr:col>77</xdr:col>
      <xdr:colOff>44450</xdr:colOff>
      <xdr:row>59</xdr:row>
      <xdr:rowOff>49657</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flipV="1">
          <a:off x="15290800" y="10149120"/>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85598</xdr:rowOff>
    </xdr:from>
    <xdr:to>
      <xdr:col>77</xdr:col>
      <xdr:colOff>95250</xdr:colOff>
      <xdr:row>61</xdr:row>
      <xdr:rowOff>15748</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6129000" y="103725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525</xdr:rowOff>
    </xdr:from>
    <xdr:ext cx="7366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5798800" y="1045897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48853</xdr:rowOff>
    </xdr:from>
    <xdr:to>
      <xdr:col>72</xdr:col>
      <xdr:colOff>203200</xdr:colOff>
      <xdr:row>59</xdr:row>
      <xdr:rowOff>49657</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a:off x="14401800" y="10164403"/>
          <a:ext cx="889000" cy="8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76750</xdr:rowOff>
    </xdr:from>
    <xdr:to>
      <xdr:col>73</xdr:col>
      <xdr:colOff>44450</xdr:colOff>
      <xdr:row>61</xdr:row>
      <xdr:rowOff>6900</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5240000" y="10363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163127</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4909800" y="10450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43222</xdr:rowOff>
    </xdr:from>
    <xdr:to>
      <xdr:col>68</xdr:col>
      <xdr:colOff>152400</xdr:colOff>
      <xdr:row>59</xdr:row>
      <xdr:rowOff>48853</xdr:rowOff>
    </xdr:to>
    <xdr:cxnSp macro="">
      <xdr:nvCxnSpPr>
        <xdr:cNvPr id="330" name="直線コネクタ 329">
          <a:extLst>
            <a:ext uri="{FF2B5EF4-FFF2-40B4-BE49-F238E27FC236}">
              <a16:creationId xmlns:a16="http://schemas.microsoft.com/office/drawing/2014/main" id="{00000000-0008-0000-0300-00004A010000}"/>
            </a:ext>
          </a:extLst>
        </xdr:cNvPr>
        <xdr:cNvCxnSpPr/>
      </xdr:nvCxnSpPr>
      <xdr:spPr>
        <a:xfrm>
          <a:off x="13512800" y="10158772"/>
          <a:ext cx="889000" cy="56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70316</xdr:rowOff>
    </xdr:from>
    <xdr:to>
      <xdr:col>68</xdr:col>
      <xdr:colOff>203200</xdr:colOff>
      <xdr:row>61</xdr:row>
      <xdr:rowOff>466</xdr:rowOff>
    </xdr:to>
    <xdr:sp macro="" textlink="">
      <xdr:nvSpPr>
        <xdr:cNvPr id="331" name="フローチャート: 判断 330">
          <a:extLst>
            <a:ext uri="{FF2B5EF4-FFF2-40B4-BE49-F238E27FC236}">
              <a16:creationId xmlns:a16="http://schemas.microsoft.com/office/drawing/2014/main" id="{00000000-0008-0000-0300-00004B010000}"/>
            </a:ext>
          </a:extLst>
        </xdr:cNvPr>
        <xdr:cNvSpPr/>
      </xdr:nvSpPr>
      <xdr:spPr>
        <a:xfrm>
          <a:off x="14351000" y="10357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156693</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4020800" y="10443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38946</xdr:rowOff>
    </xdr:from>
    <xdr:to>
      <xdr:col>64</xdr:col>
      <xdr:colOff>152400</xdr:colOff>
      <xdr:row>60</xdr:row>
      <xdr:rowOff>140546</xdr:rowOff>
    </xdr:to>
    <xdr:sp macro="" textlink="">
      <xdr:nvSpPr>
        <xdr:cNvPr id="333" name="フローチャート: 判断 332">
          <a:extLst>
            <a:ext uri="{FF2B5EF4-FFF2-40B4-BE49-F238E27FC236}">
              <a16:creationId xmlns:a16="http://schemas.microsoft.com/office/drawing/2014/main" id="{00000000-0008-0000-0300-00004D010000}"/>
            </a:ext>
          </a:extLst>
        </xdr:cNvPr>
        <xdr:cNvSpPr/>
      </xdr:nvSpPr>
      <xdr:spPr>
        <a:xfrm>
          <a:off x="13462000" y="10325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125323</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3131800" y="104123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156633</xdr:rowOff>
    </xdr:from>
    <xdr:to>
      <xdr:col>81</xdr:col>
      <xdr:colOff>95250</xdr:colOff>
      <xdr:row>59</xdr:row>
      <xdr:rowOff>86783</xdr:rowOff>
    </xdr:to>
    <xdr:sp macro="" textlink="">
      <xdr:nvSpPr>
        <xdr:cNvPr id="340" name="楕円 339">
          <a:extLst>
            <a:ext uri="{FF2B5EF4-FFF2-40B4-BE49-F238E27FC236}">
              <a16:creationId xmlns:a16="http://schemas.microsoft.com/office/drawing/2014/main" id="{00000000-0008-0000-0300-000054010000}"/>
            </a:ext>
          </a:extLst>
        </xdr:cNvPr>
        <xdr:cNvSpPr/>
      </xdr:nvSpPr>
      <xdr:spPr>
        <a:xfrm>
          <a:off x="16967200" y="10100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77910</xdr:rowOff>
    </xdr:from>
    <xdr:ext cx="762000" cy="259045"/>
    <xdr:sp macro="" textlink="">
      <xdr:nvSpPr>
        <xdr:cNvPr id="341" name="定員管理の状況該当値テキスト">
          <a:extLst>
            <a:ext uri="{FF2B5EF4-FFF2-40B4-BE49-F238E27FC236}">
              <a16:creationId xmlns:a16="http://schemas.microsoft.com/office/drawing/2014/main" id="{00000000-0008-0000-0300-000055010000}"/>
            </a:ext>
          </a:extLst>
        </xdr:cNvPr>
        <xdr:cNvSpPr txBox="1"/>
      </xdr:nvSpPr>
      <xdr:spPr>
        <a:xfrm>
          <a:off x="17106900" y="10022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154220</xdr:rowOff>
    </xdr:from>
    <xdr:to>
      <xdr:col>77</xdr:col>
      <xdr:colOff>95250</xdr:colOff>
      <xdr:row>59</xdr:row>
      <xdr:rowOff>84370</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6129000" y="10098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94547</xdr:rowOff>
    </xdr:from>
    <xdr:ext cx="736600" cy="259045"/>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5798800" y="98671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170307</xdr:rowOff>
    </xdr:from>
    <xdr:to>
      <xdr:col>73</xdr:col>
      <xdr:colOff>44450</xdr:colOff>
      <xdr:row>59</xdr:row>
      <xdr:rowOff>100457</xdr:rowOff>
    </xdr:to>
    <xdr:sp macro="" textlink="">
      <xdr:nvSpPr>
        <xdr:cNvPr id="344" name="楕円 343">
          <a:extLst>
            <a:ext uri="{FF2B5EF4-FFF2-40B4-BE49-F238E27FC236}">
              <a16:creationId xmlns:a16="http://schemas.microsoft.com/office/drawing/2014/main" id="{00000000-0008-0000-0300-000058010000}"/>
            </a:ext>
          </a:extLst>
        </xdr:cNvPr>
        <xdr:cNvSpPr/>
      </xdr:nvSpPr>
      <xdr:spPr>
        <a:xfrm>
          <a:off x="15240000" y="101144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110634</xdr:rowOff>
    </xdr:from>
    <xdr:ext cx="7620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4909800" y="98832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169503</xdr:rowOff>
    </xdr:from>
    <xdr:to>
      <xdr:col>68</xdr:col>
      <xdr:colOff>203200</xdr:colOff>
      <xdr:row>59</xdr:row>
      <xdr:rowOff>99653</xdr:rowOff>
    </xdr:to>
    <xdr:sp macro="" textlink="">
      <xdr:nvSpPr>
        <xdr:cNvPr id="346" name="楕円 345">
          <a:extLst>
            <a:ext uri="{FF2B5EF4-FFF2-40B4-BE49-F238E27FC236}">
              <a16:creationId xmlns:a16="http://schemas.microsoft.com/office/drawing/2014/main" id="{00000000-0008-0000-0300-00005A010000}"/>
            </a:ext>
          </a:extLst>
        </xdr:cNvPr>
        <xdr:cNvSpPr/>
      </xdr:nvSpPr>
      <xdr:spPr>
        <a:xfrm>
          <a:off x="14351000" y="1011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109830</xdr:rowOff>
    </xdr:from>
    <xdr:ext cx="762000" cy="259045"/>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4020800" y="98824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163872</xdr:rowOff>
    </xdr:from>
    <xdr:to>
      <xdr:col>64</xdr:col>
      <xdr:colOff>152400</xdr:colOff>
      <xdr:row>59</xdr:row>
      <xdr:rowOff>94022</xdr:rowOff>
    </xdr:to>
    <xdr:sp macro="" textlink="">
      <xdr:nvSpPr>
        <xdr:cNvPr id="348" name="楕円 347">
          <a:extLst>
            <a:ext uri="{FF2B5EF4-FFF2-40B4-BE49-F238E27FC236}">
              <a16:creationId xmlns:a16="http://schemas.microsoft.com/office/drawing/2014/main" id="{00000000-0008-0000-0300-00005C010000}"/>
            </a:ext>
          </a:extLst>
        </xdr:cNvPr>
        <xdr:cNvSpPr/>
      </xdr:nvSpPr>
      <xdr:spPr>
        <a:xfrm>
          <a:off x="13462000" y="10107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104199</xdr:rowOff>
    </xdr:from>
    <xdr:ext cx="762000" cy="259045"/>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3131800" y="9876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近年は実質公債費比率が減少傾向にあったが、甘楽中学校建設事業に係る多額の元金償還が開始されたことが影響し、前年と同水準となった。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今後はしばらく増加となる見込みではあるが、町債の新規発行抑制を徹底し、効率的な事業実施や計画的な予算管理を徹底する。</a:t>
          </a:r>
        </a:p>
      </xdr:txBody>
    </xdr:sp>
    <xdr:clientData/>
  </xdr:twoCellAnchor>
  <xdr:oneCellAnchor>
    <xdr:from>
      <xdr:col>61</xdr:col>
      <xdr:colOff>6350</xdr:colOff>
      <xdr:row>32</xdr:row>
      <xdr:rowOff>101600</xdr:rowOff>
    </xdr:from>
    <xdr:ext cx="298543" cy="225703"/>
    <xdr:sp macro="" textlink="">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4" name="直線コネクタ 363">
          <a:extLst>
            <a:ext uri="{FF2B5EF4-FFF2-40B4-BE49-F238E27FC236}">
              <a16:creationId xmlns:a16="http://schemas.microsoft.com/office/drawing/2014/main" id="{00000000-0008-0000-0300-00006C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131535</xdr:rowOff>
    </xdr:from>
    <xdr:to>
      <xdr:col>85</xdr:col>
      <xdr:colOff>95250</xdr:colOff>
      <xdr:row>45</xdr:row>
      <xdr:rowOff>131535</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160762</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129722</xdr:rowOff>
    </xdr:from>
    <xdr:to>
      <xdr:col>85</xdr:col>
      <xdr:colOff>95250</xdr:colOff>
      <xdr:row>43</xdr:row>
      <xdr:rowOff>129722</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158949</xdr:rowOff>
    </xdr:from>
    <xdr:ext cx="762000" cy="259045"/>
    <xdr:sp macro="" textlink="">
      <xdr:nvSpPr>
        <xdr:cNvPr id="369" name="テキスト ボックス 368">
          <a:extLst>
            <a:ext uri="{FF2B5EF4-FFF2-40B4-BE49-F238E27FC236}">
              <a16:creationId xmlns:a16="http://schemas.microsoft.com/office/drawing/2014/main" id="{00000000-0008-0000-0300-000071010000}"/>
            </a:ext>
          </a:extLst>
        </xdr:cNvPr>
        <xdr:cNvSpPr txBox="1"/>
      </xdr:nvSpPr>
      <xdr:spPr>
        <a:xfrm>
          <a:off x="1206500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41</xdr:row>
      <xdr:rowOff>127907</xdr:rowOff>
    </xdr:from>
    <xdr:to>
      <xdr:col>85</xdr:col>
      <xdr:colOff>95250</xdr:colOff>
      <xdr:row>41</xdr:row>
      <xdr:rowOff>127907</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a:off x="12827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40</xdr:row>
      <xdr:rowOff>157134</xdr:rowOff>
    </xdr:from>
    <xdr:ext cx="762000" cy="259045"/>
    <xdr:sp macro="" textlink="">
      <xdr:nvSpPr>
        <xdr:cNvPr id="371" name="テキスト ボックス 370">
          <a:extLst>
            <a:ext uri="{FF2B5EF4-FFF2-40B4-BE49-F238E27FC236}">
              <a16:creationId xmlns:a16="http://schemas.microsoft.com/office/drawing/2014/main" id="{00000000-0008-0000-0300-000073010000}"/>
            </a:ext>
          </a:extLst>
        </xdr:cNvPr>
        <xdr:cNvSpPr txBox="1"/>
      </xdr:nvSpPr>
      <xdr:spPr>
        <a:xfrm>
          <a:off x="1206500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126093</xdr:rowOff>
    </xdr:from>
    <xdr:to>
      <xdr:col>85</xdr:col>
      <xdr:colOff>95250</xdr:colOff>
      <xdr:row>39</xdr:row>
      <xdr:rowOff>126093</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155320</xdr:rowOff>
    </xdr:from>
    <xdr:ext cx="762000" cy="259045"/>
    <xdr:sp macro="" textlink="">
      <xdr:nvSpPr>
        <xdr:cNvPr id="373" name="テキスト ボックス 372">
          <a:extLst>
            <a:ext uri="{FF2B5EF4-FFF2-40B4-BE49-F238E27FC236}">
              <a16:creationId xmlns:a16="http://schemas.microsoft.com/office/drawing/2014/main" id="{00000000-0008-0000-0300-000075010000}"/>
            </a:ext>
          </a:extLst>
        </xdr:cNvPr>
        <xdr:cNvSpPr txBox="1"/>
      </xdr:nvSpPr>
      <xdr:spPr>
        <a:xfrm>
          <a:off x="1206500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124278</xdr:rowOff>
    </xdr:from>
    <xdr:to>
      <xdr:col>85</xdr:col>
      <xdr:colOff>95250</xdr:colOff>
      <xdr:row>37</xdr:row>
      <xdr:rowOff>124278</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153505</xdr:rowOff>
    </xdr:from>
    <xdr:ext cx="762000" cy="259045"/>
    <xdr:sp macro="" textlink="">
      <xdr:nvSpPr>
        <xdr:cNvPr id="375" name="テキスト ボックス 374">
          <a:extLst>
            <a:ext uri="{FF2B5EF4-FFF2-40B4-BE49-F238E27FC236}">
              <a16:creationId xmlns:a16="http://schemas.microsoft.com/office/drawing/2014/main" id="{00000000-0008-0000-0300-000077010000}"/>
            </a:ext>
          </a:extLst>
        </xdr:cNvPr>
        <xdr:cNvSpPr txBox="1"/>
      </xdr:nvSpPr>
      <xdr:spPr>
        <a:xfrm>
          <a:off x="1206500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35</xdr:row>
      <xdr:rowOff>122464</xdr:rowOff>
    </xdr:from>
    <xdr:to>
      <xdr:col>85</xdr:col>
      <xdr:colOff>95250</xdr:colOff>
      <xdr:row>35</xdr:row>
      <xdr:rowOff>122464</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34</xdr:row>
      <xdr:rowOff>151691</xdr:rowOff>
    </xdr:from>
    <xdr:ext cx="762000" cy="259045"/>
    <xdr:sp macro="" textlink="">
      <xdr:nvSpPr>
        <xdr:cNvPr id="377" name="テキスト ボックス 376">
          <a:extLst>
            <a:ext uri="{FF2B5EF4-FFF2-40B4-BE49-F238E27FC236}">
              <a16:creationId xmlns:a16="http://schemas.microsoft.com/office/drawing/2014/main" id="{00000000-0008-0000-0300-000079010000}"/>
            </a:ext>
          </a:extLst>
        </xdr:cNvPr>
        <xdr:cNvSpPr txBox="1"/>
      </xdr:nvSpPr>
      <xdr:spPr>
        <a:xfrm>
          <a:off x="1206500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32</xdr:row>
      <xdr:rowOff>149877</xdr:rowOff>
    </xdr:from>
    <xdr:ext cx="762000" cy="259045"/>
    <xdr:sp macro="" textlink="">
      <xdr:nvSpPr>
        <xdr:cNvPr id="379" name="テキスト ボックス 378">
          <a:extLst>
            <a:ext uri="{FF2B5EF4-FFF2-40B4-BE49-F238E27FC236}">
              <a16:creationId xmlns:a16="http://schemas.microsoft.com/office/drawing/2014/main" id="{00000000-0008-0000-0300-00007B010000}"/>
            </a:ext>
          </a:extLst>
        </xdr:cNvPr>
        <xdr:cNvSpPr txBox="1"/>
      </xdr:nvSpPr>
      <xdr:spPr>
        <a:xfrm>
          <a:off x="1206500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47</xdr:row>
      <xdr:rowOff>133350</xdr:rowOff>
    </xdr:to>
    <xdr:sp macro="" textlink="">
      <xdr:nvSpPr>
        <xdr:cNvPr id="380" name="公債費負担の状況グラフ枠">
          <a:extLst>
            <a:ext uri="{FF2B5EF4-FFF2-40B4-BE49-F238E27FC236}">
              <a16:creationId xmlns:a16="http://schemas.microsoft.com/office/drawing/2014/main" id="{00000000-0008-0000-0300-00007C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100390</xdr:rowOff>
    </xdr:from>
    <xdr:to>
      <xdr:col>81</xdr:col>
      <xdr:colOff>44450</xdr:colOff>
      <xdr:row>45</xdr:row>
      <xdr:rowOff>108555</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flipV="1">
          <a:off x="17018000" y="6272590"/>
          <a:ext cx="0" cy="155121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80632</xdr:rowOff>
    </xdr:from>
    <xdr:ext cx="762000" cy="259045"/>
    <xdr:sp macro="" textlink="">
      <xdr:nvSpPr>
        <xdr:cNvPr id="382" name="公債費負担の状況最小値テキスト">
          <a:extLst>
            <a:ext uri="{FF2B5EF4-FFF2-40B4-BE49-F238E27FC236}">
              <a16:creationId xmlns:a16="http://schemas.microsoft.com/office/drawing/2014/main" id="{00000000-0008-0000-0300-00007E010000}"/>
            </a:ext>
          </a:extLst>
        </xdr:cNvPr>
        <xdr:cNvSpPr txBox="1"/>
      </xdr:nvSpPr>
      <xdr:spPr>
        <a:xfrm>
          <a:off x="17106900" y="77958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108555</xdr:rowOff>
    </xdr:from>
    <xdr:to>
      <xdr:col>81</xdr:col>
      <xdr:colOff>133350</xdr:colOff>
      <xdr:row>45</xdr:row>
      <xdr:rowOff>108555</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a:off x="16929100" y="7823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15317</xdr:rowOff>
    </xdr:from>
    <xdr:ext cx="762000" cy="259045"/>
    <xdr:sp macro="" textlink="">
      <xdr:nvSpPr>
        <xdr:cNvPr id="384" name="公債費負担の状況最大値テキスト">
          <a:extLst>
            <a:ext uri="{FF2B5EF4-FFF2-40B4-BE49-F238E27FC236}">
              <a16:creationId xmlns:a16="http://schemas.microsoft.com/office/drawing/2014/main" id="{00000000-0008-0000-0300-000080010000}"/>
            </a:ext>
          </a:extLst>
        </xdr:cNvPr>
        <xdr:cNvSpPr txBox="1"/>
      </xdr:nvSpPr>
      <xdr:spPr>
        <a:xfrm>
          <a:off x="17106900" y="60160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100390</xdr:rowOff>
    </xdr:from>
    <xdr:to>
      <xdr:col>81</xdr:col>
      <xdr:colOff>133350</xdr:colOff>
      <xdr:row>36</xdr:row>
      <xdr:rowOff>100390</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a:off x="16929100" y="62725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38</xdr:row>
      <xdr:rowOff>10281</xdr:rowOff>
    </xdr:from>
    <xdr:to>
      <xdr:col>81</xdr:col>
      <xdr:colOff>44450</xdr:colOff>
      <xdr:row>38</xdr:row>
      <xdr:rowOff>10281</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6179800" y="6525381"/>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70351</xdr:rowOff>
    </xdr:from>
    <xdr:ext cx="762000" cy="259045"/>
    <xdr:sp macro="" textlink="">
      <xdr:nvSpPr>
        <xdr:cNvPr id="387" name="公債費負担の状況平均値テキスト">
          <a:extLst>
            <a:ext uri="{FF2B5EF4-FFF2-40B4-BE49-F238E27FC236}">
              <a16:creationId xmlns:a16="http://schemas.microsoft.com/office/drawing/2014/main" id="{00000000-0008-0000-0300-000083010000}"/>
            </a:ext>
          </a:extLst>
        </xdr:cNvPr>
        <xdr:cNvSpPr txBox="1"/>
      </xdr:nvSpPr>
      <xdr:spPr>
        <a:xfrm>
          <a:off x="17106900" y="675690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98274</xdr:rowOff>
    </xdr:from>
    <xdr:to>
      <xdr:col>81</xdr:col>
      <xdr:colOff>95250</xdr:colOff>
      <xdr:row>40</xdr:row>
      <xdr:rowOff>28424</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6967200" y="6784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38</xdr:row>
      <xdr:rowOff>10281</xdr:rowOff>
    </xdr:from>
    <xdr:to>
      <xdr:col>77</xdr:col>
      <xdr:colOff>44450</xdr:colOff>
      <xdr:row>38</xdr:row>
      <xdr:rowOff>67733</xdr:rowOff>
    </xdr:to>
    <xdr:cxnSp macro="">
      <xdr:nvCxnSpPr>
        <xdr:cNvPr id="389" name="直線コネクタ 388">
          <a:extLst>
            <a:ext uri="{FF2B5EF4-FFF2-40B4-BE49-F238E27FC236}">
              <a16:creationId xmlns:a16="http://schemas.microsoft.com/office/drawing/2014/main" id="{00000000-0008-0000-0300-000085010000}"/>
            </a:ext>
          </a:extLst>
        </xdr:cNvPr>
        <xdr:cNvCxnSpPr/>
      </xdr:nvCxnSpPr>
      <xdr:spPr>
        <a:xfrm flipV="1">
          <a:off x="15290800" y="6525381"/>
          <a:ext cx="889000" cy="5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39</xdr:row>
      <xdr:rowOff>86783</xdr:rowOff>
    </xdr:from>
    <xdr:to>
      <xdr:col>77</xdr:col>
      <xdr:colOff>95250</xdr:colOff>
      <xdr:row>40</xdr:row>
      <xdr:rowOff>16933</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6129000" y="67733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40</xdr:row>
      <xdr:rowOff>1710</xdr:rowOff>
    </xdr:from>
    <xdr:ext cx="7366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798800" y="68597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38</xdr:row>
      <xdr:rowOff>67733</xdr:rowOff>
    </xdr:from>
    <xdr:to>
      <xdr:col>72</xdr:col>
      <xdr:colOff>203200</xdr:colOff>
      <xdr:row>38</xdr:row>
      <xdr:rowOff>159657</xdr:rowOff>
    </xdr:to>
    <xdr:cxnSp macro="">
      <xdr:nvCxnSpPr>
        <xdr:cNvPr id="392" name="直線コネクタ 391">
          <a:extLst>
            <a:ext uri="{FF2B5EF4-FFF2-40B4-BE49-F238E27FC236}">
              <a16:creationId xmlns:a16="http://schemas.microsoft.com/office/drawing/2014/main" id="{00000000-0008-0000-0300-000088010000}"/>
            </a:ext>
          </a:extLst>
        </xdr:cNvPr>
        <xdr:cNvCxnSpPr/>
      </xdr:nvCxnSpPr>
      <xdr:spPr>
        <a:xfrm flipV="1">
          <a:off x="14401800" y="6582833"/>
          <a:ext cx="889000" cy="91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86783</xdr:rowOff>
    </xdr:from>
    <xdr:to>
      <xdr:col>73</xdr:col>
      <xdr:colOff>44450</xdr:colOff>
      <xdr:row>40</xdr:row>
      <xdr:rowOff>16933</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5240000" y="67733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1710</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4909800" y="68597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38</xdr:row>
      <xdr:rowOff>159657</xdr:rowOff>
    </xdr:from>
    <xdr:to>
      <xdr:col>68</xdr:col>
      <xdr:colOff>152400</xdr:colOff>
      <xdr:row>39</xdr:row>
      <xdr:rowOff>80131</xdr:rowOff>
    </xdr:to>
    <xdr:cxnSp macro="">
      <xdr:nvCxnSpPr>
        <xdr:cNvPr id="395" name="直線コネクタ 394">
          <a:extLst>
            <a:ext uri="{FF2B5EF4-FFF2-40B4-BE49-F238E27FC236}">
              <a16:creationId xmlns:a16="http://schemas.microsoft.com/office/drawing/2014/main" id="{00000000-0008-0000-0300-00008B010000}"/>
            </a:ext>
          </a:extLst>
        </xdr:cNvPr>
        <xdr:cNvCxnSpPr/>
      </xdr:nvCxnSpPr>
      <xdr:spPr>
        <a:xfrm flipV="1">
          <a:off x="13512800" y="6674757"/>
          <a:ext cx="889000" cy="91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39</xdr:row>
      <xdr:rowOff>98274</xdr:rowOff>
    </xdr:from>
    <xdr:to>
      <xdr:col>68</xdr:col>
      <xdr:colOff>203200</xdr:colOff>
      <xdr:row>40</xdr:row>
      <xdr:rowOff>28424</xdr:rowOff>
    </xdr:to>
    <xdr:sp macro="" textlink="">
      <xdr:nvSpPr>
        <xdr:cNvPr id="396" name="フローチャート: 判断 395">
          <a:extLst>
            <a:ext uri="{FF2B5EF4-FFF2-40B4-BE49-F238E27FC236}">
              <a16:creationId xmlns:a16="http://schemas.microsoft.com/office/drawing/2014/main" id="{00000000-0008-0000-0300-00008C010000}"/>
            </a:ext>
          </a:extLst>
        </xdr:cNvPr>
        <xdr:cNvSpPr/>
      </xdr:nvSpPr>
      <xdr:spPr>
        <a:xfrm>
          <a:off x="14351000" y="6784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40</xdr:row>
      <xdr:rowOff>13201</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4020800" y="68712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109765</xdr:rowOff>
    </xdr:from>
    <xdr:to>
      <xdr:col>64</xdr:col>
      <xdr:colOff>152400</xdr:colOff>
      <xdr:row>40</xdr:row>
      <xdr:rowOff>39915</xdr:rowOff>
    </xdr:to>
    <xdr:sp macro="" textlink="">
      <xdr:nvSpPr>
        <xdr:cNvPr id="398" name="フローチャート: 判断 397">
          <a:extLst>
            <a:ext uri="{FF2B5EF4-FFF2-40B4-BE49-F238E27FC236}">
              <a16:creationId xmlns:a16="http://schemas.microsoft.com/office/drawing/2014/main" id="{00000000-0008-0000-0300-00008E010000}"/>
            </a:ext>
          </a:extLst>
        </xdr:cNvPr>
        <xdr:cNvSpPr/>
      </xdr:nvSpPr>
      <xdr:spPr>
        <a:xfrm>
          <a:off x="13462000" y="6796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24692</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3131800" y="6882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37</xdr:row>
      <xdr:rowOff>130931</xdr:rowOff>
    </xdr:from>
    <xdr:to>
      <xdr:col>81</xdr:col>
      <xdr:colOff>95250</xdr:colOff>
      <xdr:row>38</xdr:row>
      <xdr:rowOff>61081</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6967200" y="64745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36</xdr:row>
      <xdr:rowOff>147458</xdr:rowOff>
    </xdr:from>
    <xdr:ext cx="762000" cy="259045"/>
    <xdr:sp macro="" textlink="">
      <xdr:nvSpPr>
        <xdr:cNvPr id="406" name="公債費負担の状況該当値テキスト">
          <a:extLst>
            <a:ext uri="{FF2B5EF4-FFF2-40B4-BE49-F238E27FC236}">
              <a16:creationId xmlns:a16="http://schemas.microsoft.com/office/drawing/2014/main" id="{00000000-0008-0000-0300-000096010000}"/>
            </a:ext>
          </a:extLst>
        </xdr:cNvPr>
        <xdr:cNvSpPr txBox="1"/>
      </xdr:nvSpPr>
      <xdr:spPr>
        <a:xfrm>
          <a:off x="17106900" y="63196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37</xdr:row>
      <xdr:rowOff>130931</xdr:rowOff>
    </xdr:from>
    <xdr:to>
      <xdr:col>77</xdr:col>
      <xdr:colOff>95250</xdr:colOff>
      <xdr:row>38</xdr:row>
      <xdr:rowOff>61081</xdr:rowOff>
    </xdr:to>
    <xdr:sp macro="" textlink="">
      <xdr:nvSpPr>
        <xdr:cNvPr id="407" name="楕円 406">
          <a:extLst>
            <a:ext uri="{FF2B5EF4-FFF2-40B4-BE49-F238E27FC236}">
              <a16:creationId xmlns:a16="http://schemas.microsoft.com/office/drawing/2014/main" id="{00000000-0008-0000-0300-000097010000}"/>
            </a:ext>
          </a:extLst>
        </xdr:cNvPr>
        <xdr:cNvSpPr/>
      </xdr:nvSpPr>
      <xdr:spPr>
        <a:xfrm>
          <a:off x="16129000" y="64745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36</xdr:row>
      <xdr:rowOff>71258</xdr:rowOff>
    </xdr:from>
    <xdr:ext cx="736600" cy="259045"/>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5798800" y="624345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38</xdr:row>
      <xdr:rowOff>16933</xdr:rowOff>
    </xdr:from>
    <xdr:to>
      <xdr:col>73</xdr:col>
      <xdr:colOff>44450</xdr:colOff>
      <xdr:row>38</xdr:row>
      <xdr:rowOff>118533</xdr:rowOff>
    </xdr:to>
    <xdr:sp macro="" textlink="">
      <xdr:nvSpPr>
        <xdr:cNvPr id="409" name="楕円 408">
          <a:extLst>
            <a:ext uri="{FF2B5EF4-FFF2-40B4-BE49-F238E27FC236}">
              <a16:creationId xmlns:a16="http://schemas.microsoft.com/office/drawing/2014/main" id="{00000000-0008-0000-0300-000099010000}"/>
            </a:ext>
          </a:extLst>
        </xdr:cNvPr>
        <xdr:cNvSpPr/>
      </xdr:nvSpPr>
      <xdr:spPr>
        <a:xfrm>
          <a:off x="15240000" y="6532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36</xdr:row>
      <xdr:rowOff>128710</xdr:rowOff>
    </xdr:from>
    <xdr:ext cx="762000" cy="259045"/>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4909800" y="63009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38</xdr:row>
      <xdr:rowOff>108857</xdr:rowOff>
    </xdr:from>
    <xdr:to>
      <xdr:col>68</xdr:col>
      <xdr:colOff>203200</xdr:colOff>
      <xdr:row>39</xdr:row>
      <xdr:rowOff>39007</xdr:rowOff>
    </xdr:to>
    <xdr:sp macro="" textlink="">
      <xdr:nvSpPr>
        <xdr:cNvPr id="411" name="楕円 410">
          <a:extLst>
            <a:ext uri="{FF2B5EF4-FFF2-40B4-BE49-F238E27FC236}">
              <a16:creationId xmlns:a16="http://schemas.microsoft.com/office/drawing/2014/main" id="{00000000-0008-0000-0300-00009B010000}"/>
            </a:ext>
          </a:extLst>
        </xdr:cNvPr>
        <xdr:cNvSpPr/>
      </xdr:nvSpPr>
      <xdr:spPr>
        <a:xfrm>
          <a:off x="14351000" y="6623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37</xdr:row>
      <xdr:rowOff>49184</xdr:rowOff>
    </xdr:from>
    <xdr:ext cx="762000" cy="259045"/>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4020800" y="6392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29331</xdr:rowOff>
    </xdr:from>
    <xdr:to>
      <xdr:col>64</xdr:col>
      <xdr:colOff>152400</xdr:colOff>
      <xdr:row>39</xdr:row>
      <xdr:rowOff>130931</xdr:rowOff>
    </xdr:to>
    <xdr:sp macro="" textlink="">
      <xdr:nvSpPr>
        <xdr:cNvPr id="413" name="楕円 412">
          <a:extLst>
            <a:ext uri="{FF2B5EF4-FFF2-40B4-BE49-F238E27FC236}">
              <a16:creationId xmlns:a16="http://schemas.microsoft.com/office/drawing/2014/main" id="{00000000-0008-0000-0300-00009D010000}"/>
            </a:ext>
          </a:extLst>
        </xdr:cNvPr>
        <xdr:cNvSpPr/>
      </xdr:nvSpPr>
      <xdr:spPr>
        <a:xfrm>
          <a:off x="13462000" y="67158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37</xdr:row>
      <xdr:rowOff>141108</xdr:rowOff>
    </xdr:from>
    <xdr:ext cx="762000" cy="259045"/>
    <xdr:sp macro="" textlink="">
      <xdr:nvSpPr>
        <xdr:cNvPr id="414" name="テキスト ボックス 413">
          <a:extLst>
            <a:ext uri="{FF2B5EF4-FFF2-40B4-BE49-F238E27FC236}">
              <a16:creationId xmlns:a16="http://schemas.microsoft.com/office/drawing/2014/main" id="{00000000-0008-0000-0300-00009E010000}"/>
            </a:ext>
          </a:extLst>
        </xdr:cNvPr>
        <xdr:cNvSpPr txBox="1"/>
      </xdr:nvSpPr>
      <xdr:spPr>
        <a:xfrm>
          <a:off x="13131800" y="64847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6" name="テキスト ボックス 415">
          <a:extLst>
            <a:ext uri="{FF2B5EF4-FFF2-40B4-BE49-F238E27FC236}">
              <a16:creationId xmlns:a16="http://schemas.microsoft.com/office/drawing/2014/main" id="{00000000-0008-0000-0300-0000A0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[32.1%]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4" name="正方形/長方形 423">
          <a:extLst>
            <a:ext uri="{FF2B5EF4-FFF2-40B4-BE49-F238E27FC236}">
              <a16:creationId xmlns:a16="http://schemas.microsoft.com/office/drawing/2014/main" id="{00000000-0008-0000-0300-0000A8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5" name="正方形/長方形 424">
          <a:extLst>
            <a:ext uri="{FF2B5EF4-FFF2-40B4-BE49-F238E27FC236}">
              <a16:creationId xmlns:a16="http://schemas.microsoft.com/office/drawing/2014/main" id="{00000000-0008-0000-0300-0000A9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6" name="正方形/長方形 425">
          <a:extLst>
            <a:ext uri="{FF2B5EF4-FFF2-40B4-BE49-F238E27FC236}">
              <a16:creationId xmlns:a16="http://schemas.microsoft.com/office/drawing/2014/main" id="{00000000-0008-0000-0300-0000AA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平成</a:t>
          </a:r>
          <a:r>
            <a:rPr kumimoji="1" lang="en-US" altLang="ja-JP" sz="1300">
              <a:latin typeface="ＭＳ Ｐゴシック" panose="020B0600070205080204" pitchFamily="50" charset="-128"/>
              <a:ea typeface="ＭＳ Ｐゴシック" panose="020B0600070205080204" pitchFamily="50" charset="-128"/>
            </a:rPr>
            <a:t>27</a:t>
          </a:r>
          <a:r>
            <a:rPr kumimoji="1" lang="ja-JP" altLang="en-US" sz="1300">
              <a:latin typeface="ＭＳ Ｐゴシック" panose="020B0600070205080204" pitchFamily="50" charset="-128"/>
              <a:ea typeface="ＭＳ Ｐゴシック" panose="020B0600070205080204" pitchFamily="50" charset="-128"/>
            </a:rPr>
            <a:t>年度甘楽中学校建設事業に係る多額の町債を借入れた償還がすべて開始となったことで、地方債現在高が減少し、また、町債の適正化に努めていることで、将来負担比率は改善した。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今後も将来負担比率軽減を図るため、適債事業の判断を正確に行い、町債発行の抑制に努める。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4" name="テキスト ボックス 433">
          <a:extLst>
            <a:ext uri="{FF2B5EF4-FFF2-40B4-BE49-F238E27FC236}">
              <a16:creationId xmlns:a16="http://schemas.microsoft.com/office/drawing/2014/main" id="{00000000-0008-0000-0300-0000B2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6" name="テキスト ボックス 435">
          <a:extLst>
            <a:ext uri="{FF2B5EF4-FFF2-40B4-BE49-F238E27FC236}">
              <a16:creationId xmlns:a16="http://schemas.microsoft.com/office/drawing/2014/main" id="{00000000-0008-0000-0300-0000B4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8" name="テキスト ボックス 437">
          <a:extLst>
            <a:ext uri="{FF2B5EF4-FFF2-40B4-BE49-F238E27FC236}">
              <a16:creationId xmlns:a16="http://schemas.microsoft.com/office/drawing/2014/main" id="{00000000-0008-0000-0300-0000B6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40" name="テキスト ボックス 439">
          <a:extLst>
            <a:ext uri="{FF2B5EF4-FFF2-40B4-BE49-F238E27FC236}">
              <a16:creationId xmlns:a16="http://schemas.microsoft.com/office/drawing/2014/main" id="{00000000-0008-0000-0300-0000B8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42" name="テキスト ボックス 441">
          <a:extLst>
            <a:ext uri="{FF2B5EF4-FFF2-40B4-BE49-F238E27FC236}">
              <a16:creationId xmlns:a16="http://schemas.microsoft.com/office/drawing/2014/main" id="{00000000-0008-0000-0300-0000BA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4" name="将来負担の状況グラフ枠">
          <a:extLst>
            <a:ext uri="{FF2B5EF4-FFF2-40B4-BE49-F238E27FC236}">
              <a16:creationId xmlns:a16="http://schemas.microsoft.com/office/drawing/2014/main" id="{00000000-0008-0000-0300-0000BC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148832</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7018000" y="2313214"/>
          <a:ext cx="0" cy="160751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120909</xdr:rowOff>
    </xdr:from>
    <xdr:ext cx="762000" cy="259045"/>
    <xdr:sp macro="" textlink="">
      <xdr:nvSpPr>
        <xdr:cNvPr id="446" name="将来負担の状況最小値テキスト">
          <a:extLst>
            <a:ext uri="{FF2B5EF4-FFF2-40B4-BE49-F238E27FC236}">
              <a16:creationId xmlns:a16="http://schemas.microsoft.com/office/drawing/2014/main" id="{00000000-0008-0000-0300-0000BE010000}"/>
            </a:ext>
          </a:extLst>
        </xdr:cNvPr>
        <xdr:cNvSpPr txBox="1"/>
      </xdr:nvSpPr>
      <xdr:spPr>
        <a:xfrm>
          <a:off x="17106900" y="3892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148832</xdr:rowOff>
    </xdr:from>
    <xdr:to>
      <xdr:col>81</xdr:col>
      <xdr:colOff>133350</xdr:colOff>
      <xdr:row>22</xdr:row>
      <xdr:rowOff>148832</xdr:rowOff>
    </xdr:to>
    <xdr:cxnSp macro="">
      <xdr:nvCxnSpPr>
        <xdr:cNvPr id="447" name="直線コネクタ 446">
          <a:extLst>
            <a:ext uri="{FF2B5EF4-FFF2-40B4-BE49-F238E27FC236}">
              <a16:creationId xmlns:a16="http://schemas.microsoft.com/office/drawing/2014/main" id="{00000000-0008-0000-0300-0000BF010000}"/>
            </a:ext>
          </a:extLst>
        </xdr:cNvPr>
        <xdr:cNvCxnSpPr/>
      </xdr:nvCxnSpPr>
      <xdr:spPr>
        <a:xfrm>
          <a:off x="16929100" y="39207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48" name="将来負担の状況最大値テキスト">
          <a:extLst>
            <a:ext uri="{FF2B5EF4-FFF2-40B4-BE49-F238E27FC236}">
              <a16:creationId xmlns:a16="http://schemas.microsoft.com/office/drawing/2014/main" id="{00000000-0008-0000-0300-0000C0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15</xdr:row>
      <xdr:rowOff>110309</xdr:rowOff>
    </xdr:from>
    <xdr:to>
      <xdr:col>81</xdr:col>
      <xdr:colOff>44450</xdr:colOff>
      <xdr:row>15</xdr:row>
      <xdr:rowOff>149376</xdr:rowOff>
    </xdr:to>
    <xdr:cxnSp macro="">
      <xdr:nvCxnSpPr>
        <xdr:cNvPr id="450" name="直線コネクタ 449">
          <a:extLst>
            <a:ext uri="{FF2B5EF4-FFF2-40B4-BE49-F238E27FC236}">
              <a16:creationId xmlns:a16="http://schemas.microsoft.com/office/drawing/2014/main" id="{00000000-0008-0000-0300-0000C2010000}"/>
            </a:ext>
          </a:extLst>
        </xdr:cNvPr>
        <xdr:cNvCxnSpPr/>
      </xdr:nvCxnSpPr>
      <xdr:spPr>
        <a:xfrm flipV="1">
          <a:off x="16179800" y="2682059"/>
          <a:ext cx="838200" cy="39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119941</xdr:rowOff>
    </xdr:from>
    <xdr:ext cx="762000" cy="259045"/>
    <xdr:sp macro="" textlink="">
      <xdr:nvSpPr>
        <xdr:cNvPr id="451" name="将来負担の状況平均値テキスト">
          <a:extLst>
            <a:ext uri="{FF2B5EF4-FFF2-40B4-BE49-F238E27FC236}">
              <a16:creationId xmlns:a16="http://schemas.microsoft.com/office/drawing/2014/main" id="{00000000-0008-0000-0300-0000C3010000}"/>
            </a:ext>
          </a:extLst>
        </xdr:cNvPr>
        <xdr:cNvSpPr txBox="1"/>
      </xdr:nvSpPr>
      <xdr:spPr>
        <a:xfrm>
          <a:off x="17106900" y="23487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103414</xdr:rowOff>
    </xdr:from>
    <xdr:to>
      <xdr:col>81</xdr:col>
      <xdr:colOff>95250</xdr:colOff>
      <xdr:row>15</xdr:row>
      <xdr:rowOff>33564</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6967200" y="2503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15</xdr:row>
      <xdr:rowOff>149376</xdr:rowOff>
    </xdr:from>
    <xdr:to>
      <xdr:col>77</xdr:col>
      <xdr:colOff>44450</xdr:colOff>
      <xdr:row>16</xdr:row>
      <xdr:rowOff>72148</xdr:rowOff>
    </xdr:to>
    <xdr:cxnSp macro="">
      <xdr:nvCxnSpPr>
        <xdr:cNvPr id="453" name="直線コネクタ 452">
          <a:extLst>
            <a:ext uri="{FF2B5EF4-FFF2-40B4-BE49-F238E27FC236}">
              <a16:creationId xmlns:a16="http://schemas.microsoft.com/office/drawing/2014/main" id="{00000000-0008-0000-0300-0000C5010000}"/>
            </a:ext>
          </a:extLst>
        </xdr:cNvPr>
        <xdr:cNvCxnSpPr/>
      </xdr:nvCxnSpPr>
      <xdr:spPr>
        <a:xfrm flipV="1">
          <a:off x="15290800" y="2721126"/>
          <a:ext cx="889000" cy="94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14</xdr:row>
      <xdr:rowOff>102265</xdr:rowOff>
    </xdr:from>
    <xdr:to>
      <xdr:col>77</xdr:col>
      <xdr:colOff>95250</xdr:colOff>
      <xdr:row>15</xdr:row>
      <xdr:rowOff>32415</xdr:rowOff>
    </xdr:to>
    <xdr:sp macro="" textlink="">
      <xdr:nvSpPr>
        <xdr:cNvPr id="454" name="フローチャート: 判断 453">
          <a:extLst>
            <a:ext uri="{FF2B5EF4-FFF2-40B4-BE49-F238E27FC236}">
              <a16:creationId xmlns:a16="http://schemas.microsoft.com/office/drawing/2014/main" id="{00000000-0008-0000-0300-0000C6010000}"/>
            </a:ext>
          </a:extLst>
        </xdr:cNvPr>
        <xdr:cNvSpPr/>
      </xdr:nvSpPr>
      <xdr:spPr>
        <a:xfrm>
          <a:off x="16129000" y="2502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13</xdr:row>
      <xdr:rowOff>42592</xdr:rowOff>
    </xdr:from>
    <xdr:ext cx="7366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798800" y="227144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16</xdr:row>
      <xdr:rowOff>72148</xdr:rowOff>
    </xdr:from>
    <xdr:to>
      <xdr:col>72</xdr:col>
      <xdr:colOff>203200</xdr:colOff>
      <xdr:row>16</xdr:row>
      <xdr:rowOff>162923</xdr:rowOff>
    </xdr:to>
    <xdr:cxnSp macro="">
      <xdr:nvCxnSpPr>
        <xdr:cNvPr id="456" name="直線コネクタ 455">
          <a:extLst>
            <a:ext uri="{FF2B5EF4-FFF2-40B4-BE49-F238E27FC236}">
              <a16:creationId xmlns:a16="http://schemas.microsoft.com/office/drawing/2014/main" id="{00000000-0008-0000-0300-0000C8010000}"/>
            </a:ext>
          </a:extLst>
        </xdr:cNvPr>
        <xdr:cNvCxnSpPr/>
      </xdr:nvCxnSpPr>
      <xdr:spPr>
        <a:xfrm flipV="1">
          <a:off x="14401800" y="2815348"/>
          <a:ext cx="889000" cy="907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15</xdr:row>
      <xdr:rowOff>67552</xdr:rowOff>
    </xdr:from>
    <xdr:to>
      <xdr:col>73</xdr:col>
      <xdr:colOff>44450</xdr:colOff>
      <xdr:row>15</xdr:row>
      <xdr:rowOff>169152</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5240000" y="2639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14</xdr:row>
      <xdr:rowOff>7879</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4909800" y="24081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16</xdr:row>
      <xdr:rowOff>162923</xdr:rowOff>
    </xdr:from>
    <xdr:to>
      <xdr:col>68</xdr:col>
      <xdr:colOff>152400</xdr:colOff>
      <xdr:row>17</xdr:row>
      <xdr:rowOff>94887</xdr:rowOff>
    </xdr:to>
    <xdr:cxnSp macro="">
      <xdr:nvCxnSpPr>
        <xdr:cNvPr id="459" name="直線コネクタ 458">
          <a:extLst>
            <a:ext uri="{FF2B5EF4-FFF2-40B4-BE49-F238E27FC236}">
              <a16:creationId xmlns:a16="http://schemas.microsoft.com/office/drawing/2014/main" id="{00000000-0008-0000-0300-0000CB010000}"/>
            </a:ext>
          </a:extLst>
        </xdr:cNvPr>
        <xdr:cNvCxnSpPr/>
      </xdr:nvCxnSpPr>
      <xdr:spPr>
        <a:xfrm flipV="1">
          <a:off x="13512800" y="2906123"/>
          <a:ext cx="889000" cy="1034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15</xdr:row>
      <xdr:rowOff>133048</xdr:rowOff>
    </xdr:from>
    <xdr:to>
      <xdr:col>68</xdr:col>
      <xdr:colOff>203200</xdr:colOff>
      <xdr:row>16</xdr:row>
      <xdr:rowOff>63198</xdr:rowOff>
    </xdr:to>
    <xdr:sp macro="" textlink="">
      <xdr:nvSpPr>
        <xdr:cNvPr id="460" name="フローチャート: 判断 459">
          <a:extLst>
            <a:ext uri="{FF2B5EF4-FFF2-40B4-BE49-F238E27FC236}">
              <a16:creationId xmlns:a16="http://schemas.microsoft.com/office/drawing/2014/main" id="{00000000-0008-0000-0300-0000CC010000}"/>
            </a:ext>
          </a:extLst>
        </xdr:cNvPr>
        <xdr:cNvSpPr/>
      </xdr:nvSpPr>
      <xdr:spPr>
        <a:xfrm>
          <a:off x="14351000" y="2704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14</xdr:row>
      <xdr:rowOff>73375</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4020800" y="24736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94222</xdr:rowOff>
    </xdr:from>
    <xdr:to>
      <xdr:col>64</xdr:col>
      <xdr:colOff>152400</xdr:colOff>
      <xdr:row>15</xdr:row>
      <xdr:rowOff>24372</xdr:rowOff>
    </xdr:to>
    <xdr:sp macro="" textlink="">
      <xdr:nvSpPr>
        <xdr:cNvPr id="462" name="フローチャート: 判断 461">
          <a:extLst>
            <a:ext uri="{FF2B5EF4-FFF2-40B4-BE49-F238E27FC236}">
              <a16:creationId xmlns:a16="http://schemas.microsoft.com/office/drawing/2014/main" id="{00000000-0008-0000-0300-0000CE010000}"/>
            </a:ext>
          </a:extLst>
        </xdr:cNvPr>
        <xdr:cNvSpPr/>
      </xdr:nvSpPr>
      <xdr:spPr>
        <a:xfrm>
          <a:off x="13462000" y="24945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34549</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3131800" y="22633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15</xdr:row>
      <xdr:rowOff>59509</xdr:rowOff>
    </xdr:from>
    <xdr:to>
      <xdr:col>81</xdr:col>
      <xdr:colOff>95250</xdr:colOff>
      <xdr:row>15</xdr:row>
      <xdr:rowOff>161109</xdr:rowOff>
    </xdr:to>
    <xdr:sp macro="" textlink="">
      <xdr:nvSpPr>
        <xdr:cNvPr id="469" name="楕円 468">
          <a:extLst>
            <a:ext uri="{FF2B5EF4-FFF2-40B4-BE49-F238E27FC236}">
              <a16:creationId xmlns:a16="http://schemas.microsoft.com/office/drawing/2014/main" id="{00000000-0008-0000-0300-0000D5010000}"/>
            </a:ext>
          </a:extLst>
        </xdr:cNvPr>
        <xdr:cNvSpPr/>
      </xdr:nvSpPr>
      <xdr:spPr>
        <a:xfrm>
          <a:off x="16967200" y="2631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15</xdr:row>
      <xdr:rowOff>31586</xdr:rowOff>
    </xdr:from>
    <xdr:ext cx="762000" cy="259045"/>
    <xdr:sp macro="" textlink="">
      <xdr:nvSpPr>
        <xdr:cNvPr id="470" name="将来負担の状況該当値テキスト">
          <a:extLst>
            <a:ext uri="{FF2B5EF4-FFF2-40B4-BE49-F238E27FC236}">
              <a16:creationId xmlns:a16="http://schemas.microsoft.com/office/drawing/2014/main" id="{00000000-0008-0000-0300-0000D6010000}"/>
            </a:ext>
          </a:extLst>
        </xdr:cNvPr>
        <xdr:cNvSpPr txBox="1"/>
      </xdr:nvSpPr>
      <xdr:spPr>
        <a:xfrm>
          <a:off x="17106900" y="26033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15</xdr:row>
      <xdr:rowOff>98576</xdr:rowOff>
    </xdr:from>
    <xdr:to>
      <xdr:col>77</xdr:col>
      <xdr:colOff>95250</xdr:colOff>
      <xdr:row>16</xdr:row>
      <xdr:rowOff>28726</xdr:rowOff>
    </xdr:to>
    <xdr:sp macro="" textlink="">
      <xdr:nvSpPr>
        <xdr:cNvPr id="471" name="楕円 470">
          <a:extLst>
            <a:ext uri="{FF2B5EF4-FFF2-40B4-BE49-F238E27FC236}">
              <a16:creationId xmlns:a16="http://schemas.microsoft.com/office/drawing/2014/main" id="{00000000-0008-0000-0300-0000D7010000}"/>
            </a:ext>
          </a:extLst>
        </xdr:cNvPr>
        <xdr:cNvSpPr/>
      </xdr:nvSpPr>
      <xdr:spPr>
        <a:xfrm>
          <a:off x="16129000" y="2670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16</xdr:row>
      <xdr:rowOff>13503</xdr:rowOff>
    </xdr:from>
    <xdr:ext cx="736600" cy="259045"/>
    <xdr:sp macro="" textlink="">
      <xdr:nvSpPr>
        <xdr:cNvPr id="472" name="テキスト ボックス 471">
          <a:extLst>
            <a:ext uri="{FF2B5EF4-FFF2-40B4-BE49-F238E27FC236}">
              <a16:creationId xmlns:a16="http://schemas.microsoft.com/office/drawing/2014/main" id="{00000000-0008-0000-0300-0000D8010000}"/>
            </a:ext>
          </a:extLst>
        </xdr:cNvPr>
        <xdr:cNvSpPr txBox="1"/>
      </xdr:nvSpPr>
      <xdr:spPr>
        <a:xfrm>
          <a:off x="15798800" y="275670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21348</xdr:rowOff>
    </xdr:from>
    <xdr:to>
      <xdr:col>73</xdr:col>
      <xdr:colOff>44450</xdr:colOff>
      <xdr:row>16</xdr:row>
      <xdr:rowOff>122948</xdr:rowOff>
    </xdr:to>
    <xdr:sp macro="" textlink="">
      <xdr:nvSpPr>
        <xdr:cNvPr id="473" name="楕円 472">
          <a:extLst>
            <a:ext uri="{FF2B5EF4-FFF2-40B4-BE49-F238E27FC236}">
              <a16:creationId xmlns:a16="http://schemas.microsoft.com/office/drawing/2014/main" id="{00000000-0008-0000-0300-0000D9010000}"/>
            </a:ext>
          </a:extLst>
        </xdr:cNvPr>
        <xdr:cNvSpPr/>
      </xdr:nvSpPr>
      <xdr:spPr>
        <a:xfrm>
          <a:off x="15240000" y="2764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16</xdr:row>
      <xdr:rowOff>107725</xdr:rowOff>
    </xdr:from>
    <xdr:ext cx="762000" cy="259045"/>
    <xdr:sp macro="" textlink="">
      <xdr:nvSpPr>
        <xdr:cNvPr id="474" name="テキスト ボックス 473">
          <a:extLst>
            <a:ext uri="{FF2B5EF4-FFF2-40B4-BE49-F238E27FC236}">
              <a16:creationId xmlns:a16="http://schemas.microsoft.com/office/drawing/2014/main" id="{00000000-0008-0000-0300-0000DA010000}"/>
            </a:ext>
          </a:extLst>
        </xdr:cNvPr>
        <xdr:cNvSpPr txBox="1"/>
      </xdr:nvSpPr>
      <xdr:spPr>
        <a:xfrm>
          <a:off x="14909800" y="2850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16</xdr:row>
      <xdr:rowOff>112123</xdr:rowOff>
    </xdr:from>
    <xdr:to>
      <xdr:col>68</xdr:col>
      <xdr:colOff>203200</xdr:colOff>
      <xdr:row>17</xdr:row>
      <xdr:rowOff>42273</xdr:rowOff>
    </xdr:to>
    <xdr:sp macro="" textlink="">
      <xdr:nvSpPr>
        <xdr:cNvPr id="475" name="楕円 474">
          <a:extLst>
            <a:ext uri="{FF2B5EF4-FFF2-40B4-BE49-F238E27FC236}">
              <a16:creationId xmlns:a16="http://schemas.microsoft.com/office/drawing/2014/main" id="{00000000-0008-0000-0300-0000DB010000}"/>
            </a:ext>
          </a:extLst>
        </xdr:cNvPr>
        <xdr:cNvSpPr/>
      </xdr:nvSpPr>
      <xdr:spPr>
        <a:xfrm>
          <a:off x="14351000" y="28553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17</xdr:row>
      <xdr:rowOff>27050</xdr:rowOff>
    </xdr:from>
    <xdr:ext cx="762000" cy="259045"/>
    <xdr:sp macro="" textlink="">
      <xdr:nvSpPr>
        <xdr:cNvPr id="476" name="テキスト ボックス 475">
          <a:extLst>
            <a:ext uri="{FF2B5EF4-FFF2-40B4-BE49-F238E27FC236}">
              <a16:creationId xmlns:a16="http://schemas.microsoft.com/office/drawing/2014/main" id="{00000000-0008-0000-0300-0000DC010000}"/>
            </a:ext>
          </a:extLst>
        </xdr:cNvPr>
        <xdr:cNvSpPr txBox="1"/>
      </xdr:nvSpPr>
      <xdr:spPr>
        <a:xfrm>
          <a:off x="14020800" y="29417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44087</xdr:rowOff>
    </xdr:from>
    <xdr:to>
      <xdr:col>64</xdr:col>
      <xdr:colOff>152400</xdr:colOff>
      <xdr:row>17</xdr:row>
      <xdr:rowOff>145687</xdr:rowOff>
    </xdr:to>
    <xdr:sp macro="" textlink="">
      <xdr:nvSpPr>
        <xdr:cNvPr id="477" name="楕円 476">
          <a:extLst>
            <a:ext uri="{FF2B5EF4-FFF2-40B4-BE49-F238E27FC236}">
              <a16:creationId xmlns:a16="http://schemas.microsoft.com/office/drawing/2014/main" id="{00000000-0008-0000-0300-0000DD010000}"/>
            </a:ext>
          </a:extLst>
        </xdr:cNvPr>
        <xdr:cNvSpPr/>
      </xdr:nvSpPr>
      <xdr:spPr>
        <a:xfrm>
          <a:off x="13462000" y="29587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17</xdr:row>
      <xdr:rowOff>130464</xdr:rowOff>
    </xdr:from>
    <xdr:ext cx="762000" cy="259045"/>
    <xdr:sp macro="" textlink="">
      <xdr:nvSpPr>
        <xdr:cNvPr id="478" name="テキスト ボックス 477">
          <a:extLst>
            <a:ext uri="{FF2B5EF4-FFF2-40B4-BE49-F238E27FC236}">
              <a16:creationId xmlns:a16="http://schemas.microsoft.com/office/drawing/2014/main" id="{00000000-0008-0000-0300-0000DE010000}"/>
            </a:ext>
          </a:extLst>
        </xdr:cNvPr>
        <xdr:cNvSpPr txBox="1"/>
      </xdr:nvSpPr>
      <xdr:spPr>
        <a:xfrm>
          <a:off x="13131800" y="30451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9592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今年度は事業費支弁人件費の増加により人件費が減少（前年比△</a:t>
          </a:r>
          <a:r>
            <a:rPr kumimoji="1" lang="en-US" altLang="ja-JP" sz="1300">
              <a:latin typeface="ＭＳ Ｐゴシック" panose="020B0600070205080204" pitchFamily="50" charset="-128"/>
              <a:ea typeface="ＭＳ Ｐゴシック" panose="020B0600070205080204" pitchFamily="50" charset="-128"/>
            </a:rPr>
            <a:t>69,168</a:t>
          </a:r>
          <a:r>
            <a:rPr kumimoji="1" lang="ja-JP" altLang="en-US" sz="1300">
              <a:latin typeface="ＭＳ Ｐゴシック" panose="020B0600070205080204" pitchFamily="50" charset="-128"/>
              <a:ea typeface="ＭＳ Ｐゴシック" panose="020B0600070205080204" pitchFamily="50" charset="-128"/>
            </a:rPr>
            <a:t>千円）となり、比率は改善された。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今年度策定した個別施設計画に沿った整備改修計画を進めていくためにも適正な人員配置が必要となる。今まで以上に事業の効率化を図り、管理を徹底していく。</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31750</xdr:rowOff>
    </xdr:from>
    <xdr:to>
      <xdr:col>24</xdr:col>
      <xdr:colOff>25400</xdr:colOff>
      <xdr:row>40</xdr:row>
      <xdr:rowOff>73660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689600"/>
          <a:ext cx="0" cy="12420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45737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903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73660</xdr:rowOff>
    </xdr:from>
    <xdr:to>
      <xdr:col>24</xdr:col>
      <xdr:colOff>114300</xdr:colOff>
      <xdr:row>40</xdr:row>
      <xdr:rowOff>73660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9316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118127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43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31750</xdr:rowOff>
    </xdr:from>
    <xdr:to>
      <xdr:col>24</xdr:col>
      <xdr:colOff>114300</xdr:colOff>
      <xdr:row>33</xdr:row>
      <xdr:rowOff>31750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689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107950</xdr:rowOff>
    </xdr:from>
    <xdr:to>
      <xdr:col>24</xdr:col>
      <xdr:colOff>25400</xdr:colOff>
      <xdr:row>36</xdr:row>
      <xdr:rowOff>88900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flipV="1">
          <a:off x="3987800" y="6108700"/>
          <a:ext cx="8382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135907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1366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163830</xdr:rowOff>
    </xdr:from>
    <xdr:to>
      <xdr:col>24</xdr:col>
      <xdr:colOff>76200</xdr:colOff>
      <xdr:row>36</xdr:row>
      <xdr:rowOff>93980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164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73660</xdr:rowOff>
    </xdr:from>
    <xdr:to>
      <xdr:col>19</xdr:col>
      <xdr:colOff>187325</xdr:colOff>
      <xdr:row>36</xdr:row>
      <xdr:rowOff>88900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a:off x="3098800" y="624586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22860</xdr:rowOff>
    </xdr:from>
    <xdr:to>
      <xdr:col>20</xdr:col>
      <xdr:colOff>38100</xdr:colOff>
      <xdr:row>36</xdr:row>
      <xdr:rowOff>124460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195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134637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59639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73660</xdr:rowOff>
    </xdr:from>
    <xdr:to>
      <xdr:col>15</xdr:col>
      <xdr:colOff>98425</xdr:colOff>
      <xdr:row>36</xdr:row>
      <xdr:rowOff>104140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24586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15240</xdr:rowOff>
    </xdr:from>
    <xdr:to>
      <xdr:col>15</xdr:col>
      <xdr:colOff>149225</xdr:colOff>
      <xdr:row>36</xdr:row>
      <xdr:rowOff>116840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127017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50800</xdr:rowOff>
    </xdr:from>
    <xdr:to>
      <xdr:col>11</xdr:col>
      <xdr:colOff>9525</xdr:colOff>
      <xdr:row>36</xdr:row>
      <xdr:rowOff>104140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a:off x="1320800" y="622300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148590</xdr:rowOff>
    </xdr:from>
    <xdr:to>
      <xdr:col>11</xdr:col>
      <xdr:colOff>60325</xdr:colOff>
      <xdr:row>36</xdr:row>
      <xdr:rowOff>78740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49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88917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5918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133350</xdr:rowOff>
    </xdr:from>
    <xdr:to>
      <xdr:col>6</xdr:col>
      <xdr:colOff>171450</xdr:colOff>
      <xdr:row>36</xdr:row>
      <xdr:rowOff>63500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34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73677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590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57150</xdr:rowOff>
    </xdr:from>
    <xdr:to>
      <xdr:col>24</xdr:col>
      <xdr:colOff>76200</xdr:colOff>
      <xdr:row>35</xdr:row>
      <xdr:rowOff>158750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05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73677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590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38100</xdr:rowOff>
    </xdr:from>
    <xdr:to>
      <xdr:col>20</xdr:col>
      <xdr:colOff>38100</xdr:colOff>
      <xdr:row>36</xdr:row>
      <xdr:rowOff>139700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21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124477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2966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22860</xdr:rowOff>
    </xdr:from>
    <xdr:to>
      <xdr:col>15</xdr:col>
      <xdr:colOff>149225</xdr:colOff>
      <xdr:row>36</xdr:row>
      <xdr:rowOff>124460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19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109237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28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53340</xdr:rowOff>
    </xdr:from>
    <xdr:to>
      <xdr:col>11</xdr:col>
      <xdr:colOff>60325</xdr:colOff>
      <xdr:row>36</xdr:row>
      <xdr:rowOff>154940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22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139717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311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0</xdr:rowOff>
    </xdr:from>
    <xdr:to>
      <xdr:col>6</xdr:col>
      <xdr:colOff>171450</xdr:colOff>
      <xdr:row>36</xdr:row>
      <xdr:rowOff>101600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17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86377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25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町有施設の個別施設計画策定委託料、ＰＣＢ廃棄物処理、プレミアム付商品券事業費の皆増が影響し、物件費は増加（前年比</a:t>
          </a:r>
          <a:r>
            <a:rPr kumimoji="1" lang="en-US" altLang="ja-JP" sz="1300">
              <a:latin typeface="ＭＳ Ｐゴシック" panose="020B0600070205080204" pitchFamily="50" charset="-128"/>
              <a:ea typeface="ＭＳ Ｐゴシック" panose="020B0600070205080204" pitchFamily="50" charset="-128"/>
            </a:rPr>
            <a:t>+53,281</a:t>
          </a:r>
          <a:r>
            <a:rPr kumimoji="1" lang="ja-JP" altLang="en-US" sz="1300">
              <a:latin typeface="ＭＳ Ｐゴシック" panose="020B0600070205080204" pitchFamily="50" charset="-128"/>
              <a:ea typeface="ＭＳ Ｐゴシック" panose="020B0600070205080204" pitchFamily="50" charset="-128"/>
            </a:rPr>
            <a:t>千円）した。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類似団体平均と比較するとポイントが高い状況が続いているため、今年度策定を行った個別施設計画に基づき、物件費の抑制に努めていく。</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42418</xdr:rowOff>
    </xdr:from>
    <xdr:to>
      <xdr:col>82</xdr:col>
      <xdr:colOff>107950</xdr:colOff>
      <xdr:row>21</xdr:row>
      <xdr:rowOff>133858</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271268"/>
          <a:ext cx="0" cy="14630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105935</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706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133858</xdr:rowOff>
    </xdr:from>
    <xdr:to>
      <xdr:col>82</xdr:col>
      <xdr:colOff>196850</xdr:colOff>
      <xdr:row>21</xdr:row>
      <xdr:rowOff>133858</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734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128795</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20147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42418</xdr:rowOff>
    </xdr:from>
    <xdr:to>
      <xdr:col>82</xdr:col>
      <xdr:colOff>196850</xdr:colOff>
      <xdr:row>13</xdr:row>
      <xdr:rowOff>42418</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2712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18</xdr:row>
      <xdr:rowOff>26416</xdr:rowOff>
    </xdr:from>
    <xdr:to>
      <xdr:col>82</xdr:col>
      <xdr:colOff>107950</xdr:colOff>
      <xdr:row>18</xdr:row>
      <xdr:rowOff>99568</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5671800" y="3112516"/>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42435</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6141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25908</xdr:rowOff>
    </xdr:from>
    <xdr:to>
      <xdr:col>82</xdr:col>
      <xdr:colOff>158750</xdr:colOff>
      <xdr:row>16</xdr:row>
      <xdr:rowOff>127508</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769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17</xdr:row>
      <xdr:rowOff>97282</xdr:rowOff>
    </xdr:from>
    <xdr:to>
      <xdr:col>78</xdr:col>
      <xdr:colOff>69850</xdr:colOff>
      <xdr:row>18</xdr:row>
      <xdr:rowOff>26416</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4782800" y="3011932"/>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115062</xdr:rowOff>
    </xdr:from>
    <xdr:to>
      <xdr:col>78</xdr:col>
      <xdr:colOff>120650</xdr:colOff>
      <xdr:row>16</xdr:row>
      <xdr:rowOff>45212</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686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55389</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4556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17</xdr:row>
      <xdr:rowOff>97282</xdr:rowOff>
    </xdr:from>
    <xdr:to>
      <xdr:col>73</xdr:col>
      <xdr:colOff>180975</xdr:colOff>
      <xdr:row>17</xdr:row>
      <xdr:rowOff>106426</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flipV="1">
          <a:off x="13893800" y="301193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15</xdr:row>
      <xdr:rowOff>69342</xdr:rowOff>
    </xdr:from>
    <xdr:to>
      <xdr:col>74</xdr:col>
      <xdr:colOff>31750</xdr:colOff>
      <xdr:row>15</xdr:row>
      <xdr:rowOff>170942</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641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9669</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4099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17</xdr:row>
      <xdr:rowOff>69850</xdr:rowOff>
    </xdr:from>
    <xdr:to>
      <xdr:col>69</xdr:col>
      <xdr:colOff>92075</xdr:colOff>
      <xdr:row>17</xdr:row>
      <xdr:rowOff>106426</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a:off x="13004800" y="298450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15</xdr:row>
      <xdr:rowOff>51054</xdr:rowOff>
    </xdr:from>
    <xdr:to>
      <xdr:col>69</xdr:col>
      <xdr:colOff>142875</xdr:colOff>
      <xdr:row>15</xdr:row>
      <xdr:rowOff>152654</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622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162831</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3916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5334</xdr:rowOff>
    </xdr:from>
    <xdr:to>
      <xdr:col>65</xdr:col>
      <xdr:colOff>53975</xdr:colOff>
      <xdr:row>15</xdr:row>
      <xdr:rowOff>106934</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577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117111</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345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18</xdr:row>
      <xdr:rowOff>48768</xdr:rowOff>
    </xdr:from>
    <xdr:to>
      <xdr:col>82</xdr:col>
      <xdr:colOff>158750</xdr:colOff>
      <xdr:row>18</xdr:row>
      <xdr:rowOff>150368</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31348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18</xdr:row>
      <xdr:rowOff>20845</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31069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147066</xdr:rowOff>
    </xdr:from>
    <xdr:to>
      <xdr:col>78</xdr:col>
      <xdr:colOff>120650</xdr:colOff>
      <xdr:row>18</xdr:row>
      <xdr:rowOff>77216</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3061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18</xdr:row>
      <xdr:rowOff>61993</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31480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17</xdr:row>
      <xdr:rowOff>46482</xdr:rowOff>
    </xdr:from>
    <xdr:to>
      <xdr:col>74</xdr:col>
      <xdr:colOff>31750</xdr:colOff>
      <xdr:row>17</xdr:row>
      <xdr:rowOff>148082</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2961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132859</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3047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17</xdr:row>
      <xdr:rowOff>55626</xdr:rowOff>
    </xdr:from>
    <xdr:to>
      <xdr:col>69</xdr:col>
      <xdr:colOff>142875</xdr:colOff>
      <xdr:row>17</xdr:row>
      <xdr:rowOff>157226</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2970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142003</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3056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19050</xdr:rowOff>
    </xdr:from>
    <xdr:to>
      <xdr:col>65</xdr:col>
      <xdr:colOff>53975</xdr:colOff>
      <xdr:row>17</xdr:row>
      <xdr:rowOff>120650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293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105427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302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障害者自立支援事業施設支援費の増加（前年比</a:t>
          </a:r>
          <a:r>
            <a:rPr kumimoji="1" lang="en-US" altLang="ja-JP" sz="1300">
              <a:latin typeface="ＭＳ Ｐゴシック" panose="020B0600070205080204" pitchFamily="50" charset="-128"/>
              <a:ea typeface="ＭＳ Ｐゴシック" panose="020B0600070205080204" pitchFamily="50" charset="-128"/>
            </a:rPr>
            <a:t>+6,683</a:t>
          </a:r>
          <a:r>
            <a:rPr kumimoji="1" lang="ja-JP" altLang="en-US" sz="1300">
              <a:latin typeface="ＭＳ Ｐゴシック" panose="020B0600070205080204" pitchFamily="50" charset="-128"/>
              <a:ea typeface="ＭＳ Ｐゴシック" panose="020B0600070205080204" pitchFamily="50" charset="-128"/>
            </a:rPr>
            <a:t>千円）などにより、扶助費決算額は増加したが、前年と同水準で推移している。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住民が生活しやすい環境を整備するのは行政としてやらなければならないものであり、子育て支援や高齢者に係る経費を削減することは難しいが、適正な財政運営を推進していく。</a:t>
          </a: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9" name="扶助費グラフ枠">
          <a:extLst>
            <a:ext uri="{FF2B5EF4-FFF2-40B4-BE49-F238E27FC236}">
              <a16:creationId xmlns:a16="http://schemas.microsoft.com/office/drawing/2014/main" id="{00000000-0008-0000-0400-0000B3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54</xdr:row>
      <xdr:rowOff>76200</xdr:rowOff>
    </xdr:from>
    <xdr:to>
      <xdr:col>24</xdr:col>
      <xdr:colOff>25400</xdr:colOff>
      <xdr:row>62</xdr:row>
      <xdr:rowOff>25400</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flipV="1">
          <a:off x="4826000" y="9334500"/>
          <a:ext cx="0" cy="1320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168927</xdr:rowOff>
    </xdr:from>
    <xdr:ext cx="762000" cy="259045"/>
    <xdr:sp macro="" textlink="">
      <xdr:nvSpPr>
        <xdr:cNvPr id="181" name="扶助費最小値テキスト">
          <a:extLst>
            <a:ext uri="{FF2B5EF4-FFF2-40B4-BE49-F238E27FC236}">
              <a16:creationId xmlns:a16="http://schemas.microsoft.com/office/drawing/2014/main" id="{00000000-0008-0000-0400-0000B5000000}"/>
            </a:ext>
          </a:extLst>
        </xdr:cNvPr>
        <xdr:cNvSpPr txBox="1"/>
      </xdr:nvSpPr>
      <xdr:spPr>
        <a:xfrm>
          <a:off x="4914900" y="10627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25400</xdr:rowOff>
    </xdr:from>
    <xdr:to>
      <xdr:col>24</xdr:col>
      <xdr:colOff>114300</xdr:colOff>
      <xdr:row>62</xdr:row>
      <xdr:rowOff>25400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4737100" y="10655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162577</xdr:rowOff>
    </xdr:from>
    <xdr:ext cx="762000" cy="259045"/>
    <xdr:sp macro="" textlink="">
      <xdr:nvSpPr>
        <xdr:cNvPr id="183" name="扶助費最大値テキスト">
          <a:extLst>
            <a:ext uri="{FF2B5EF4-FFF2-40B4-BE49-F238E27FC236}">
              <a16:creationId xmlns:a16="http://schemas.microsoft.com/office/drawing/2014/main" id="{00000000-0008-0000-0400-0000B7000000}"/>
            </a:ext>
          </a:extLst>
        </xdr:cNvPr>
        <xdr:cNvSpPr txBox="1"/>
      </xdr:nvSpPr>
      <xdr:spPr>
        <a:xfrm>
          <a:off x="4914900" y="9077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54</xdr:row>
      <xdr:rowOff>76200</xdr:rowOff>
    </xdr:from>
    <xdr:to>
      <xdr:col>24</xdr:col>
      <xdr:colOff>114300</xdr:colOff>
      <xdr:row>54</xdr:row>
      <xdr:rowOff>76200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a:off x="4737100" y="9334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56</xdr:row>
      <xdr:rowOff>165100</xdr:rowOff>
    </xdr:from>
    <xdr:to>
      <xdr:col>24</xdr:col>
      <xdr:colOff>25400</xdr:colOff>
      <xdr:row>57</xdr:row>
      <xdr:rowOff>6350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3987800" y="9766300"/>
          <a:ext cx="838200" cy="12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111777</xdr:rowOff>
    </xdr:from>
    <xdr:ext cx="762000" cy="259045"/>
    <xdr:sp macro="" textlink="">
      <xdr:nvSpPr>
        <xdr:cNvPr id="186" name="扶助費平均値テキスト">
          <a:extLst>
            <a:ext uri="{FF2B5EF4-FFF2-40B4-BE49-F238E27FC236}">
              <a16:creationId xmlns:a16="http://schemas.microsoft.com/office/drawing/2014/main" id="{00000000-0008-0000-0400-0000BA000000}"/>
            </a:ext>
          </a:extLst>
        </xdr:cNvPr>
        <xdr:cNvSpPr txBox="1"/>
      </xdr:nvSpPr>
      <xdr:spPr>
        <a:xfrm>
          <a:off x="4914900" y="9712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139700</xdr:rowOff>
    </xdr:from>
    <xdr:to>
      <xdr:col>24</xdr:col>
      <xdr:colOff>76200</xdr:colOff>
      <xdr:row>57</xdr:row>
      <xdr:rowOff>69850</xdr:rowOff>
    </xdr:to>
    <xdr:sp macro="" textlink="">
      <xdr:nvSpPr>
        <xdr:cNvPr id="187" name="フローチャート: 判断 186">
          <a:extLst>
            <a:ext uri="{FF2B5EF4-FFF2-40B4-BE49-F238E27FC236}">
              <a16:creationId xmlns:a16="http://schemas.microsoft.com/office/drawing/2014/main" id="{00000000-0008-0000-0400-0000BB000000}"/>
            </a:ext>
          </a:extLst>
        </xdr:cNvPr>
        <xdr:cNvSpPr/>
      </xdr:nvSpPr>
      <xdr:spPr>
        <a:xfrm>
          <a:off x="4775200" y="9740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57</xdr:row>
      <xdr:rowOff>6350</xdr:rowOff>
    </xdr:from>
    <xdr:to>
      <xdr:col>19</xdr:col>
      <xdr:colOff>187325</xdr:colOff>
      <xdr:row>57</xdr:row>
      <xdr:rowOff>31750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flipV="1">
          <a:off x="3098800" y="97790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152400</xdr:rowOff>
    </xdr:from>
    <xdr:to>
      <xdr:col>20</xdr:col>
      <xdr:colOff>38100</xdr:colOff>
      <xdr:row>57</xdr:row>
      <xdr:rowOff>82550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937000" y="975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67327</xdr:rowOff>
    </xdr:from>
    <xdr:ext cx="7366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3606800" y="9839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127000</xdr:rowOff>
    </xdr:from>
    <xdr:to>
      <xdr:col>15</xdr:col>
      <xdr:colOff>98425</xdr:colOff>
      <xdr:row>57</xdr:row>
      <xdr:rowOff>31750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2209800" y="97282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127000</xdr:rowOff>
    </xdr:from>
    <xdr:to>
      <xdr:col>15</xdr:col>
      <xdr:colOff>149225</xdr:colOff>
      <xdr:row>57</xdr:row>
      <xdr:rowOff>57150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3048000" y="9728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67327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2717800" y="949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127000</xdr:rowOff>
    </xdr:from>
    <xdr:to>
      <xdr:col>11</xdr:col>
      <xdr:colOff>9525</xdr:colOff>
      <xdr:row>56</xdr:row>
      <xdr:rowOff>139700</xdr:rowOff>
    </xdr:to>
    <xdr:cxnSp macro="">
      <xdr:nvCxnSpPr>
        <xdr:cNvPr id="194" name="直線コネクタ 193">
          <a:extLst>
            <a:ext uri="{FF2B5EF4-FFF2-40B4-BE49-F238E27FC236}">
              <a16:creationId xmlns:a16="http://schemas.microsoft.com/office/drawing/2014/main" id="{00000000-0008-0000-0400-0000C2000000}"/>
            </a:ext>
          </a:extLst>
        </xdr:cNvPr>
        <xdr:cNvCxnSpPr/>
      </xdr:nvCxnSpPr>
      <xdr:spPr>
        <a:xfrm flipV="1">
          <a:off x="1320800" y="9728200"/>
          <a:ext cx="889000" cy="12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101600</xdr:rowOff>
    </xdr:from>
    <xdr:to>
      <xdr:col>11</xdr:col>
      <xdr:colOff>60325</xdr:colOff>
      <xdr:row>57</xdr:row>
      <xdr:rowOff>31750</xdr:rowOff>
    </xdr:to>
    <xdr:sp macro="" textlink="">
      <xdr:nvSpPr>
        <xdr:cNvPr id="195" name="フローチャート: 判断 194">
          <a:extLst>
            <a:ext uri="{FF2B5EF4-FFF2-40B4-BE49-F238E27FC236}">
              <a16:creationId xmlns:a16="http://schemas.microsoft.com/office/drawing/2014/main" id="{00000000-0008-0000-0400-0000C3000000}"/>
            </a:ext>
          </a:extLst>
        </xdr:cNvPr>
        <xdr:cNvSpPr/>
      </xdr:nvSpPr>
      <xdr:spPr>
        <a:xfrm>
          <a:off x="2159000" y="9702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16527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1828800" y="978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101600</xdr:rowOff>
    </xdr:from>
    <xdr:to>
      <xdr:col>6</xdr:col>
      <xdr:colOff>171450</xdr:colOff>
      <xdr:row>57</xdr:row>
      <xdr:rowOff>31750</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1270000" y="9702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16527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939800" y="978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114300</xdr:rowOff>
    </xdr:from>
    <xdr:to>
      <xdr:col>24</xdr:col>
      <xdr:colOff>76200</xdr:colOff>
      <xdr:row>57</xdr:row>
      <xdr:rowOff>44450</xdr:rowOff>
    </xdr:to>
    <xdr:sp macro="" textlink="">
      <xdr:nvSpPr>
        <xdr:cNvPr id="204" name="楕円 203">
          <a:extLst>
            <a:ext uri="{FF2B5EF4-FFF2-40B4-BE49-F238E27FC236}">
              <a16:creationId xmlns:a16="http://schemas.microsoft.com/office/drawing/2014/main" id="{00000000-0008-0000-0400-0000CC000000}"/>
            </a:ext>
          </a:extLst>
        </xdr:cNvPr>
        <xdr:cNvSpPr/>
      </xdr:nvSpPr>
      <xdr:spPr>
        <a:xfrm>
          <a:off x="4775200" y="971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130827</xdr:rowOff>
    </xdr:from>
    <xdr:ext cx="762000" cy="259045"/>
    <xdr:sp macro="" textlink="">
      <xdr:nvSpPr>
        <xdr:cNvPr id="205" name="扶助費該当値テキスト">
          <a:extLst>
            <a:ext uri="{FF2B5EF4-FFF2-40B4-BE49-F238E27FC236}">
              <a16:creationId xmlns:a16="http://schemas.microsoft.com/office/drawing/2014/main" id="{00000000-0008-0000-0400-0000CD000000}"/>
            </a:ext>
          </a:extLst>
        </xdr:cNvPr>
        <xdr:cNvSpPr txBox="1"/>
      </xdr:nvSpPr>
      <xdr:spPr>
        <a:xfrm>
          <a:off x="4914900" y="9560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56</xdr:row>
      <xdr:rowOff>127000</xdr:rowOff>
    </xdr:from>
    <xdr:to>
      <xdr:col>20</xdr:col>
      <xdr:colOff>38100</xdr:colOff>
      <xdr:row>57</xdr:row>
      <xdr:rowOff>57150</xdr:rowOff>
    </xdr:to>
    <xdr:sp macro="" textlink="">
      <xdr:nvSpPr>
        <xdr:cNvPr id="206" name="楕円 205">
          <a:extLst>
            <a:ext uri="{FF2B5EF4-FFF2-40B4-BE49-F238E27FC236}">
              <a16:creationId xmlns:a16="http://schemas.microsoft.com/office/drawing/2014/main" id="{00000000-0008-0000-0400-0000CE000000}"/>
            </a:ext>
          </a:extLst>
        </xdr:cNvPr>
        <xdr:cNvSpPr/>
      </xdr:nvSpPr>
      <xdr:spPr>
        <a:xfrm>
          <a:off x="3937000" y="972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67327</xdr:rowOff>
    </xdr:from>
    <xdr:ext cx="7366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3606800" y="9497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56</xdr:row>
      <xdr:rowOff>152400</xdr:rowOff>
    </xdr:from>
    <xdr:to>
      <xdr:col>15</xdr:col>
      <xdr:colOff>149225</xdr:colOff>
      <xdr:row>57</xdr:row>
      <xdr:rowOff>82550</xdr:rowOff>
    </xdr:to>
    <xdr:sp macro="" textlink="">
      <xdr:nvSpPr>
        <xdr:cNvPr id="208" name="楕円 207">
          <a:extLst>
            <a:ext uri="{FF2B5EF4-FFF2-40B4-BE49-F238E27FC236}">
              <a16:creationId xmlns:a16="http://schemas.microsoft.com/office/drawing/2014/main" id="{00000000-0008-0000-0400-0000D0000000}"/>
            </a:ext>
          </a:extLst>
        </xdr:cNvPr>
        <xdr:cNvSpPr/>
      </xdr:nvSpPr>
      <xdr:spPr>
        <a:xfrm>
          <a:off x="3048000" y="9753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67327</xdr:rowOff>
    </xdr:from>
    <xdr:ext cx="762000" cy="259045"/>
    <xdr:sp macro="" textlink="">
      <xdr:nvSpPr>
        <xdr:cNvPr id="209" name="テキスト ボックス 208">
          <a:extLst>
            <a:ext uri="{FF2B5EF4-FFF2-40B4-BE49-F238E27FC236}">
              <a16:creationId xmlns:a16="http://schemas.microsoft.com/office/drawing/2014/main" id="{00000000-0008-0000-0400-0000D1000000}"/>
            </a:ext>
          </a:extLst>
        </xdr:cNvPr>
        <xdr:cNvSpPr txBox="1"/>
      </xdr:nvSpPr>
      <xdr:spPr>
        <a:xfrm>
          <a:off x="2717800" y="9839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76200</xdr:rowOff>
    </xdr:from>
    <xdr:to>
      <xdr:col>11</xdr:col>
      <xdr:colOff>60325</xdr:colOff>
      <xdr:row>57</xdr:row>
      <xdr:rowOff>6350</xdr:rowOff>
    </xdr:to>
    <xdr:sp macro="" textlink="">
      <xdr:nvSpPr>
        <xdr:cNvPr id="210" name="楕円 209">
          <a:extLst>
            <a:ext uri="{FF2B5EF4-FFF2-40B4-BE49-F238E27FC236}">
              <a16:creationId xmlns:a16="http://schemas.microsoft.com/office/drawing/2014/main" id="{00000000-0008-0000-0400-0000D2000000}"/>
            </a:ext>
          </a:extLst>
        </xdr:cNvPr>
        <xdr:cNvSpPr/>
      </xdr:nvSpPr>
      <xdr:spPr>
        <a:xfrm>
          <a:off x="2159000" y="9677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16527</xdr:rowOff>
    </xdr:from>
    <xdr:ext cx="762000" cy="259045"/>
    <xdr:sp macro="" textlink="">
      <xdr:nvSpPr>
        <xdr:cNvPr id="211" name="テキスト ボックス 210">
          <a:extLst>
            <a:ext uri="{FF2B5EF4-FFF2-40B4-BE49-F238E27FC236}">
              <a16:creationId xmlns:a16="http://schemas.microsoft.com/office/drawing/2014/main" id="{00000000-0008-0000-0400-0000D3000000}"/>
            </a:ext>
          </a:extLst>
        </xdr:cNvPr>
        <xdr:cNvSpPr txBox="1"/>
      </xdr:nvSpPr>
      <xdr:spPr>
        <a:xfrm>
          <a:off x="18288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88900</xdr:rowOff>
    </xdr:from>
    <xdr:to>
      <xdr:col>6</xdr:col>
      <xdr:colOff>171450</xdr:colOff>
      <xdr:row>57</xdr:row>
      <xdr:rowOff>19050</xdr:rowOff>
    </xdr:to>
    <xdr:sp macro="" textlink="">
      <xdr:nvSpPr>
        <xdr:cNvPr id="212" name="楕円 211">
          <a:extLst>
            <a:ext uri="{FF2B5EF4-FFF2-40B4-BE49-F238E27FC236}">
              <a16:creationId xmlns:a16="http://schemas.microsoft.com/office/drawing/2014/main" id="{00000000-0008-0000-0400-0000D4000000}"/>
            </a:ext>
          </a:extLst>
        </xdr:cNvPr>
        <xdr:cNvSpPr/>
      </xdr:nvSpPr>
      <xdr:spPr>
        <a:xfrm>
          <a:off x="1270000" y="969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29227</xdr:rowOff>
    </xdr:from>
    <xdr:ext cx="762000" cy="259045"/>
    <xdr:sp macro="" textlink="">
      <xdr:nvSpPr>
        <xdr:cNvPr id="213" name="テキスト ボックス 212">
          <a:extLst>
            <a:ext uri="{FF2B5EF4-FFF2-40B4-BE49-F238E27FC236}">
              <a16:creationId xmlns:a16="http://schemas.microsoft.com/office/drawing/2014/main" id="{00000000-0008-0000-0400-0000D5000000}"/>
            </a:ext>
          </a:extLst>
        </xdr:cNvPr>
        <xdr:cNvSpPr txBox="1"/>
      </xdr:nvSpPr>
      <xdr:spPr>
        <a:xfrm>
          <a:off x="939800" y="945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年度は国保人件費の繰出がなかったことにより０．８ポイント改善したが、類似団体平均と比較して高い水準である。特別会計への繰出金を減らすことは現状難しいが、適正な経営計画により繰出金の抑制を図る。</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6" name="直線コネクタ 225">
          <a:extLst>
            <a:ext uri="{FF2B5EF4-FFF2-40B4-BE49-F238E27FC236}">
              <a16:creationId xmlns:a16="http://schemas.microsoft.com/office/drawing/2014/main" id="{00000000-0008-0000-0400-0000E2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7" name="テキスト ボックス 226">
          <a:extLst>
            <a:ext uri="{FF2B5EF4-FFF2-40B4-BE49-F238E27FC236}">
              <a16:creationId xmlns:a16="http://schemas.microsoft.com/office/drawing/2014/main" id="{00000000-0008-0000-0400-0000E3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8" name="直線コネクタ 227">
          <a:extLst>
            <a:ext uri="{FF2B5EF4-FFF2-40B4-BE49-F238E27FC236}">
              <a16:creationId xmlns:a16="http://schemas.microsoft.com/office/drawing/2014/main" id="{00000000-0008-0000-0400-0000E4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0" name="直線コネクタ 229">
          <a:extLst>
            <a:ext uri="{FF2B5EF4-FFF2-40B4-BE49-F238E27FC236}">
              <a16:creationId xmlns:a16="http://schemas.microsoft.com/office/drawing/2014/main" id="{00000000-0008-0000-0400-0000E6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1" name="テキスト ボックス 230">
          <a:extLst>
            <a:ext uri="{FF2B5EF4-FFF2-40B4-BE49-F238E27FC236}">
              <a16:creationId xmlns:a16="http://schemas.microsoft.com/office/drawing/2014/main" id="{00000000-0008-0000-0400-0000E7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2" name="直線コネクタ 231">
          <a:extLst>
            <a:ext uri="{FF2B5EF4-FFF2-40B4-BE49-F238E27FC236}">
              <a16:creationId xmlns:a16="http://schemas.microsoft.com/office/drawing/2014/main" id="{00000000-0008-0000-0400-0000E8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3" name="テキスト ボックス 232">
          <a:extLst>
            <a:ext uri="{FF2B5EF4-FFF2-40B4-BE49-F238E27FC236}">
              <a16:creationId xmlns:a16="http://schemas.microsoft.com/office/drawing/2014/main" id="{00000000-0008-0000-0400-0000E9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4" name="直線コネクタ 233">
          <a:extLst>
            <a:ext uri="{FF2B5EF4-FFF2-40B4-BE49-F238E27FC236}">
              <a16:creationId xmlns:a16="http://schemas.microsoft.com/office/drawing/2014/main" id="{00000000-0008-0000-0400-0000EA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5" name="テキスト ボックス 234">
          <a:extLst>
            <a:ext uri="{FF2B5EF4-FFF2-40B4-BE49-F238E27FC236}">
              <a16:creationId xmlns:a16="http://schemas.microsoft.com/office/drawing/2014/main" id="{00000000-0008-0000-0400-0000EB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6" name="直線コネクタ 235">
          <a:extLst>
            <a:ext uri="{FF2B5EF4-FFF2-40B4-BE49-F238E27FC236}">
              <a16:creationId xmlns:a16="http://schemas.microsoft.com/office/drawing/2014/main" id="{00000000-0008-0000-0400-0000EC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7" name="テキスト ボックス 236">
          <a:extLst>
            <a:ext uri="{FF2B5EF4-FFF2-40B4-BE49-F238E27FC236}">
              <a16:creationId xmlns:a16="http://schemas.microsoft.com/office/drawing/2014/main" id="{00000000-0008-0000-0400-0000ED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9" name="テキスト ボックス 238">
          <a:extLst>
            <a:ext uri="{FF2B5EF4-FFF2-40B4-BE49-F238E27FC236}">
              <a16:creationId xmlns:a16="http://schemas.microsoft.com/office/drawing/2014/main" id="{00000000-0008-0000-0400-0000EF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0" name="その他グラフ枠">
          <a:extLst>
            <a:ext uri="{FF2B5EF4-FFF2-40B4-BE49-F238E27FC236}">
              <a16:creationId xmlns:a16="http://schemas.microsoft.com/office/drawing/2014/main" id="{00000000-0008-0000-0400-0000F0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20320</xdr:rowOff>
    </xdr:from>
    <xdr:to>
      <xdr:col>82</xdr:col>
      <xdr:colOff>107950</xdr:colOff>
      <xdr:row>61</xdr:row>
      <xdr:rowOff>8890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6510000" y="9278620"/>
          <a:ext cx="0" cy="11887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152417</xdr:rowOff>
    </xdr:from>
    <xdr:ext cx="762000" cy="259045"/>
    <xdr:sp macro="" textlink="">
      <xdr:nvSpPr>
        <xdr:cNvPr id="242" name="その他最小値テキスト">
          <a:extLst>
            <a:ext uri="{FF2B5EF4-FFF2-40B4-BE49-F238E27FC236}">
              <a16:creationId xmlns:a16="http://schemas.microsoft.com/office/drawing/2014/main" id="{00000000-0008-0000-0400-0000F2000000}"/>
            </a:ext>
          </a:extLst>
        </xdr:cNvPr>
        <xdr:cNvSpPr txBox="1"/>
      </xdr:nvSpPr>
      <xdr:spPr>
        <a:xfrm>
          <a:off x="16598900" y="10439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8890</xdr:rowOff>
    </xdr:from>
    <xdr:to>
      <xdr:col>82</xdr:col>
      <xdr:colOff>196850</xdr:colOff>
      <xdr:row>61</xdr:row>
      <xdr:rowOff>8890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6421100" y="10467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106697</xdr:rowOff>
    </xdr:from>
    <xdr:ext cx="762000" cy="259045"/>
    <xdr:sp macro="" textlink="">
      <xdr:nvSpPr>
        <xdr:cNvPr id="244" name="その他最大値テキスト">
          <a:extLst>
            <a:ext uri="{FF2B5EF4-FFF2-40B4-BE49-F238E27FC236}">
              <a16:creationId xmlns:a16="http://schemas.microsoft.com/office/drawing/2014/main" id="{00000000-0008-0000-0400-0000F4000000}"/>
            </a:ext>
          </a:extLst>
        </xdr:cNvPr>
        <xdr:cNvSpPr txBox="1"/>
      </xdr:nvSpPr>
      <xdr:spPr>
        <a:xfrm>
          <a:off x="16598900" y="9022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20320</xdr:rowOff>
    </xdr:from>
    <xdr:to>
      <xdr:col>82</xdr:col>
      <xdr:colOff>196850</xdr:colOff>
      <xdr:row>54</xdr:row>
      <xdr:rowOff>20320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6421100" y="9278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58</xdr:row>
      <xdr:rowOff>43180</xdr:rowOff>
    </xdr:from>
    <xdr:to>
      <xdr:col>82</xdr:col>
      <xdr:colOff>107950</xdr:colOff>
      <xdr:row>58</xdr:row>
      <xdr:rowOff>104140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5671800" y="9987280"/>
          <a:ext cx="8382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20337</xdr:rowOff>
    </xdr:from>
    <xdr:ext cx="762000" cy="259045"/>
    <xdr:sp macro="" textlink="">
      <xdr:nvSpPr>
        <xdr:cNvPr id="247" name="その他平均値テキスト">
          <a:extLst>
            <a:ext uri="{FF2B5EF4-FFF2-40B4-BE49-F238E27FC236}">
              <a16:creationId xmlns:a16="http://schemas.microsoft.com/office/drawing/2014/main" id="{00000000-0008-0000-0400-0000F7000000}"/>
            </a:ext>
          </a:extLst>
        </xdr:cNvPr>
        <xdr:cNvSpPr txBox="1"/>
      </xdr:nvSpPr>
      <xdr:spPr>
        <a:xfrm>
          <a:off x="16598900" y="96215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3810</xdr:rowOff>
    </xdr:from>
    <xdr:to>
      <xdr:col>82</xdr:col>
      <xdr:colOff>158750</xdr:colOff>
      <xdr:row>57</xdr:row>
      <xdr:rowOff>105410</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6459200" y="9776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58420</xdr:rowOff>
    </xdr:from>
    <xdr:to>
      <xdr:col>78</xdr:col>
      <xdr:colOff>69850</xdr:colOff>
      <xdr:row>58</xdr:row>
      <xdr:rowOff>104140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a:off x="14782800" y="1000252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49530</xdr:rowOff>
    </xdr:from>
    <xdr:to>
      <xdr:col>78</xdr:col>
      <xdr:colOff>120650</xdr:colOff>
      <xdr:row>57</xdr:row>
      <xdr:rowOff>151130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56210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161307</xdr:rowOff>
    </xdr:from>
    <xdr:ext cx="7366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5290800" y="95910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58</xdr:row>
      <xdr:rowOff>58420</xdr:rowOff>
    </xdr:from>
    <xdr:to>
      <xdr:col>73</xdr:col>
      <xdr:colOff>180975</xdr:colOff>
      <xdr:row>58</xdr:row>
      <xdr:rowOff>81280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flipV="1">
          <a:off x="13893800" y="1000252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49530</xdr:rowOff>
    </xdr:from>
    <xdr:to>
      <xdr:col>74</xdr:col>
      <xdr:colOff>31750</xdr:colOff>
      <xdr:row>57</xdr:row>
      <xdr:rowOff>151130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47320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161307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401800" y="9591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50800</xdr:rowOff>
    </xdr:from>
    <xdr:to>
      <xdr:col>69</xdr:col>
      <xdr:colOff>92075</xdr:colOff>
      <xdr:row>58</xdr:row>
      <xdr:rowOff>81280</xdr:rowOff>
    </xdr:to>
    <xdr:cxnSp macro="">
      <xdr:nvCxnSpPr>
        <xdr:cNvPr id="255" name="直線コネクタ 254">
          <a:extLst>
            <a:ext uri="{FF2B5EF4-FFF2-40B4-BE49-F238E27FC236}">
              <a16:creationId xmlns:a16="http://schemas.microsoft.com/office/drawing/2014/main" id="{00000000-0008-0000-0400-0000FF000000}"/>
            </a:ext>
          </a:extLst>
        </xdr:cNvPr>
        <xdr:cNvCxnSpPr/>
      </xdr:nvCxnSpPr>
      <xdr:spPr>
        <a:xfrm>
          <a:off x="13004800" y="999490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19050</xdr:rowOff>
    </xdr:from>
    <xdr:to>
      <xdr:col>69</xdr:col>
      <xdr:colOff>142875</xdr:colOff>
      <xdr:row>57</xdr:row>
      <xdr:rowOff>120650</xdr:rowOff>
    </xdr:to>
    <xdr:sp macro="" textlink="">
      <xdr:nvSpPr>
        <xdr:cNvPr id="256" name="フローチャート: 判断 255">
          <a:extLst>
            <a:ext uri="{FF2B5EF4-FFF2-40B4-BE49-F238E27FC236}">
              <a16:creationId xmlns:a16="http://schemas.microsoft.com/office/drawing/2014/main" id="{00000000-0008-0000-0400-000000010000}"/>
            </a:ext>
          </a:extLst>
        </xdr:cNvPr>
        <xdr:cNvSpPr/>
      </xdr:nvSpPr>
      <xdr:spPr>
        <a:xfrm>
          <a:off x="138430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130827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3512800" y="9560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160020</xdr:rowOff>
    </xdr:from>
    <xdr:to>
      <xdr:col>65</xdr:col>
      <xdr:colOff>53975</xdr:colOff>
      <xdr:row>57</xdr:row>
      <xdr:rowOff>90170</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2954000" y="9761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100347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623800" y="9530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163830</xdr:rowOff>
    </xdr:from>
    <xdr:to>
      <xdr:col>82</xdr:col>
      <xdr:colOff>158750</xdr:colOff>
      <xdr:row>58</xdr:row>
      <xdr:rowOff>93980</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6459200" y="9936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57</xdr:row>
      <xdr:rowOff>135907</xdr:rowOff>
    </xdr:from>
    <xdr:ext cx="762000" cy="259045"/>
    <xdr:sp macro="" textlink="">
      <xdr:nvSpPr>
        <xdr:cNvPr id="266" name="その他該当値テキスト">
          <a:extLst>
            <a:ext uri="{FF2B5EF4-FFF2-40B4-BE49-F238E27FC236}">
              <a16:creationId xmlns:a16="http://schemas.microsoft.com/office/drawing/2014/main" id="{00000000-0008-0000-0400-00000A010000}"/>
            </a:ext>
          </a:extLst>
        </xdr:cNvPr>
        <xdr:cNvSpPr txBox="1"/>
      </xdr:nvSpPr>
      <xdr:spPr>
        <a:xfrm>
          <a:off x="16598900" y="9908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53340</xdr:rowOff>
    </xdr:from>
    <xdr:to>
      <xdr:col>78</xdr:col>
      <xdr:colOff>120650</xdr:colOff>
      <xdr:row>58</xdr:row>
      <xdr:rowOff>154940</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5621000" y="9997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58</xdr:row>
      <xdr:rowOff>139717</xdr:rowOff>
    </xdr:from>
    <xdr:ext cx="7366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290800" y="100838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58</xdr:row>
      <xdr:rowOff>7620</xdr:rowOff>
    </xdr:from>
    <xdr:to>
      <xdr:col>74</xdr:col>
      <xdr:colOff>31750</xdr:colOff>
      <xdr:row>58</xdr:row>
      <xdr:rowOff>109220</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4732000" y="9951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58</xdr:row>
      <xdr:rowOff>93997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4401800" y="10038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30480</xdr:rowOff>
    </xdr:from>
    <xdr:to>
      <xdr:col>69</xdr:col>
      <xdr:colOff>142875</xdr:colOff>
      <xdr:row>58</xdr:row>
      <xdr:rowOff>132080</xdr:rowOff>
    </xdr:to>
    <xdr:sp macro="" textlink="">
      <xdr:nvSpPr>
        <xdr:cNvPr id="271" name="楕円 270">
          <a:extLst>
            <a:ext uri="{FF2B5EF4-FFF2-40B4-BE49-F238E27FC236}">
              <a16:creationId xmlns:a16="http://schemas.microsoft.com/office/drawing/2014/main" id="{00000000-0008-0000-0400-00000F010000}"/>
            </a:ext>
          </a:extLst>
        </xdr:cNvPr>
        <xdr:cNvSpPr/>
      </xdr:nvSpPr>
      <xdr:spPr>
        <a:xfrm>
          <a:off x="13843000" y="9974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116857</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3512800" y="10060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0</xdr:rowOff>
    </xdr:from>
    <xdr:to>
      <xdr:col>65</xdr:col>
      <xdr:colOff>53975</xdr:colOff>
      <xdr:row>58</xdr:row>
      <xdr:rowOff>101600</xdr:rowOff>
    </xdr:to>
    <xdr:sp macro="" textlink="">
      <xdr:nvSpPr>
        <xdr:cNvPr id="273" name="楕円 272">
          <a:extLst>
            <a:ext uri="{FF2B5EF4-FFF2-40B4-BE49-F238E27FC236}">
              <a16:creationId xmlns:a16="http://schemas.microsoft.com/office/drawing/2014/main" id="{00000000-0008-0000-0400-000011010000}"/>
            </a:ext>
          </a:extLst>
        </xdr:cNvPr>
        <xdr:cNvSpPr/>
      </xdr:nvSpPr>
      <xdr:spPr>
        <a:xfrm>
          <a:off x="12954000" y="994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86377</xdr:rowOff>
    </xdr:from>
    <xdr:ext cx="762000" cy="259045"/>
    <xdr:sp macro="" textlink="">
      <xdr:nvSpPr>
        <xdr:cNvPr id="274" name="テキスト ボックス 273">
          <a:extLst>
            <a:ext uri="{FF2B5EF4-FFF2-40B4-BE49-F238E27FC236}">
              <a16:creationId xmlns:a16="http://schemas.microsoft.com/office/drawing/2014/main" id="{00000000-0008-0000-0400-000012010000}"/>
            </a:ext>
          </a:extLst>
        </xdr:cNvPr>
        <xdr:cNvSpPr txBox="1"/>
      </xdr:nvSpPr>
      <xdr:spPr>
        <a:xfrm>
          <a:off x="12623800" y="1003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富岡甘楽広域市町村圏事務費負担金の減少（前年比△</a:t>
          </a:r>
          <a:r>
            <a:rPr kumimoji="1" lang="en-US" altLang="ja-JP" sz="1300">
              <a:latin typeface="ＭＳ Ｐゴシック" panose="020B0600070205080204" pitchFamily="50" charset="-128"/>
              <a:ea typeface="ＭＳ Ｐゴシック" panose="020B0600070205080204" pitchFamily="50" charset="-128"/>
            </a:rPr>
            <a:t>2,597</a:t>
          </a:r>
          <a:r>
            <a:rPr kumimoji="1" lang="ja-JP" altLang="en-US" sz="1300">
              <a:latin typeface="ＭＳ Ｐゴシック" panose="020B0600070205080204" pitchFamily="50" charset="-128"/>
              <a:ea typeface="ＭＳ Ｐゴシック" panose="020B0600070205080204" pitchFamily="50" charset="-128"/>
            </a:rPr>
            <a:t>千円）、デマンドタクシー運行費補助金の減少（前年比△</a:t>
          </a:r>
          <a:r>
            <a:rPr kumimoji="1" lang="en-US" altLang="ja-JP" sz="1300">
              <a:latin typeface="ＭＳ Ｐゴシック" panose="020B0600070205080204" pitchFamily="50" charset="-128"/>
              <a:ea typeface="ＭＳ Ｐゴシック" panose="020B0600070205080204" pitchFamily="50" charset="-128"/>
            </a:rPr>
            <a:t>2,336</a:t>
          </a:r>
          <a:r>
            <a:rPr kumimoji="1" lang="ja-JP" altLang="en-US" sz="1300">
              <a:latin typeface="ＭＳ Ｐゴシック" panose="020B0600070205080204" pitchFamily="50" charset="-128"/>
              <a:ea typeface="ＭＳ Ｐゴシック" panose="020B0600070205080204" pitchFamily="50" charset="-128"/>
            </a:rPr>
            <a:t>千円）が影響したことで、全体では</a:t>
          </a:r>
          <a:r>
            <a:rPr kumimoji="1" lang="en-US" altLang="ja-JP" sz="1300">
              <a:latin typeface="ＭＳ Ｐゴシック" panose="020B0600070205080204" pitchFamily="50" charset="-128"/>
              <a:ea typeface="ＭＳ Ｐゴシック" panose="020B0600070205080204" pitchFamily="50" charset="-128"/>
            </a:rPr>
            <a:t>0.1</a:t>
          </a:r>
          <a:r>
            <a:rPr kumimoji="1" lang="ja-JP" altLang="en-US" sz="1300">
              <a:latin typeface="ＭＳ Ｐゴシック" panose="020B0600070205080204" pitchFamily="50" charset="-128"/>
              <a:ea typeface="ＭＳ Ｐゴシック" panose="020B0600070205080204" pitchFamily="50" charset="-128"/>
            </a:rPr>
            <a:t>ポイントの減少となった。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一部事務組合における施設の更新・修繕に係る支出が見込まれるため、補助費の抑制を図っていくことは容易ではないが、状況把握を行うことで、適正な管理をしていく。</a:t>
          </a:r>
        </a:p>
      </xdr:txBody>
    </xdr:sp>
    <xdr:clientData/>
  </xdr:twoCellAnchor>
  <xdr:oneCellAnchor>
    <xdr:from>
      <xdr:col>62</xdr:col>
      <xdr:colOff>6350</xdr:colOff>
      <xdr:row>29</xdr:row>
      <xdr:rowOff>107950</xdr:rowOff>
    </xdr:from>
    <xdr:ext cx="298543" cy="225703"/>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6" name="テキスト ボックス 295">
          <a:extLst>
            <a:ext uri="{FF2B5EF4-FFF2-40B4-BE49-F238E27FC236}">
              <a16:creationId xmlns:a16="http://schemas.microsoft.com/office/drawing/2014/main" id="{00000000-0008-0000-0400-000028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8" name="補助費等グラフ枠">
          <a:extLst>
            <a:ext uri="{FF2B5EF4-FFF2-40B4-BE49-F238E27FC236}">
              <a16:creationId xmlns:a16="http://schemas.microsoft.com/office/drawing/2014/main" id="{00000000-0008-0000-0400-00002A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33</xdr:row>
      <xdr:rowOff>161290</xdr:rowOff>
    </xdr:from>
    <xdr:to>
      <xdr:col>82</xdr:col>
      <xdr:colOff>107950</xdr:colOff>
      <xdr:row>40</xdr:row>
      <xdr:rowOff>26416</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flipV="1">
          <a:off x="16510000" y="5819140"/>
          <a:ext cx="0" cy="10652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39</xdr:row>
      <xdr:rowOff>169943</xdr:rowOff>
    </xdr:from>
    <xdr:ext cx="762000" cy="259045"/>
    <xdr:sp macro="" textlink="">
      <xdr:nvSpPr>
        <xdr:cNvPr id="300" name="補助費等最小値テキスト">
          <a:extLst>
            <a:ext uri="{FF2B5EF4-FFF2-40B4-BE49-F238E27FC236}">
              <a16:creationId xmlns:a16="http://schemas.microsoft.com/office/drawing/2014/main" id="{00000000-0008-0000-0400-00002C010000}"/>
            </a:ext>
          </a:extLst>
        </xdr:cNvPr>
        <xdr:cNvSpPr txBox="1"/>
      </xdr:nvSpPr>
      <xdr:spPr>
        <a:xfrm>
          <a:off x="16598900" y="68564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26416</xdr:rowOff>
    </xdr:from>
    <xdr:to>
      <xdr:col>82</xdr:col>
      <xdr:colOff>196850</xdr:colOff>
      <xdr:row>40</xdr:row>
      <xdr:rowOff>26416</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68844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76217</xdr:rowOff>
    </xdr:from>
    <xdr:ext cx="762000" cy="259045"/>
    <xdr:sp macro="" textlink="">
      <xdr:nvSpPr>
        <xdr:cNvPr id="302" name="補助費等最大値テキスト">
          <a:extLst>
            <a:ext uri="{FF2B5EF4-FFF2-40B4-BE49-F238E27FC236}">
              <a16:creationId xmlns:a16="http://schemas.microsoft.com/office/drawing/2014/main" id="{00000000-0008-0000-0400-00002E010000}"/>
            </a:ext>
          </a:extLst>
        </xdr:cNvPr>
        <xdr:cNvSpPr txBox="1"/>
      </xdr:nvSpPr>
      <xdr:spPr>
        <a:xfrm>
          <a:off x="16598900" y="5562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33</xdr:row>
      <xdr:rowOff>161290</xdr:rowOff>
    </xdr:from>
    <xdr:to>
      <xdr:col>82</xdr:col>
      <xdr:colOff>196850</xdr:colOff>
      <xdr:row>33</xdr:row>
      <xdr:rowOff>161290</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5819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90424</xdr:rowOff>
    </xdr:from>
    <xdr:to>
      <xdr:col>82</xdr:col>
      <xdr:colOff>107950</xdr:colOff>
      <xdr:row>36</xdr:row>
      <xdr:rowOff>94996</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flipV="1">
          <a:off x="15671800" y="6262624"/>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130573</xdr:rowOff>
    </xdr:from>
    <xdr:ext cx="762000" cy="259045"/>
    <xdr:sp macro="" textlink="">
      <xdr:nvSpPr>
        <xdr:cNvPr id="305" name="補助費等平均値テキスト">
          <a:extLst>
            <a:ext uri="{FF2B5EF4-FFF2-40B4-BE49-F238E27FC236}">
              <a16:creationId xmlns:a16="http://schemas.microsoft.com/office/drawing/2014/main" id="{00000000-0008-0000-0400-000031010000}"/>
            </a:ext>
          </a:extLst>
        </xdr:cNvPr>
        <xdr:cNvSpPr txBox="1"/>
      </xdr:nvSpPr>
      <xdr:spPr>
        <a:xfrm>
          <a:off x="16598900" y="63027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158496</xdr:rowOff>
    </xdr:from>
    <xdr:to>
      <xdr:col>82</xdr:col>
      <xdr:colOff>158750</xdr:colOff>
      <xdr:row>37</xdr:row>
      <xdr:rowOff>88646</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64592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94996</xdr:rowOff>
    </xdr:from>
    <xdr:to>
      <xdr:col>78</xdr:col>
      <xdr:colOff>69850</xdr:colOff>
      <xdr:row>36</xdr:row>
      <xdr:rowOff>131572</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flipV="1">
          <a:off x="14782800" y="6267196"/>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158496</xdr:rowOff>
    </xdr:from>
    <xdr:to>
      <xdr:col>78</xdr:col>
      <xdr:colOff>120650</xdr:colOff>
      <xdr:row>37</xdr:row>
      <xdr:rowOff>88646</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5621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73423</xdr:rowOff>
    </xdr:from>
    <xdr:ext cx="7366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5290800" y="64170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94996</xdr:rowOff>
    </xdr:from>
    <xdr:to>
      <xdr:col>73</xdr:col>
      <xdr:colOff>180975</xdr:colOff>
      <xdr:row>36</xdr:row>
      <xdr:rowOff>131572</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3893800" y="6267196"/>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144780</xdr:rowOff>
    </xdr:from>
    <xdr:to>
      <xdr:col>74</xdr:col>
      <xdr:colOff>31750</xdr:colOff>
      <xdr:row>37</xdr:row>
      <xdr:rowOff>74930</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4732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59707</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401800" y="6403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67564</xdr:rowOff>
    </xdr:from>
    <xdr:to>
      <xdr:col>69</xdr:col>
      <xdr:colOff>92075</xdr:colOff>
      <xdr:row>36</xdr:row>
      <xdr:rowOff>94996</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a:off x="13004800" y="6239764"/>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131064</xdr:rowOff>
    </xdr:from>
    <xdr:to>
      <xdr:col>69</xdr:col>
      <xdr:colOff>142875</xdr:colOff>
      <xdr:row>37</xdr:row>
      <xdr:rowOff>61214</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38430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45991</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3512800" y="6389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135636</xdr:rowOff>
    </xdr:from>
    <xdr:to>
      <xdr:col>65</xdr:col>
      <xdr:colOff>53975</xdr:colOff>
      <xdr:row>37</xdr:row>
      <xdr:rowOff>65786</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2954000" y="6307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50563</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623800" y="63942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39624</xdr:rowOff>
    </xdr:from>
    <xdr:to>
      <xdr:col>82</xdr:col>
      <xdr:colOff>158750</xdr:colOff>
      <xdr:row>36</xdr:row>
      <xdr:rowOff>141224</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6459200" y="6211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56151</xdr:rowOff>
    </xdr:from>
    <xdr:ext cx="762000" cy="259045"/>
    <xdr:sp macro="" textlink="">
      <xdr:nvSpPr>
        <xdr:cNvPr id="324" name="補助費等該当値テキスト">
          <a:extLst>
            <a:ext uri="{FF2B5EF4-FFF2-40B4-BE49-F238E27FC236}">
              <a16:creationId xmlns:a16="http://schemas.microsoft.com/office/drawing/2014/main" id="{00000000-0008-0000-0400-000044010000}"/>
            </a:ext>
          </a:extLst>
        </xdr:cNvPr>
        <xdr:cNvSpPr txBox="1"/>
      </xdr:nvSpPr>
      <xdr:spPr>
        <a:xfrm>
          <a:off x="16598900" y="6056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44196</xdr:rowOff>
    </xdr:from>
    <xdr:to>
      <xdr:col>78</xdr:col>
      <xdr:colOff>120650</xdr:colOff>
      <xdr:row>36</xdr:row>
      <xdr:rowOff>145796</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5621000" y="6216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155973</xdr:rowOff>
    </xdr:from>
    <xdr:ext cx="7366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290800" y="59852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80772</xdr:rowOff>
    </xdr:from>
    <xdr:to>
      <xdr:col>74</xdr:col>
      <xdr:colOff>31750</xdr:colOff>
      <xdr:row>37</xdr:row>
      <xdr:rowOff>10922</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4732000" y="6252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21099</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401800" y="6021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44196</xdr:rowOff>
    </xdr:from>
    <xdr:to>
      <xdr:col>69</xdr:col>
      <xdr:colOff>142875</xdr:colOff>
      <xdr:row>36</xdr:row>
      <xdr:rowOff>145796</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3843000" y="6216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155973</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512800" y="5985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16764</xdr:rowOff>
    </xdr:from>
    <xdr:to>
      <xdr:col>65</xdr:col>
      <xdr:colOff>53975</xdr:colOff>
      <xdr:row>36</xdr:row>
      <xdr:rowOff>118364</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2954000" y="6188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128541</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623800" y="59578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甘楽中学校建設事業に伴う元金償還がすべて開始されたことが要因となり、公債費は増加傾向にある。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台風災害などの想定されない事業への対応を鑑み、町債借入については、より慎重な判断を行うことで、適正な管理に努めていく。</a:t>
          </a:r>
        </a:p>
      </xdr:txBody>
    </xdr:sp>
    <xdr:clientData/>
  </xdr:twoCellAnchor>
  <xdr:oneCellAnchor>
    <xdr:from>
      <xdr:col>3</xdr:col>
      <xdr:colOff>123825</xdr:colOff>
      <xdr:row>69</xdr:row>
      <xdr:rowOff>107950</xdr:rowOff>
    </xdr:from>
    <xdr:ext cx="298543" cy="225703"/>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69</xdr:row>
      <xdr:rowOff>156227</xdr:rowOff>
    </xdr:from>
    <xdr:ext cx="508000" cy="259045"/>
    <xdr:sp macro="" textlink="">
      <xdr:nvSpPr>
        <xdr:cNvPr id="358" name="テキスト ボックス 357">
          <a:extLst>
            <a:ext uri="{FF2B5EF4-FFF2-40B4-BE49-F238E27FC236}">
              <a16:creationId xmlns:a16="http://schemas.microsoft.com/office/drawing/2014/main" id="{00000000-0008-0000-0400-000066010000}"/>
            </a:ext>
          </a:extLst>
        </xdr:cNvPr>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84</xdr:row>
      <xdr:rowOff>12700</xdr:rowOff>
    </xdr:to>
    <xdr:sp macro="" textlink="">
      <xdr:nvSpPr>
        <xdr:cNvPr id="359" name="公債費グラフ枠">
          <a:extLst>
            <a:ext uri="{FF2B5EF4-FFF2-40B4-BE49-F238E27FC236}">
              <a16:creationId xmlns:a16="http://schemas.microsoft.com/office/drawing/2014/main" id="{00000000-0008-0000-0400-000067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77470</xdr:rowOff>
    </xdr:from>
    <xdr:to>
      <xdr:col>24</xdr:col>
      <xdr:colOff>25400</xdr:colOff>
      <xdr:row>81</xdr:row>
      <xdr:rowOff>161289</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flipV="1">
          <a:off x="4826000" y="12593320"/>
          <a:ext cx="0" cy="14554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133366</xdr:rowOff>
    </xdr:from>
    <xdr:ext cx="762000" cy="259045"/>
    <xdr:sp macro="" textlink="">
      <xdr:nvSpPr>
        <xdr:cNvPr id="361" name="公債費最小値テキスト">
          <a:extLst>
            <a:ext uri="{FF2B5EF4-FFF2-40B4-BE49-F238E27FC236}">
              <a16:creationId xmlns:a16="http://schemas.microsoft.com/office/drawing/2014/main" id="{00000000-0008-0000-0400-000069010000}"/>
            </a:ext>
          </a:extLst>
        </xdr:cNvPr>
        <xdr:cNvSpPr txBox="1"/>
      </xdr:nvSpPr>
      <xdr:spPr>
        <a:xfrm>
          <a:off x="4914900" y="14020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161289</xdr:rowOff>
    </xdr:from>
    <xdr:to>
      <xdr:col>24</xdr:col>
      <xdr:colOff>114300</xdr:colOff>
      <xdr:row>81</xdr:row>
      <xdr:rowOff>161289</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4737100" y="140487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163847</xdr:rowOff>
    </xdr:from>
    <xdr:ext cx="762000" cy="259045"/>
    <xdr:sp macro="" textlink="">
      <xdr:nvSpPr>
        <xdr:cNvPr id="363" name="公債費最大値テキスト">
          <a:extLst>
            <a:ext uri="{FF2B5EF4-FFF2-40B4-BE49-F238E27FC236}">
              <a16:creationId xmlns:a16="http://schemas.microsoft.com/office/drawing/2014/main" id="{00000000-0008-0000-0400-00006B010000}"/>
            </a:ext>
          </a:extLst>
        </xdr:cNvPr>
        <xdr:cNvSpPr txBox="1"/>
      </xdr:nvSpPr>
      <xdr:spPr>
        <a:xfrm>
          <a:off x="4914900" y="12336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77470</xdr:rowOff>
    </xdr:from>
    <xdr:to>
      <xdr:col>24</xdr:col>
      <xdr:colOff>114300</xdr:colOff>
      <xdr:row>73</xdr:row>
      <xdr:rowOff>77470</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a:off x="4737100" y="125933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75</xdr:row>
      <xdr:rowOff>31750</xdr:rowOff>
    </xdr:from>
    <xdr:to>
      <xdr:col>24</xdr:col>
      <xdr:colOff>25400</xdr:colOff>
      <xdr:row>75</xdr:row>
      <xdr:rowOff>62230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3987800" y="12890500"/>
          <a:ext cx="8382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52088</xdr:rowOff>
    </xdr:from>
    <xdr:ext cx="762000" cy="259045"/>
    <xdr:sp macro="" textlink="">
      <xdr:nvSpPr>
        <xdr:cNvPr id="366" name="公債費平均値テキスト">
          <a:extLst>
            <a:ext uri="{FF2B5EF4-FFF2-40B4-BE49-F238E27FC236}">
              <a16:creationId xmlns:a16="http://schemas.microsoft.com/office/drawing/2014/main" id="{00000000-0008-0000-0400-00006E010000}"/>
            </a:ext>
          </a:extLst>
        </xdr:cNvPr>
        <xdr:cNvSpPr txBox="1"/>
      </xdr:nvSpPr>
      <xdr:spPr>
        <a:xfrm>
          <a:off x="4914900" y="1325373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80011</xdr:rowOff>
    </xdr:from>
    <xdr:to>
      <xdr:col>24</xdr:col>
      <xdr:colOff>76200</xdr:colOff>
      <xdr:row>78</xdr:row>
      <xdr:rowOff>10161</xdr:rowOff>
    </xdr:to>
    <xdr:sp macro="" textlink="">
      <xdr:nvSpPr>
        <xdr:cNvPr id="367" name="フローチャート: 判断 366">
          <a:extLst>
            <a:ext uri="{FF2B5EF4-FFF2-40B4-BE49-F238E27FC236}">
              <a16:creationId xmlns:a16="http://schemas.microsoft.com/office/drawing/2014/main" id="{00000000-0008-0000-0400-00006F010000}"/>
            </a:ext>
          </a:extLst>
        </xdr:cNvPr>
        <xdr:cNvSpPr/>
      </xdr:nvSpPr>
      <xdr:spPr>
        <a:xfrm>
          <a:off x="4775200" y="13281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8890</xdr:rowOff>
    </xdr:from>
    <xdr:to>
      <xdr:col>19</xdr:col>
      <xdr:colOff>187325</xdr:colOff>
      <xdr:row>75</xdr:row>
      <xdr:rowOff>31750</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3098800" y="1286764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64770</xdr:rowOff>
    </xdr:from>
    <xdr:to>
      <xdr:col>20</xdr:col>
      <xdr:colOff>38100</xdr:colOff>
      <xdr:row>77</xdr:row>
      <xdr:rowOff>166370</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3937000" y="13266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151147</xdr:rowOff>
    </xdr:from>
    <xdr:ext cx="7366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3606800" y="13352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8890</xdr:rowOff>
    </xdr:from>
    <xdr:to>
      <xdr:col>15</xdr:col>
      <xdr:colOff>98425</xdr:colOff>
      <xdr:row>75</xdr:row>
      <xdr:rowOff>168911</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flipV="1">
          <a:off x="2209800" y="12867640"/>
          <a:ext cx="889000" cy="160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87630</xdr:rowOff>
    </xdr:from>
    <xdr:to>
      <xdr:col>15</xdr:col>
      <xdr:colOff>149225</xdr:colOff>
      <xdr:row>78</xdr:row>
      <xdr:rowOff>17780</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3048000" y="13289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2557</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2717800" y="13375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153670</xdr:rowOff>
    </xdr:from>
    <xdr:to>
      <xdr:col>11</xdr:col>
      <xdr:colOff>9525</xdr:colOff>
      <xdr:row>75</xdr:row>
      <xdr:rowOff>168911</xdr:rowOff>
    </xdr:to>
    <xdr:cxnSp macro="">
      <xdr:nvCxnSpPr>
        <xdr:cNvPr id="374" name="直線コネクタ 373">
          <a:extLst>
            <a:ext uri="{FF2B5EF4-FFF2-40B4-BE49-F238E27FC236}">
              <a16:creationId xmlns:a16="http://schemas.microsoft.com/office/drawing/2014/main" id="{00000000-0008-0000-0400-000076010000}"/>
            </a:ext>
          </a:extLst>
        </xdr:cNvPr>
        <xdr:cNvCxnSpPr/>
      </xdr:nvCxnSpPr>
      <xdr:spPr>
        <a:xfrm>
          <a:off x="1320800" y="13012420"/>
          <a:ext cx="889000" cy="15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125730</xdr:rowOff>
    </xdr:from>
    <xdr:to>
      <xdr:col>11</xdr:col>
      <xdr:colOff>60325</xdr:colOff>
      <xdr:row>78</xdr:row>
      <xdr:rowOff>55880</xdr:rowOff>
    </xdr:to>
    <xdr:sp macro="" textlink="">
      <xdr:nvSpPr>
        <xdr:cNvPr id="375" name="フローチャート: 判断 374">
          <a:extLst>
            <a:ext uri="{FF2B5EF4-FFF2-40B4-BE49-F238E27FC236}">
              <a16:creationId xmlns:a16="http://schemas.microsoft.com/office/drawing/2014/main" id="{00000000-0008-0000-0400-000077010000}"/>
            </a:ext>
          </a:extLst>
        </xdr:cNvPr>
        <xdr:cNvSpPr/>
      </xdr:nvSpPr>
      <xdr:spPr>
        <a:xfrm>
          <a:off x="2159000" y="13327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40657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1828800" y="13413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41911</xdr:rowOff>
    </xdr:from>
    <xdr:to>
      <xdr:col>6</xdr:col>
      <xdr:colOff>171450</xdr:colOff>
      <xdr:row>77</xdr:row>
      <xdr:rowOff>143511</xdr:rowOff>
    </xdr:to>
    <xdr:sp macro="" textlink="">
      <xdr:nvSpPr>
        <xdr:cNvPr id="377" name="フローチャート: 判断 376">
          <a:extLst>
            <a:ext uri="{FF2B5EF4-FFF2-40B4-BE49-F238E27FC236}">
              <a16:creationId xmlns:a16="http://schemas.microsoft.com/office/drawing/2014/main" id="{00000000-0008-0000-0400-000079010000}"/>
            </a:ext>
          </a:extLst>
        </xdr:cNvPr>
        <xdr:cNvSpPr/>
      </xdr:nvSpPr>
      <xdr:spPr>
        <a:xfrm>
          <a:off x="1270000" y="13243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128288</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939800" y="133299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11430</xdr:rowOff>
    </xdr:from>
    <xdr:to>
      <xdr:col>24</xdr:col>
      <xdr:colOff>76200</xdr:colOff>
      <xdr:row>75</xdr:row>
      <xdr:rowOff>113030</xdr:rowOff>
    </xdr:to>
    <xdr:sp macro="" textlink="">
      <xdr:nvSpPr>
        <xdr:cNvPr id="384" name="楕円 383">
          <a:extLst>
            <a:ext uri="{FF2B5EF4-FFF2-40B4-BE49-F238E27FC236}">
              <a16:creationId xmlns:a16="http://schemas.microsoft.com/office/drawing/2014/main" id="{00000000-0008-0000-0400-000080010000}"/>
            </a:ext>
          </a:extLst>
        </xdr:cNvPr>
        <xdr:cNvSpPr/>
      </xdr:nvSpPr>
      <xdr:spPr>
        <a:xfrm>
          <a:off x="4775200" y="12870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27957</xdr:rowOff>
    </xdr:from>
    <xdr:ext cx="762000" cy="259045"/>
    <xdr:sp macro="" textlink="">
      <xdr:nvSpPr>
        <xdr:cNvPr id="385" name="公債費該当値テキスト">
          <a:extLst>
            <a:ext uri="{FF2B5EF4-FFF2-40B4-BE49-F238E27FC236}">
              <a16:creationId xmlns:a16="http://schemas.microsoft.com/office/drawing/2014/main" id="{00000000-0008-0000-0400-000081010000}"/>
            </a:ext>
          </a:extLst>
        </xdr:cNvPr>
        <xdr:cNvSpPr txBox="1"/>
      </xdr:nvSpPr>
      <xdr:spPr>
        <a:xfrm>
          <a:off x="4914900" y="1271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74</xdr:row>
      <xdr:rowOff>152400</xdr:rowOff>
    </xdr:from>
    <xdr:to>
      <xdr:col>20</xdr:col>
      <xdr:colOff>38100</xdr:colOff>
      <xdr:row>75</xdr:row>
      <xdr:rowOff>82550</xdr:rowOff>
    </xdr:to>
    <xdr:sp macro="" textlink="">
      <xdr:nvSpPr>
        <xdr:cNvPr id="386" name="楕円 385">
          <a:extLst>
            <a:ext uri="{FF2B5EF4-FFF2-40B4-BE49-F238E27FC236}">
              <a16:creationId xmlns:a16="http://schemas.microsoft.com/office/drawing/2014/main" id="{00000000-0008-0000-0400-000082010000}"/>
            </a:ext>
          </a:extLst>
        </xdr:cNvPr>
        <xdr:cNvSpPr/>
      </xdr:nvSpPr>
      <xdr:spPr>
        <a:xfrm>
          <a:off x="3937000" y="1283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73</xdr:row>
      <xdr:rowOff>92727</xdr:rowOff>
    </xdr:from>
    <xdr:ext cx="7366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3606800" y="12608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74</xdr:row>
      <xdr:rowOff>129540</xdr:rowOff>
    </xdr:from>
    <xdr:to>
      <xdr:col>15</xdr:col>
      <xdr:colOff>149225</xdr:colOff>
      <xdr:row>75</xdr:row>
      <xdr:rowOff>59690</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3048000" y="12816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73</xdr:row>
      <xdr:rowOff>69867</xdr:rowOff>
    </xdr:from>
    <xdr:ext cx="762000" cy="259045"/>
    <xdr:sp macro="" textlink="">
      <xdr:nvSpPr>
        <xdr:cNvPr id="389" name="テキスト ボックス 388">
          <a:extLst>
            <a:ext uri="{FF2B5EF4-FFF2-40B4-BE49-F238E27FC236}">
              <a16:creationId xmlns:a16="http://schemas.microsoft.com/office/drawing/2014/main" id="{00000000-0008-0000-0400-000085010000}"/>
            </a:ext>
          </a:extLst>
        </xdr:cNvPr>
        <xdr:cNvSpPr txBox="1"/>
      </xdr:nvSpPr>
      <xdr:spPr>
        <a:xfrm>
          <a:off x="2717800" y="12585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118110</xdr:rowOff>
    </xdr:from>
    <xdr:to>
      <xdr:col>11</xdr:col>
      <xdr:colOff>60325</xdr:colOff>
      <xdr:row>76</xdr:row>
      <xdr:rowOff>48261</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2159000" y="12976860"/>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58437</xdr:rowOff>
    </xdr:from>
    <xdr:ext cx="7620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1828800" y="12745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102870</xdr:rowOff>
    </xdr:from>
    <xdr:to>
      <xdr:col>6</xdr:col>
      <xdr:colOff>171450</xdr:colOff>
      <xdr:row>76</xdr:row>
      <xdr:rowOff>33020</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1270000" y="12961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43197</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939800" y="12730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公債費以外に係る経常収支比率が改善したのは、事業費支弁人件費の増額による人件費の減額や国保人件費繰出金の減額が大きな要因となっている。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老朽化が進んでいる公共施設の維持管理や一部事務組合の施設更新に係る費用の増加が見込まれるため、効率的な財源確保に努めつつ、経常収支比率の改善を図ることで、将来を見据えた健全な財政運営に取り組んでいく。</a:t>
          </a:r>
        </a:p>
      </xdr:txBody>
    </xdr:sp>
    <xdr:clientData/>
  </xdr:twoCellAnchor>
  <xdr:oneCellAnchor>
    <xdr:from>
      <xdr:col>62</xdr:col>
      <xdr:colOff>6350</xdr:colOff>
      <xdr:row>69</xdr:row>
      <xdr:rowOff>107950</xdr:rowOff>
    </xdr:from>
    <xdr:ext cx="298543" cy="225703"/>
    <xdr:sp macro="" textlink="">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6" name="直線コネクタ 405">
          <a:extLst>
            <a:ext uri="{FF2B5EF4-FFF2-40B4-BE49-F238E27FC236}">
              <a16:creationId xmlns:a16="http://schemas.microsoft.com/office/drawing/2014/main" id="{00000000-0008-0000-0400-000096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8" name="直線コネクタ 407">
          <a:extLst>
            <a:ext uri="{FF2B5EF4-FFF2-40B4-BE49-F238E27FC236}">
              <a16:creationId xmlns:a16="http://schemas.microsoft.com/office/drawing/2014/main" id="{00000000-0008-0000-0400-000098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8" name="公債費以外グラフ枠">
          <a:extLst>
            <a:ext uri="{FF2B5EF4-FFF2-40B4-BE49-F238E27FC236}">
              <a16:creationId xmlns:a16="http://schemas.microsoft.com/office/drawing/2014/main" id="{00000000-0008-0000-0400-0000A2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8128</xdr:rowOff>
    </xdr:from>
    <xdr:to>
      <xdr:col>82</xdr:col>
      <xdr:colOff>107950</xdr:colOff>
      <xdr:row>80</xdr:row>
      <xdr:rowOff>26415</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flipV="1">
          <a:off x="16510000" y="12695428"/>
          <a:ext cx="0" cy="10469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79</xdr:row>
      <xdr:rowOff>169942</xdr:rowOff>
    </xdr:from>
    <xdr:ext cx="762000" cy="259045"/>
    <xdr:sp macro="" textlink="">
      <xdr:nvSpPr>
        <xdr:cNvPr id="420" name="公債費以外最小値テキスト">
          <a:extLst>
            <a:ext uri="{FF2B5EF4-FFF2-40B4-BE49-F238E27FC236}">
              <a16:creationId xmlns:a16="http://schemas.microsoft.com/office/drawing/2014/main" id="{00000000-0008-0000-0400-0000A4010000}"/>
            </a:ext>
          </a:extLst>
        </xdr:cNvPr>
        <xdr:cNvSpPr txBox="1"/>
      </xdr:nvSpPr>
      <xdr:spPr>
        <a:xfrm>
          <a:off x="16598900" y="13714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26415</xdr:rowOff>
    </xdr:from>
    <xdr:to>
      <xdr:col>82</xdr:col>
      <xdr:colOff>196850</xdr:colOff>
      <xdr:row>80</xdr:row>
      <xdr:rowOff>26415</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6421100" y="13742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94505</xdr:rowOff>
    </xdr:from>
    <xdr:ext cx="762000" cy="259045"/>
    <xdr:sp macro="" textlink="">
      <xdr:nvSpPr>
        <xdr:cNvPr id="422" name="公債費以外最大値テキスト">
          <a:extLst>
            <a:ext uri="{FF2B5EF4-FFF2-40B4-BE49-F238E27FC236}">
              <a16:creationId xmlns:a16="http://schemas.microsoft.com/office/drawing/2014/main" id="{00000000-0008-0000-0400-0000A6010000}"/>
            </a:ext>
          </a:extLst>
        </xdr:cNvPr>
        <xdr:cNvSpPr txBox="1"/>
      </xdr:nvSpPr>
      <xdr:spPr>
        <a:xfrm>
          <a:off x="16598900" y="12438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8128</xdr:rowOff>
    </xdr:from>
    <xdr:to>
      <xdr:col>82</xdr:col>
      <xdr:colOff>196850</xdr:colOff>
      <xdr:row>74</xdr:row>
      <xdr:rowOff>8128</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a:off x="16421100" y="1269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56135</xdr:rowOff>
    </xdr:from>
    <xdr:to>
      <xdr:col>82</xdr:col>
      <xdr:colOff>107950</xdr:colOff>
      <xdr:row>77</xdr:row>
      <xdr:rowOff>156718</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flipV="1">
          <a:off x="15671800" y="13257785"/>
          <a:ext cx="838200" cy="1005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106442</xdr:rowOff>
    </xdr:from>
    <xdr:ext cx="762000" cy="259045"/>
    <xdr:sp macro="" textlink="">
      <xdr:nvSpPr>
        <xdr:cNvPr id="425" name="公債費以外平均値テキスト">
          <a:extLst>
            <a:ext uri="{FF2B5EF4-FFF2-40B4-BE49-F238E27FC236}">
              <a16:creationId xmlns:a16="http://schemas.microsoft.com/office/drawing/2014/main" id="{00000000-0008-0000-0400-0000A9010000}"/>
            </a:ext>
          </a:extLst>
        </xdr:cNvPr>
        <xdr:cNvSpPr txBox="1"/>
      </xdr:nvSpPr>
      <xdr:spPr>
        <a:xfrm>
          <a:off x="16598900" y="129651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89915</xdr:rowOff>
    </xdr:from>
    <xdr:to>
      <xdr:col>82</xdr:col>
      <xdr:colOff>158750</xdr:colOff>
      <xdr:row>77</xdr:row>
      <xdr:rowOff>20065</xdr:rowOff>
    </xdr:to>
    <xdr:sp macro="" textlink="">
      <xdr:nvSpPr>
        <xdr:cNvPr id="426" name="フローチャート: 判断 425">
          <a:extLst>
            <a:ext uri="{FF2B5EF4-FFF2-40B4-BE49-F238E27FC236}">
              <a16:creationId xmlns:a16="http://schemas.microsoft.com/office/drawing/2014/main" id="{00000000-0008-0000-0400-0000AA010000}"/>
            </a:ext>
          </a:extLst>
        </xdr:cNvPr>
        <xdr:cNvSpPr/>
      </xdr:nvSpPr>
      <xdr:spPr>
        <a:xfrm>
          <a:off x="16459200" y="13120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115570</xdr:rowOff>
    </xdr:from>
    <xdr:to>
      <xdr:col>78</xdr:col>
      <xdr:colOff>69850</xdr:colOff>
      <xdr:row>77</xdr:row>
      <xdr:rowOff>156718</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4782800" y="13317220"/>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99061</xdr:rowOff>
    </xdr:from>
    <xdr:to>
      <xdr:col>78</xdr:col>
      <xdr:colOff>120650</xdr:colOff>
      <xdr:row>77</xdr:row>
      <xdr:rowOff>29211</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5621000" y="13129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39387</xdr:rowOff>
    </xdr:from>
    <xdr:ext cx="7366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5290800" y="12898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88137</xdr:rowOff>
    </xdr:from>
    <xdr:to>
      <xdr:col>73</xdr:col>
      <xdr:colOff>180975</xdr:colOff>
      <xdr:row>77</xdr:row>
      <xdr:rowOff>115570</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3893800" y="13289787"/>
          <a:ext cx="889000" cy="27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48768</xdr:rowOff>
    </xdr:from>
    <xdr:to>
      <xdr:col>74</xdr:col>
      <xdr:colOff>31750</xdr:colOff>
      <xdr:row>76</xdr:row>
      <xdr:rowOff>150368</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4732000" y="13078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74</xdr:row>
      <xdr:rowOff>160545</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4401800" y="12847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168148</xdr:rowOff>
    </xdr:from>
    <xdr:to>
      <xdr:col>69</xdr:col>
      <xdr:colOff>92075</xdr:colOff>
      <xdr:row>77</xdr:row>
      <xdr:rowOff>88137</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3004800" y="13198348"/>
          <a:ext cx="889000" cy="914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75</xdr:row>
      <xdr:rowOff>147065</xdr:rowOff>
    </xdr:from>
    <xdr:to>
      <xdr:col>69</xdr:col>
      <xdr:colOff>142875</xdr:colOff>
      <xdr:row>76</xdr:row>
      <xdr:rowOff>77215</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3843000" y="13005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87393</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3512800" y="12774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101346</xdr:rowOff>
    </xdr:from>
    <xdr:to>
      <xdr:col>65</xdr:col>
      <xdr:colOff>53975</xdr:colOff>
      <xdr:row>76</xdr:row>
      <xdr:rowOff>31496</xdr:rowOff>
    </xdr:to>
    <xdr:sp macro="" textlink="">
      <xdr:nvSpPr>
        <xdr:cNvPr id="436" name="フローチャート: 判断 435">
          <a:extLst>
            <a:ext uri="{FF2B5EF4-FFF2-40B4-BE49-F238E27FC236}">
              <a16:creationId xmlns:a16="http://schemas.microsoft.com/office/drawing/2014/main" id="{00000000-0008-0000-0400-0000B4010000}"/>
            </a:ext>
          </a:extLst>
        </xdr:cNvPr>
        <xdr:cNvSpPr/>
      </xdr:nvSpPr>
      <xdr:spPr>
        <a:xfrm>
          <a:off x="12954000" y="12960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41673</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2623800" y="127289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5335</xdr:rowOff>
    </xdr:from>
    <xdr:to>
      <xdr:col>82</xdr:col>
      <xdr:colOff>158750</xdr:colOff>
      <xdr:row>77</xdr:row>
      <xdr:rowOff>106935</xdr:rowOff>
    </xdr:to>
    <xdr:sp macro="" textlink="">
      <xdr:nvSpPr>
        <xdr:cNvPr id="443" name="楕円 442">
          <a:extLst>
            <a:ext uri="{FF2B5EF4-FFF2-40B4-BE49-F238E27FC236}">
              <a16:creationId xmlns:a16="http://schemas.microsoft.com/office/drawing/2014/main" id="{00000000-0008-0000-0400-0000BB010000}"/>
            </a:ext>
          </a:extLst>
        </xdr:cNvPr>
        <xdr:cNvSpPr/>
      </xdr:nvSpPr>
      <xdr:spPr>
        <a:xfrm>
          <a:off x="16459200" y="1320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148862</xdr:rowOff>
    </xdr:from>
    <xdr:ext cx="762000" cy="259045"/>
    <xdr:sp macro="" textlink="">
      <xdr:nvSpPr>
        <xdr:cNvPr id="444" name="公債費以外該当値テキスト">
          <a:extLst>
            <a:ext uri="{FF2B5EF4-FFF2-40B4-BE49-F238E27FC236}">
              <a16:creationId xmlns:a16="http://schemas.microsoft.com/office/drawing/2014/main" id="{00000000-0008-0000-0400-0000BC010000}"/>
            </a:ext>
          </a:extLst>
        </xdr:cNvPr>
        <xdr:cNvSpPr txBox="1"/>
      </xdr:nvSpPr>
      <xdr:spPr>
        <a:xfrm>
          <a:off x="16598900" y="13179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105918</xdr:rowOff>
    </xdr:from>
    <xdr:to>
      <xdr:col>78</xdr:col>
      <xdr:colOff>120650</xdr:colOff>
      <xdr:row>78</xdr:row>
      <xdr:rowOff>36068</xdr:rowOff>
    </xdr:to>
    <xdr:sp macro="" textlink="">
      <xdr:nvSpPr>
        <xdr:cNvPr id="445" name="楕円 444">
          <a:extLst>
            <a:ext uri="{FF2B5EF4-FFF2-40B4-BE49-F238E27FC236}">
              <a16:creationId xmlns:a16="http://schemas.microsoft.com/office/drawing/2014/main" id="{00000000-0008-0000-0400-0000BD010000}"/>
            </a:ext>
          </a:extLst>
        </xdr:cNvPr>
        <xdr:cNvSpPr/>
      </xdr:nvSpPr>
      <xdr:spPr>
        <a:xfrm>
          <a:off x="15621000" y="13307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20845</xdr:rowOff>
    </xdr:from>
    <xdr:ext cx="7366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5290800" y="133939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77</xdr:row>
      <xdr:rowOff>64770</xdr:rowOff>
    </xdr:from>
    <xdr:to>
      <xdr:col>74</xdr:col>
      <xdr:colOff>31750</xdr:colOff>
      <xdr:row>77</xdr:row>
      <xdr:rowOff>166370</xdr:rowOff>
    </xdr:to>
    <xdr:sp macro="" textlink="">
      <xdr:nvSpPr>
        <xdr:cNvPr id="447" name="楕円 446">
          <a:extLst>
            <a:ext uri="{FF2B5EF4-FFF2-40B4-BE49-F238E27FC236}">
              <a16:creationId xmlns:a16="http://schemas.microsoft.com/office/drawing/2014/main" id="{00000000-0008-0000-0400-0000BF010000}"/>
            </a:ext>
          </a:extLst>
        </xdr:cNvPr>
        <xdr:cNvSpPr/>
      </xdr:nvSpPr>
      <xdr:spPr>
        <a:xfrm>
          <a:off x="147320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151147</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4401800" y="13352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37337</xdr:rowOff>
    </xdr:from>
    <xdr:to>
      <xdr:col>69</xdr:col>
      <xdr:colOff>142875</xdr:colOff>
      <xdr:row>77</xdr:row>
      <xdr:rowOff>138937</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3843000" y="13238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123714</xdr:rowOff>
    </xdr:from>
    <xdr:ext cx="762000" cy="259045"/>
    <xdr:sp macro="" textlink="">
      <xdr:nvSpPr>
        <xdr:cNvPr id="450" name="テキスト ボックス 449">
          <a:extLst>
            <a:ext uri="{FF2B5EF4-FFF2-40B4-BE49-F238E27FC236}">
              <a16:creationId xmlns:a16="http://schemas.microsoft.com/office/drawing/2014/main" id="{00000000-0008-0000-0400-0000C2010000}"/>
            </a:ext>
          </a:extLst>
        </xdr:cNvPr>
        <xdr:cNvSpPr txBox="1"/>
      </xdr:nvSpPr>
      <xdr:spPr>
        <a:xfrm>
          <a:off x="13512800" y="133253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117348</xdr:rowOff>
    </xdr:from>
    <xdr:to>
      <xdr:col>65</xdr:col>
      <xdr:colOff>53975</xdr:colOff>
      <xdr:row>77</xdr:row>
      <xdr:rowOff>47498</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2954000" y="13147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32275</xdr:rowOff>
    </xdr:from>
    <xdr:ext cx="7620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2623800" y="13233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166761</xdr:rowOff>
    </xdr:from>
    <xdr:to>
      <xdr:col>29</xdr:col>
      <xdr:colOff>127000</xdr:colOff>
      <xdr:row>20</xdr:row>
      <xdr:rowOff>6878</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100336"/>
          <a:ext cx="0" cy="138316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150405</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4555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59,514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6878</xdr:rowOff>
    </xdr:from>
    <xdr:to>
      <xdr:col>30</xdr:col>
      <xdr:colOff>25400</xdr:colOff>
      <xdr:row>20</xdr:row>
      <xdr:rowOff>6878</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48350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81688</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8438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241,032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166761</xdr:rowOff>
    </xdr:from>
    <xdr:to>
      <xdr:col>30</xdr:col>
      <xdr:colOff>25400</xdr:colOff>
      <xdr:row>11</xdr:row>
      <xdr:rowOff>166761</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10033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97084</xdr:rowOff>
    </xdr:from>
    <xdr:to>
      <xdr:col>29</xdr:col>
      <xdr:colOff>127000</xdr:colOff>
      <xdr:row>18</xdr:row>
      <xdr:rowOff>114442</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a:off x="5003800" y="3230809"/>
          <a:ext cx="647700" cy="173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78584</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28694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113,106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62057</xdr:rowOff>
    </xdr:from>
    <xdr:to>
      <xdr:col>29</xdr:col>
      <xdr:colOff>177800</xdr:colOff>
      <xdr:row>17</xdr:row>
      <xdr:rowOff>163657</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02433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97084</xdr:rowOff>
    </xdr:from>
    <xdr:to>
      <xdr:col>26</xdr:col>
      <xdr:colOff>50800</xdr:colOff>
      <xdr:row>18</xdr:row>
      <xdr:rowOff>99568</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230809"/>
          <a:ext cx="698500" cy="248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85016</xdr:rowOff>
    </xdr:from>
    <xdr:to>
      <xdr:col>26</xdr:col>
      <xdr:colOff>101600</xdr:colOff>
      <xdr:row>18</xdr:row>
      <xdr:rowOff>15166</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04729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25343</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28161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110,093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99568</xdr:rowOff>
    </xdr:from>
    <xdr:to>
      <xdr:col>22</xdr:col>
      <xdr:colOff>114300</xdr:colOff>
      <xdr:row>18</xdr:row>
      <xdr:rowOff>122832</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233293"/>
          <a:ext cx="698500" cy="2326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100119</xdr:rowOff>
    </xdr:from>
    <xdr:to>
      <xdr:col>22</xdr:col>
      <xdr:colOff>165100</xdr:colOff>
      <xdr:row>18</xdr:row>
      <xdr:rowOff>30269</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0623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40446</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2831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122474</xdr:rowOff>
    </xdr:from>
    <xdr:to>
      <xdr:col>18</xdr:col>
      <xdr:colOff>177800</xdr:colOff>
      <xdr:row>18</xdr:row>
      <xdr:rowOff>122832</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a:off x="2908300" y="3256199"/>
          <a:ext cx="698500" cy="3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114894</xdr:rowOff>
    </xdr:from>
    <xdr:to>
      <xdr:col>19</xdr:col>
      <xdr:colOff>38100</xdr:colOff>
      <xdr:row>18</xdr:row>
      <xdr:rowOff>45044</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07716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55221</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28460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130218</xdr:rowOff>
    </xdr:from>
    <xdr:to>
      <xdr:col>15</xdr:col>
      <xdr:colOff>101600</xdr:colOff>
      <xdr:row>18</xdr:row>
      <xdr:rowOff>60368</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09249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70545</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28613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63642</xdr:rowOff>
    </xdr:from>
    <xdr:to>
      <xdr:col>29</xdr:col>
      <xdr:colOff>177800</xdr:colOff>
      <xdr:row>18</xdr:row>
      <xdr:rowOff>165242</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19736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35719</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169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90,398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18</xdr:row>
      <xdr:rowOff>46284</xdr:rowOff>
    </xdr:from>
    <xdr:to>
      <xdr:col>26</xdr:col>
      <xdr:colOff>101600</xdr:colOff>
      <xdr:row>18</xdr:row>
      <xdr:rowOff>147884</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1800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132661</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26638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92,676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48768</xdr:rowOff>
    </xdr:from>
    <xdr:to>
      <xdr:col>22</xdr:col>
      <xdr:colOff>165100</xdr:colOff>
      <xdr:row>18</xdr:row>
      <xdr:rowOff>150368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1824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135145</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2688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72032</xdr:rowOff>
    </xdr:from>
    <xdr:to>
      <xdr:col>19</xdr:col>
      <xdr:colOff>38100</xdr:colOff>
      <xdr:row>19</xdr:row>
      <xdr:rowOff>2182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2057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158409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29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71674</xdr:rowOff>
    </xdr:from>
    <xdr:to>
      <xdr:col>15</xdr:col>
      <xdr:colOff>101600</xdr:colOff>
      <xdr:row>19</xdr:row>
      <xdr:rowOff>1824</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2053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158051</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2917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289577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741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37</xdr:row>
      <xdr:rowOff>50800</xdr:rowOff>
    </xdr:from>
    <xdr:to>
      <xdr:col>33</xdr:col>
      <xdr:colOff>114300</xdr:colOff>
      <xdr:row>37</xdr:row>
      <xdr:rowOff>50800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6" name="人口1人当たり決算額の推移グラフ枠445">
          <a:extLst>
            <a:ext uri="{FF2B5EF4-FFF2-40B4-BE49-F238E27FC236}">
              <a16:creationId xmlns:a16="http://schemas.microsoft.com/office/drawing/2014/main" id="{00000000-0008-0000-0500-00006A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263341</xdr:rowOff>
    </xdr:from>
    <xdr:to>
      <xdr:col>29</xdr:col>
      <xdr:colOff>127000</xdr:colOff>
      <xdr:row>37</xdr:row>
      <xdr:rowOff>218230</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flipV="1">
          <a:off x="5651500" y="6187891"/>
          <a:ext cx="0" cy="115503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190307</xdr:rowOff>
    </xdr:from>
    <xdr:ext cx="762000" cy="259045"/>
    <xdr:sp macro="" textlink="">
      <xdr:nvSpPr>
        <xdr:cNvPr id="108" name="人口1人当たり決算額の推移最小値テキスト445">
          <a:extLst>
            <a:ext uri="{FF2B5EF4-FFF2-40B4-BE49-F238E27FC236}">
              <a16:creationId xmlns:a16="http://schemas.microsoft.com/office/drawing/2014/main" id="{00000000-0008-0000-0500-00006C000000}"/>
            </a:ext>
          </a:extLst>
        </xdr:cNvPr>
        <xdr:cNvSpPr txBox="1"/>
      </xdr:nvSpPr>
      <xdr:spPr>
        <a:xfrm>
          <a:off x="5740400" y="7315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218230</xdr:rowOff>
    </xdr:from>
    <xdr:to>
      <xdr:col>30</xdr:col>
      <xdr:colOff>25400</xdr:colOff>
      <xdr:row>37</xdr:row>
      <xdr:rowOff>218230</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734293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33</xdr:row>
      <xdr:rowOff>6818</xdr:rowOff>
    </xdr:from>
    <xdr:ext cx="762000" cy="259045"/>
    <xdr:sp macro="" textlink="">
      <xdr:nvSpPr>
        <xdr:cNvPr id="110" name="人口1人当たり決算額の推移最大値テキスト445">
          <a:extLst>
            <a:ext uri="{FF2B5EF4-FFF2-40B4-BE49-F238E27FC236}">
              <a16:creationId xmlns:a16="http://schemas.microsoft.com/office/drawing/2014/main" id="{00000000-0008-0000-0500-00006E000000}"/>
            </a:ext>
          </a:extLst>
        </xdr:cNvPr>
        <xdr:cNvSpPr txBox="1"/>
      </xdr:nvSpPr>
      <xdr:spPr>
        <a:xfrm>
          <a:off x="5740400" y="59313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71,843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263341</xdr:rowOff>
    </xdr:from>
    <xdr:to>
      <xdr:col>30</xdr:col>
      <xdr:colOff>25400</xdr:colOff>
      <xdr:row>33</xdr:row>
      <xdr:rowOff>263341</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562600" y="618789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37</xdr:row>
      <xdr:rowOff>92119</xdr:rowOff>
    </xdr:from>
    <xdr:to>
      <xdr:col>29</xdr:col>
      <xdr:colOff>127000</xdr:colOff>
      <xdr:row>37</xdr:row>
      <xdr:rowOff>151841</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5003800" y="7216819"/>
          <a:ext cx="647700" cy="5972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220877</xdr:rowOff>
    </xdr:from>
    <xdr:ext cx="762000" cy="259045"/>
    <xdr:sp macro="" textlink="">
      <xdr:nvSpPr>
        <xdr:cNvPr id="113" name="人口1人当たり決算額の推移平均値テキスト445">
          <a:extLst>
            <a:ext uri="{FF2B5EF4-FFF2-40B4-BE49-F238E27FC236}">
              <a16:creationId xmlns:a16="http://schemas.microsoft.com/office/drawing/2014/main" id="{00000000-0008-0000-0500-000071000000}"/>
            </a:ext>
          </a:extLst>
        </xdr:cNvPr>
        <xdr:cNvSpPr txBox="1"/>
      </xdr:nvSpPr>
      <xdr:spPr>
        <a:xfrm>
          <a:off x="5740400" y="68312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27,273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32900</xdr:rowOff>
    </xdr:from>
    <xdr:to>
      <xdr:col>29</xdr:col>
      <xdr:colOff>177800</xdr:colOff>
      <xdr:row>36</xdr:row>
      <xdr:rowOff>134500</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5600700" y="69861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37</xdr:row>
      <xdr:rowOff>151841</xdr:rowOff>
    </xdr:from>
    <xdr:to>
      <xdr:col>26</xdr:col>
      <xdr:colOff>50800</xdr:colOff>
      <xdr:row>37</xdr:row>
      <xdr:rowOff>170244</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4305300" y="7276541"/>
          <a:ext cx="698500" cy="1840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51473</xdr:rowOff>
    </xdr:from>
    <xdr:to>
      <xdr:col>26</xdr:col>
      <xdr:colOff>101600</xdr:colOff>
      <xdr:row>36</xdr:row>
      <xdr:rowOff>153073</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953000" y="700472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163250</xdr:rowOff>
    </xdr:from>
    <xdr:ext cx="7366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4622800" y="67736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37</xdr:row>
      <xdr:rowOff>108483</xdr:rowOff>
    </xdr:from>
    <xdr:to>
      <xdr:col>22</xdr:col>
      <xdr:colOff>114300</xdr:colOff>
      <xdr:row>37</xdr:row>
      <xdr:rowOff>170244</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3606800" y="7233183"/>
          <a:ext cx="698500" cy="617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42348</xdr:rowOff>
    </xdr:from>
    <xdr:to>
      <xdr:col>22</xdr:col>
      <xdr:colOff>165100</xdr:colOff>
      <xdr:row>36</xdr:row>
      <xdr:rowOff>143948</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254500" y="69955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154125</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924300" y="67644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37</xdr:row>
      <xdr:rowOff>88729</xdr:rowOff>
    </xdr:from>
    <xdr:to>
      <xdr:col>18</xdr:col>
      <xdr:colOff>177800</xdr:colOff>
      <xdr:row>37</xdr:row>
      <xdr:rowOff>108483</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a:off x="2908300" y="7213429"/>
          <a:ext cx="698500" cy="197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36</xdr:row>
      <xdr:rowOff>47054</xdr:rowOff>
    </xdr:from>
    <xdr:to>
      <xdr:col>19</xdr:col>
      <xdr:colOff>38100</xdr:colOff>
      <xdr:row>36</xdr:row>
      <xdr:rowOff>148654</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3556000" y="700030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158831</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225800" y="67691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84944</xdr:rowOff>
    </xdr:from>
    <xdr:to>
      <xdr:col>15</xdr:col>
      <xdr:colOff>101600</xdr:colOff>
      <xdr:row>37</xdr:row>
      <xdr:rowOff>15094</xdr:rowOff>
    </xdr:to>
    <xdr:sp macro="" textlink="">
      <xdr:nvSpPr>
        <xdr:cNvPr id="124" name="フローチャート: 判断 123">
          <a:extLst>
            <a:ext uri="{FF2B5EF4-FFF2-40B4-BE49-F238E27FC236}">
              <a16:creationId xmlns:a16="http://schemas.microsoft.com/office/drawing/2014/main" id="{00000000-0008-0000-0500-00007C000000}"/>
            </a:ext>
          </a:extLst>
        </xdr:cNvPr>
        <xdr:cNvSpPr/>
      </xdr:nvSpPr>
      <xdr:spPr bwMode="auto">
        <a:xfrm>
          <a:off x="2857500" y="70381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196721</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527300" y="68070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37</xdr:row>
      <xdr:rowOff>41319</xdr:rowOff>
    </xdr:from>
    <xdr:to>
      <xdr:col>29</xdr:col>
      <xdr:colOff>177800</xdr:colOff>
      <xdr:row>37</xdr:row>
      <xdr:rowOff>142919</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5600700" y="716601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121346</xdr:rowOff>
    </xdr:from>
    <xdr:ext cx="762000" cy="259045"/>
    <xdr:sp macro="" textlink="">
      <xdr:nvSpPr>
        <xdr:cNvPr id="132" name="人口1人当たり決算額の推移該当値テキスト445">
          <a:extLst>
            <a:ext uri="{FF2B5EF4-FFF2-40B4-BE49-F238E27FC236}">
              <a16:creationId xmlns:a16="http://schemas.microsoft.com/office/drawing/2014/main" id="{00000000-0008-0000-0500-000084000000}"/>
            </a:ext>
          </a:extLst>
        </xdr:cNvPr>
        <xdr:cNvSpPr txBox="1"/>
      </xdr:nvSpPr>
      <xdr:spPr>
        <a:xfrm>
          <a:off x="5740400" y="70745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37</xdr:row>
      <xdr:rowOff>101041</xdr:rowOff>
    </xdr:from>
    <xdr:to>
      <xdr:col>26</xdr:col>
      <xdr:colOff>101600</xdr:colOff>
      <xdr:row>37</xdr:row>
      <xdr:rowOff>202641</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953000" y="722574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187418</xdr:rowOff>
    </xdr:from>
    <xdr:ext cx="7366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4622800" y="731211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37</xdr:row>
      <xdr:rowOff>119444</xdr:rowOff>
    </xdr:from>
    <xdr:to>
      <xdr:col>22</xdr:col>
      <xdr:colOff>165100</xdr:colOff>
      <xdr:row>37</xdr:row>
      <xdr:rowOff>221044</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4254500" y="724414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205821</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924300" y="7330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37</xdr:row>
      <xdr:rowOff>57683</xdr:rowOff>
    </xdr:from>
    <xdr:to>
      <xdr:col>19</xdr:col>
      <xdr:colOff>38100</xdr:colOff>
      <xdr:row>37</xdr:row>
      <xdr:rowOff>159283</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3556000" y="718238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144060</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3225800" y="72687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37929</xdr:rowOff>
    </xdr:from>
    <xdr:to>
      <xdr:col>15</xdr:col>
      <xdr:colOff>101600</xdr:colOff>
      <xdr:row>37</xdr:row>
      <xdr:rowOff>139529</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2857500" y="716262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124306</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2527300" y="72490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40</xdr:row>
      <xdr:rowOff>111777</xdr:rowOff>
    </xdr:from>
    <xdr:ext cx="248786"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513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37</xdr:row>
      <xdr:rowOff>168927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12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人件費グラフ枠">
          <a:extLst>
            <a:ext uri="{FF2B5EF4-FFF2-40B4-BE49-F238E27FC236}">
              <a16:creationId xmlns:a16="http://schemas.microsoft.com/office/drawing/2014/main" id="{00000000-0008-0000-0600-000035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137268</xdr:rowOff>
    </xdr:from>
    <xdr:to>
      <xdr:col>24</xdr:col>
      <xdr:colOff>62865</xdr:colOff>
      <xdr:row>38</xdr:row>
      <xdr:rowOff>155628</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flipV="1">
          <a:off x="4633595" y="5280768"/>
          <a:ext cx="1270" cy="13899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159455</xdr:rowOff>
    </xdr:from>
    <xdr:ext cx="534377" cy="259045"/>
    <xdr:sp macro="" textlink="">
      <xdr:nvSpPr>
        <xdr:cNvPr id="55" name="人件費最小値テキスト">
          <a:extLst>
            <a:ext uri="{FF2B5EF4-FFF2-40B4-BE49-F238E27FC236}">
              <a16:creationId xmlns:a16="http://schemas.microsoft.com/office/drawing/2014/main" id="{00000000-0008-0000-0600-000037000000}"/>
            </a:ext>
          </a:extLst>
        </xdr:cNvPr>
        <xdr:cNvSpPr txBox="1"/>
      </xdr:nvSpPr>
      <xdr:spPr>
        <a:xfrm>
          <a:off x="4686300" y="6674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155628</xdr:rowOff>
    </xdr:from>
    <xdr:to>
      <xdr:col>24</xdr:col>
      <xdr:colOff>152400</xdr:colOff>
      <xdr:row>38</xdr:row>
      <xdr:rowOff>155628</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a:off x="4546600" y="66707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83945</xdr:rowOff>
    </xdr:from>
    <xdr:ext cx="599010" cy="259045"/>
    <xdr:sp macro="" textlink="">
      <xdr:nvSpPr>
        <xdr:cNvPr id="57" name="人件費最大値テキスト">
          <a:extLst>
            <a:ext uri="{FF2B5EF4-FFF2-40B4-BE49-F238E27FC236}">
              <a16:creationId xmlns:a16="http://schemas.microsoft.com/office/drawing/2014/main" id="{00000000-0008-0000-0600-000039000000}"/>
            </a:ext>
          </a:extLst>
        </xdr:cNvPr>
        <xdr:cNvSpPr txBox="1"/>
      </xdr:nvSpPr>
      <xdr:spPr>
        <a:xfrm>
          <a:off x="4686300" y="50559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200,266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137268</xdr:rowOff>
    </xdr:from>
    <xdr:to>
      <xdr:col>24</xdr:col>
      <xdr:colOff>152400</xdr:colOff>
      <xdr:row>30</xdr:row>
      <xdr:rowOff>137268</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52807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157723</xdr:rowOff>
    </xdr:from>
    <xdr:to>
      <xdr:col>24</xdr:col>
      <xdr:colOff>63500</xdr:colOff>
      <xdr:row>38</xdr:row>
      <xdr:rowOff>20472</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3797300" y="6501373"/>
          <a:ext cx="838200" cy="341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97503</xdr:rowOff>
    </xdr:from>
    <xdr:ext cx="534377" cy="259045"/>
    <xdr:sp macro="" textlink="">
      <xdr:nvSpPr>
        <xdr:cNvPr id="60" name="人件費平均値テキスト">
          <a:extLst>
            <a:ext uri="{FF2B5EF4-FFF2-40B4-BE49-F238E27FC236}">
              <a16:creationId xmlns:a16="http://schemas.microsoft.com/office/drawing/2014/main" id="{00000000-0008-0000-0600-00003C000000}"/>
            </a:ext>
          </a:extLst>
        </xdr:cNvPr>
        <xdr:cNvSpPr txBox="1"/>
      </xdr:nvSpPr>
      <xdr:spPr>
        <a:xfrm>
          <a:off x="4686300" y="609825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89,061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74626</xdr:rowOff>
    </xdr:from>
    <xdr:to>
      <xdr:col>24</xdr:col>
      <xdr:colOff>114300</xdr:colOff>
      <xdr:row>37</xdr:row>
      <xdr:rowOff>4776</xdr:rowOff>
    </xdr:to>
    <xdr:sp macro="" textlink="">
      <xdr:nvSpPr>
        <xdr:cNvPr id="61" name="フローチャート: 判断 60">
          <a:extLst>
            <a:ext uri="{FF2B5EF4-FFF2-40B4-BE49-F238E27FC236}">
              <a16:creationId xmlns:a16="http://schemas.microsoft.com/office/drawing/2014/main" id="{00000000-0008-0000-0600-00003D000000}"/>
            </a:ext>
          </a:extLst>
        </xdr:cNvPr>
        <xdr:cNvSpPr/>
      </xdr:nvSpPr>
      <xdr:spPr>
        <a:xfrm>
          <a:off x="4584700" y="62468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157723</xdr:rowOff>
    </xdr:from>
    <xdr:to>
      <xdr:col>19</xdr:col>
      <xdr:colOff>177800</xdr:colOff>
      <xdr:row>37</xdr:row>
      <xdr:rowOff>165633</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2908300" y="6501373"/>
          <a:ext cx="889000" cy="7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87702</xdr:rowOff>
    </xdr:from>
    <xdr:to>
      <xdr:col>20</xdr:col>
      <xdr:colOff>38100</xdr:colOff>
      <xdr:row>37</xdr:row>
      <xdr:rowOff>17852</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3746500" y="6259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34379</xdr:rowOff>
    </xdr:from>
    <xdr:ext cx="534377" cy="259045"/>
    <xdr:sp macro="" textlink="">
      <xdr:nvSpPr>
        <xdr:cNvPr id="64" name="テキスト ボックス 63">
          <a:extLst>
            <a:ext uri="{FF2B5EF4-FFF2-40B4-BE49-F238E27FC236}">
              <a16:creationId xmlns:a16="http://schemas.microsoft.com/office/drawing/2014/main" id="{00000000-0008-0000-0600-000040000000}"/>
            </a:ext>
          </a:extLst>
        </xdr:cNvPr>
        <xdr:cNvSpPr txBox="1"/>
      </xdr:nvSpPr>
      <xdr:spPr>
        <a:xfrm>
          <a:off x="3530111" y="6035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165633</xdr:rowOff>
    </xdr:from>
    <xdr:to>
      <xdr:col>15</xdr:col>
      <xdr:colOff>50800</xdr:colOff>
      <xdr:row>37</xdr:row>
      <xdr:rowOff>166656</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019300" y="6509283"/>
          <a:ext cx="889000" cy="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94057</xdr:rowOff>
    </xdr:from>
    <xdr:to>
      <xdr:col>15</xdr:col>
      <xdr:colOff>101600</xdr:colOff>
      <xdr:row>37</xdr:row>
      <xdr:rowOff>24207</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2857500" y="6266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40734</xdr:rowOff>
    </xdr:from>
    <xdr:ext cx="534377"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641111" y="6041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86,936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166656</xdr:rowOff>
    </xdr:from>
    <xdr:to>
      <xdr:col>10</xdr:col>
      <xdr:colOff>114300</xdr:colOff>
      <xdr:row>38</xdr:row>
      <xdr:rowOff>9361</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1130300" y="6510306"/>
          <a:ext cx="889000" cy="141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110388</xdr:rowOff>
    </xdr:from>
    <xdr:to>
      <xdr:col>10</xdr:col>
      <xdr:colOff>165100</xdr:colOff>
      <xdr:row>37</xdr:row>
      <xdr:rowOff>40538</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1968500" y="62825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57065</xdr:rowOff>
    </xdr:from>
    <xdr:ext cx="534377"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752111" y="60578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121462</xdr:rowOff>
    </xdr:from>
    <xdr:to>
      <xdr:col>6</xdr:col>
      <xdr:colOff>38100</xdr:colOff>
      <xdr:row>37</xdr:row>
      <xdr:rowOff>51612</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079500" y="62936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68139</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863111" y="6068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141121</xdr:rowOff>
    </xdr:from>
    <xdr:to>
      <xdr:col>24</xdr:col>
      <xdr:colOff>114300</xdr:colOff>
      <xdr:row>38</xdr:row>
      <xdr:rowOff>71272</xdr:rowOff>
    </xdr:to>
    <xdr:sp macro="" textlink="">
      <xdr:nvSpPr>
        <xdr:cNvPr id="78" name="楕円 77">
          <a:extLst>
            <a:ext uri="{FF2B5EF4-FFF2-40B4-BE49-F238E27FC236}">
              <a16:creationId xmlns:a16="http://schemas.microsoft.com/office/drawing/2014/main" id="{00000000-0008-0000-0600-00004E000000}"/>
            </a:ext>
          </a:extLst>
        </xdr:cNvPr>
        <xdr:cNvSpPr/>
      </xdr:nvSpPr>
      <xdr:spPr>
        <a:xfrm>
          <a:off x="4584700" y="6484771"/>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119548</xdr:rowOff>
    </xdr:from>
    <xdr:ext cx="534377" cy="259045"/>
    <xdr:sp macro="" textlink="">
      <xdr:nvSpPr>
        <xdr:cNvPr id="79" name="人件費該当値テキスト">
          <a:extLst>
            <a:ext uri="{FF2B5EF4-FFF2-40B4-BE49-F238E27FC236}">
              <a16:creationId xmlns:a16="http://schemas.microsoft.com/office/drawing/2014/main" id="{00000000-0008-0000-0600-00004F000000}"/>
            </a:ext>
          </a:extLst>
        </xdr:cNvPr>
        <xdr:cNvSpPr txBox="1"/>
      </xdr:nvSpPr>
      <xdr:spPr>
        <a:xfrm>
          <a:off x="4686300" y="64631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106923</xdr:rowOff>
    </xdr:from>
    <xdr:to>
      <xdr:col>20</xdr:col>
      <xdr:colOff>38100</xdr:colOff>
      <xdr:row>38</xdr:row>
      <xdr:rowOff>37073</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3746500" y="6450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28200</xdr:rowOff>
    </xdr:from>
    <xdr:ext cx="534377"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3530111" y="6543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114833</xdr:rowOff>
    </xdr:from>
    <xdr:to>
      <xdr:col>15</xdr:col>
      <xdr:colOff>101600</xdr:colOff>
      <xdr:row>38</xdr:row>
      <xdr:rowOff>44983</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2857500" y="6458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36110</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2641111" y="65512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115856</xdr:rowOff>
    </xdr:from>
    <xdr:to>
      <xdr:col>10</xdr:col>
      <xdr:colOff>165100</xdr:colOff>
      <xdr:row>38</xdr:row>
      <xdr:rowOff>46006</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1968500" y="6459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37133</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1752111" y="65522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130011</xdr:rowOff>
    </xdr:from>
    <xdr:to>
      <xdr:col>6</xdr:col>
      <xdr:colOff>38100</xdr:colOff>
      <xdr:row>38</xdr:row>
      <xdr:rowOff>60161</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079500" y="6473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51288</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863111" y="65663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a:extLst>
            <a:ext uri="{FF2B5EF4-FFF2-40B4-BE49-F238E27FC236}">
              <a16:creationId xmlns:a16="http://schemas.microsoft.com/office/drawing/2014/main" id="{00000000-0008-0000-0600-000058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a:extLst>
            <a:ext uri="{FF2B5EF4-FFF2-40B4-BE49-F238E27FC236}">
              <a16:creationId xmlns:a16="http://schemas.microsoft.com/office/drawing/2014/main" id="{00000000-0008-0000-0600-000060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a:extLst>
            <a:ext uri="{FF2B5EF4-FFF2-40B4-BE49-F238E27FC236}">
              <a16:creationId xmlns:a16="http://schemas.microsoft.com/office/drawing/2014/main" id="{00000000-0008-0000-0600-000061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99" name="テキスト ボックス 98">
          <a:extLst>
            <a:ext uri="{FF2B5EF4-FFF2-40B4-BE49-F238E27FC236}">
              <a16:creationId xmlns:a16="http://schemas.microsoft.com/office/drawing/2014/main" id="{00000000-0008-0000-0600-000063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1" name="テキスト ボックス 100">
          <a:extLst>
            <a:ext uri="{FF2B5EF4-FFF2-40B4-BE49-F238E27FC236}">
              <a16:creationId xmlns:a16="http://schemas.microsoft.com/office/drawing/2014/main" id="{00000000-0008-0000-0600-000065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8" name="物件費グラフ枠">
          <a:extLst>
            <a:ext uri="{FF2B5EF4-FFF2-40B4-BE49-F238E27FC236}">
              <a16:creationId xmlns:a16="http://schemas.microsoft.com/office/drawing/2014/main" id="{00000000-0008-0000-0600-00006C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26612</xdr:rowOff>
    </xdr:from>
    <xdr:to>
      <xdr:col>24</xdr:col>
      <xdr:colOff>62865</xdr:colOff>
      <xdr:row>57</xdr:row>
      <xdr:rowOff>100422</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flipV="1">
          <a:off x="4633595" y="8770562"/>
          <a:ext cx="1270" cy="11025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104249</xdr:rowOff>
    </xdr:from>
    <xdr:ext cx="534377" cy="259045"/>
    <xdr:sp macro="" textlink="">
      <xdr:nvSpPr>
        <xdr:cNvPr id="110" name="物件費最小値テキスト">
          <a:extLst>
            <a:ext uri="{FF2B5EF4-FFF2-40B4-BE49-F238E27FC236}">
              <a16:creationId xmlns:a16="http://schemas.microsoft.com/office/drawing/2014/main" id="{00000000-0008-0000-0600-00006E000000}"/>
            </a:ext>
          </a:extLst>
        </xdr:cNvPr>
        <xdr:cNvSpPr txBox="1"/>
      </xdr:nvSpPr>
      <xdr:spPr>
        <a:xfrm>
          <a:off x="4686300" y="98768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46,091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100422</xdr:rowOff>
    </xdr:from>
    <xdr:to>
      <xdr:col>24</xdr:col>
      <xdr:colOff>152400</xdr:colOff>
      <xdr:row>57</xdr:row>
      <xdr:rowOff>100422</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4546600" y="9873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144739</xdr:rowOff>
    </xdr:from>
    <xdr:ext cx="599010" cy="259045"/>
    <xdr:sp macro="" textlink="">
      <xdr:nvSpPr>
        <xdr:cNvPr id="112" name="物件費最大値テキスト">
          <a:extLst>
            <a:ext uri="{FF2B5EF4-FFF2-40B4-BE49-F238E27FC236}">
              <a16:creationId xmlns:a16="http://schemas.microsoft.com/office/drawing/2014/main" id="{00000000-0008-0000-0600-000070000000}"/>
            </a:ext>
          </a:extLst>
        </xdr:cNvPr>
        <xdr:cNvSpPr txBox="1"/>
      </xdr:nvSpPr>
      <xdr:spPr>
        <a:xfrm>
          <a:off x="4686300" y="85457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287,235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26612</xdr:rowOff>
    </xdr:from>
    <xdr:to>
      <xdr:col>24</xdr:col>
      <xdr:colOff>152400</xdr:colOff>
      <xdr:row>51</xdr:row>
      <xdr:rowOff>26612</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4546600" y="87705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127991</xdr:rowOff>
    </xdr:from>
    <xdr:to>
      <xdr:col>24</xdr:col>
      <xdr:colOff>63500</xdr:colOff>
      <xdr:row>56</xdr:row>
      <xdr:rowOff>148058</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3797300" y="9729191"/>
          <a:ext cx="838200" cy="20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7476</xdr:rowOff>
    </xdr:from>
    <xdr:ext cx="534377" cy="259045"/>
    <xdr:sp macro="" textlink="">
      <xdr:nvSpPr>
        <xdr:cNvPr id="115" name="物件費平均値テキスト">
          <a:extLst>
            <a:ext uri="{FF2B5EF4-FFF2-40B4-BE49-F238E27FC236}">
              <a16:creationId xmlns:a16="http://schemas.microsoft.com/office/drawing/2014/main" id="{00000000-0008-0000-0600-000073000000}"/>
            </a:ext>
          </a:extLst>
        </xdr:cNvPr>
        <xdr:cNvSpPr txBox="1"/>
      </xdr:nvSpPr>
      <xdr:spPr>
        <a:xfrm>
          <a:off x="4686300" y="94372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97,813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156049</xdr:rowOff>
    </xdr:from>
    <xdr:to>
      <xdr:col>24</xdr:col>
      <xdr:colOff>114300</xdr:colOff>
      <xdr:row>56</xdr:row>
      <xdr:rowOff>86199</xdr:rowOff>
    </xdr:to>
    <xdr:sp macro="" textlink="">
      <xdr:nvSpPr>
        <xdr:cNvPr id="116" name="フローチャート: 判断 115">
          <a:extLst>
            <a:ext uri="{FF2B5EF4-FFF2-40B4-BE49-F238E27FC236}">
              <a16:creationId xmlns:a16="http://schemas.microsoft.com/office/drawing/2014/main" id="{00000000-0008-0000-0600-000074000000}"/>
            </a:ext>
          </a:extLst>
        </xdr:cNvPr>
        <xdr:cNvSpPr/>
      </xdr:nvSpPr>
      <xdr:spPr>
        <a:xfrm>
          <a:off x="4584700" y="9585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148058</xdr:rowOff>
    </xdr:from>
    <xdr:to>
      <xdr:col>19</xdr:col>
      <xdr:colOff>177800</xdr:colOff>
      <xdr:row>56</xdr:row>
      <xdr:rowOff>171315</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flipV="1">
          <a:off x="2908300" y="9749258"/>
          <a:ext cx="889000" cy="232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39898</xdr:rowOff>
    </xdr:from>
    <xdr:to>
      <xdr:col>20</xdr:col>
      <xdr:colOff>38100</xdr:colOff>
      <xdr:row>56</xdr:row>
      <xdr:rowOff>141498</xdr:rowOff>
    </xdr:to>
    <xdr:sp macro="" textlink="">
      <xdr:nvSpPr>
        <xdr:cNvPr id="118" name="フローチャート: 判断 117">
          <a:extLst>
            <a:ext uri="{FF2B5EF4-FFF2-40B4-BE49-F238E27FC236}">
              <a16:creationId xmlns:a16="http://schemas.microsoft.com/office/drawing/2014/main" id="{00000000-0008-0000-0600-000076000000}"/>
            </a:ext>
          </a:extLst>
        </xdr:cNvPr>
        <xdr:cNvSpPr/>
      </xdr:nvSpPr>
      <xdr:spPr>
        <a:xfrm>
          <a:off x="3746500" y="9641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158025</xdr:rowOff>
    </xdr:from>
    <xdr:ext cx="534377" cy="259045"/>
    <xdr:sp macro="" textlink="">
      <xdr:nvSpPr>
        <xdr:cNvPr id="119" name="テキスト ボックス 118">
          <a:extLst>
            <a:ext uri="{FF2B5EF4-FFF2-40B4-BE49-F238E27FC236}">
              <a16:creationId xmlns:a16="http://schemas.microsoft.com/office/drawing/2014/main" id="{00000000-0008-0000-0600-000077000000}"/>
            </a:ext>
          </a:extLst>
        </xdr:cNvPr>
        <xdr:cNvSpPr txBox="1"/>
      </xdr:nvSpPr>
      <xdr:spPr>
        <a:xfrm>
          <a:off x="3530111" y="9416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160265</xdr:rowOff>
    </xdr:from>
    <xdr:to>
      <xdr:col>15</xdr:col>
      <xdr:colOff>50800</xdr:colOff>
      <xdr:row>56</xdr:row>
      <xdr:rowOff>171315</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2019300" y="9761465"/>
          <a:ext cx="889000" cy="11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41671</xdr:rowOff>
    </xdr:from>
    <xdr:to>
      <xdr:col>15</xdr:col>
      <xdr:colOff>101600</xdr:colOff>
      <xdr:row>56</xdr:row>
      <xdr:rowOff>143271</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2857500" y="9642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159798</xdr:rowOff>
    </xdr:from>
    <xdr:ext cx="534377" cy="259045"/>
    <xdr:sp macro="" textlink="">
      <xdr:nvSpPr>
        <xdr:cNvPr id="122" name="テキスト ボックス 121">
          <a:extLst>
            <a:ext uri="{FF2B5EF4-FFF2-40B4-BE49-F238E27FC236}">
              <a16:creationId xmlns:a16="http://schemas.microsoft.com/office/drawing/2014/main" id="{00000000-0008-0000-0600-00007A000000}"/>
            </a:ext>
          </a:extLst>
        </xdr:cNvPr>
        <xdr:cNvSpPr txBox="1"/>
      </xdr:nvSpPr>
      <xdr:spPr>
        <a:xfrm>
          <a:off x="2641111" y="94180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157531</xdr:rowOff>
    </xdr:from>
    <xdr:to>
      <xdr:col>10</xdr:col>
      <xdr:colOff>114300</xdr:colOff>
      <xdr:row>56</xdr:row>
      <xdr:rowOff>160265</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a:off x="1130300" y="9758731"/>
          <a:ext cx="889000" cy="27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32052</xdr:rowOff>
    </xdr:from>
    <xdr:to>
      <xdr:col>10</xdr:col>
      <xdr:colOff>165100</xdr:colOff>
      <xdr:row>56</xdr:row>
      <xdr:rowOff>133652</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1968500" y="96332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150179</xdr:rowOff>
    </xdr:from>
    <xdr:ext cx="534377"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1752111" y="94084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87,434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10709</xdr:rowOff>
    </xdr:from>
    <xdr:to>
      <xdr:col>6</xdr:col>
      <xdr:colOff>38100</xdr:colOff>
      <xdr:row>56</xdr:row>
      <xdr:rowOff>112309</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1079500" y="96119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54</xdr:row>
      <xdr:rowOff>128836</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863111" y="93871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92,102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77191</xdr:rowOff>
    </xdr:from>
    <xdr:to>
      <xdr:col>24</xdr:col>
      <xdr:colOff>114300</xdr:colOff>
      <xdr:row>57</xdr:row>
      <xdr:rowOff>7341</xdr:rowOff>
    </xdr:to>
    <xdr:sp macro="" textlink="">
      <xdr:nvSpPr>
        <xdr:cNvPr id="133" name="楕円 132">
          <a:extLst>
            <a:ext uri="{FF2B5EF4-FFF2-40B4-BE49-F238E27FC236}">
              <a16:creationId xmlns:a16="http://schemas.microsoft.com/office/drawing/2014/main" id="{00000000-0008-0000-0600-000085000000}"/>
            </a:ext>
          </a:extLst>
        </xdr:cNvPr>
        <xdr:cNvSpPr/>
      </xdr:nvSpPr>
      <xdr:spPr>
        <a:xfrm>
          <a:off x="4584700" y="9678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55618</xdr:rowOff>
    </xdr:from>
    <xdr:ext cx="534377" cy="259045"/>
    <xdr:sp macro="" textlink="">
      <xdr:nvSpPr>
        <xdr:cNvPr id="134" name="物件費該当値テキスト">
          <a:extLst>
            <a:ext uri="{FF2B5EF4-FFF2-40B4-BE49-F238E27FC236}">
              <a16:creationId xmlns:a16="http://schemas.microsoft.com/office/drawing/2014/main" id="{00000000-0008-0000-0600-000086000000}"/>
            </a:ext>
          </a:extLst>
        </xdr:cNvPr>
        <xdr:cNvSpPr txBox="1"/>
      </xdr:nvSpPr>
      <xdr:spPr>
        <a:xfrm>
          <a:off x="4686300" y="96568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97258</xdr:rowOff>
    </xdr:from>
    <xdr:to>
      <xdr:col>20</xdr:col>
      <xdr:colOff>38100</xdr:colOff>
      <xdr:row>57</xdr:row>
      <xdr:rowOff>27408</xdr:rowOff>
    </xdr:to>
    <xdr:sp macro="" textlink="">
      <xdr:nvSpPr>
        <xdr:cNvPr id="135" name="楕円 134">
          <a:extLst>
            <a:ext uri="{FF2B5EF4-FFF2-40B4-BE49-F238E27FC236}">
              <a16:creationId xmlns:a16="http://schemas.microsoft.com/office/drawing/2014/main" id="{00000000-0008-0000-0600-000087000000}"/>
            </a:ext>
          </a:extLst>
        </xdr:cNvPr>
        <xdr:cNvSpPr/>
      </xdr:nvSpPr>
      <xdr:spPr>
        <a:xfrm>
          <a:off x="3746500" y="9698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18535</xdr:rowOff>
    </xdr:from>
    <xdr:ext cx="534377"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530111" y="9791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120515</xdr:rowOff>
    </xdr:from>
    <xdr:to>
      <xdr:col>15</xdr:col>
      <xdr:colOff>101600</xdr:colOff>
      <xdr:row>57</xdr:row>
      <xdr:rowOff>50665</xdr:rowOff>
    </xdr:to>
    <xdr:sp macro="" textlink="">
      <xdr:nvSpPr>
        <xdr:cNvPr id="137" name="楕円 136">
          <a:extLst>
            <a:ext uri="{FF2B5EF4-FFF2-40B4-BE49-F238E27FC236}">
              <a16:creationId xmlns:a16="http://schemas.microsoft.com/office/drawing/2014/main" id="{00000000-0008-0000-0600-000089000000}"/>
            </a:ext>
          </a:extLst>
        </xdr:cNvPr>
        <xdr:cNvSpPr/>
      </xdr:nvSpPr>
      <xdr:spPr>
        <a:xfrm>
          <a:off x="2857500" y="9721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41792</xdr:rowOff>
    </xdr:from>
    <xdr:ext cx="534377"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2641111" y="9814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109465</xdr:rowOff>
    </xdr:from>
    <xdr:to>
      <xdr:col>10</xdr:col>
      <xdr:colOff>165100</xdr:colOff>
      <xdr:row>57</xdr:row>
      <xdr:rowOff>39615</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1968500" y="9710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30742</xdr:rowOff>
    </xdr:from>
    <xdr:ext cx="534377" cy="259045"/>
    <xdr:sp macro="" textlink="">
      <xdr:nvSpPr>
        <xdr:cNvPr id="140" name="テキスト ボックス 139">
          <a:extLst>
            <a:ext uri="{FF2B5EF4-FFF2-40B4-BE49-F238E27FC236}">
              <a16:creationId xmlns:a16="http://schemas.microsoft.com/office/drawing/2014/main" id="{00000000-0008-0000-0600-00008C000000}"/>
            </a:ext>
          </a:extLst>
        </xdr:cNvPr>
        <xdr:cNvSpPr txBox="1"/>
      </xdr:nvSpPr>
      <xdr:spPr>
        <a:xfrm>
          <a:off x="1752111" y="98033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106731</xdr:rowOff>
    </xdr:from>
    <xdr:to>
      <xdr:col>6</xdr:col>
      <xdr:colOff>38100</xdr:colOff>
      <xdr:row>57</xdr:row>
      <xdr:rowOff>36881</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1079500" y="9707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28008</xdr:rowOff>
    </xdr:from>
    <xdr:ext cx="534377"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863111" y="9800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3" name="正方形/長方形 142">
          <a:extLst>
            <a:ext uri="{FF2B5EF4-FFF2-40B4-BE49-F238E27FC236}">
              <a16:creationId xmlns:a16="http://schemas.microsoft.com/office/drawing/2014/main" id="{00000000-0008-0000-0600-00008F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4" name="正方形/長方形 143">
          <a:extLst>
            <a:ext uri="{FF2B5EF4-FFF2-40B4-BE49-F238E27FC236}">
              <a16:creationId xmlns:a16="http://schemas.microsoft.com/office/drawing/2014/main" id="{00000000-0008-0000-0600-000090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5" name="正方形/長方形 144">
          <a:extLst>
            <a:ext uri="{FF2B5EF4-FFF2-40B4-BE49-F238E27FC236}">
              <a16:creationId xmlns:a16="http://schemas.microsoft.com/office/drawing/2014/main" id="{00000000-0008-0000-0600-000091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6" name="正方形/長方形 145">
          <a:extLst>
            <a:ext uri="{FF2B5EF4-FFF2-40B4-BE49-F238E27FC236}">
              <a16:creationId xmlns:a16="http://schemas.microsoft.com/office/drawing/2014/main" id="{00000000-0008-0000-0600-000092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1" name="テキスト ボックス 150">
          <a:extLst>
            <a:ext uri="{FF2B5EF4-FFF2-40B4-BE49-F238E27FC236}">
              <a16:creationId xmlns:a16="http://schemas.microsoft.com/office/drawing/2014/main" id="{00000000-0008-0000-0600-000097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2" name="直線コネクタ 151">
          <a:extLst>
            <a:ext uri="{FF2B5EF4-FFF2-40B4-BE49-F238E27FC236}">
              <a16:creationId xmlns:a16="http://schemas.microsoft.com/office/drawing/2014/main" id="{00000000-0008-0000-0600-000098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3" name="直線コネクタ 152">
          <a:extLst>
            <a:ext uri="{FF2B5EF4-FFF2-40B4-BE49-F238E27FC236}">
              <a16:creationId xmlns:a16="http://schemas.microsoft.com/office/drawing/2014/main" id="{00000000-0008-0000-0600-000099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4" name="テキスト ボックス 153">
          <a:extLst>
            <a:ext uri="{FF2B5EF4-FFF2-40B4-BE49-F238E27FC236}">
              <a16:creationId xmlns:a16="http://schemas.microsoft.com/office/drawing/2014/main" id="{00000000-0008-0000-0600-00009A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5" name="直線コネクタ 154">
          <a:extLst>
            <a:ext uri="{FF2B5EF4-FFF2-40B4-BE49-F238E27FC236}">
              <a16:creationId xmlns:a16="http://schemas.microsoft.com/office/drawing/2014/main" id="{00000000-0008-0000-0600-00009B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5" name="維持補修費グラフ枠">
          <a:extLst>
            <a:ext uri="{FF2B5EF4-FFF2-40B4-BE49-F238E27FC236}">
              <a16:creationId xmlns:a16="http://schemas.microsoft.com/office/drawing/2014/main" id="{00000000-0008-0000-0600-0000A5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106667</xdr:rowOff>
    </xdr:from>
    <xdr:to>
      <xdr:col>24</xdr:col>
      <xdr:colOff>62865</xdr:colOff>
      <xdr:row>79</xdr:row>
      <xdr:rowOff>13512</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flipV="1">
          <a:off x="4633595" y="12279617"/>
          <a:ext cx="1270" cy="12784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17339</xdr:rowOff>
    </xdr:from>
    <xdr:ext cx="378565" cy="259045"/>
    <xdr:sp macro="" textlink="">
      <xdr:nvSpPr>
        <xdr:cNvPr id="167" name="維持補修費最小値テキスト">
          <a:extLst>
            <a:ext uri="{FF2B5EF4-FFF2-40B4-BE49-F238E27FC236}">
              <a16:creationId xmlns:a16="http://schemas.microsoft.com/office/drawing/2014/main" id="{00000000-0008-0000-0600-0000A7000000}"/>
            </a:ext>
          </a:extLst>
        </xdr:cNvPr>
        <xdr:cNvSpPr txBox="1"/>
      </xdr:nvSpPr>
      <xdr:spPr>
        <a:xfrm>
          <a:off x="4686300" y="135618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13512</xdr:rowOff>
    </xdr:from>
    <xdr:to>
      <xdr:col>24</xdr:col>
      <xdr:colOff>152400</xdr:colOff>
      <xdr:row>79</xdr:row>
      <xdr:rowOff>13512</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4546600" y="135580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53344</xdr:rowOff>
    </xdr:from>
    <xdr:ext cx="534377" cy="259045"/>
    <xdr:sp macro="" textlink="">
      <xdr:nvSpPr>
        <xdr:cNvPr id="169" name="維持補修費最大値テキスト">
          <a:extLst>
            <a:ext uri="{FF2B5EF4-FFF2-40B4-BE49-F238E27FC236}">
              <a16:creationId xmlns:a16="http://schemas.microsoft.com/office/drawing/2014/main" id="{00000000-0008-0000-0600-0000A9000000}"/>
            </a:ext>
          </a:extLst>
        </xdr:cNvPr>
        <xdr:cNvSpPr txBox="1"/>
      </xdr:nvSpPr>
      <xdr:spPr>
        <a:xfrm>
          <a:off x="4686300" y="12054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34,367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106667</xdr:rowOff>
    </xdr:from>
    <xdr:to>
      <xdr:col>24</xdr:col>
      <xdr:colOff>152400</xdr:colOff>
      <xdr:row>71</xdr:row>
      <xdr:rowOff>106667</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a:off x="4546600" y="122796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128308</xdr:rowOff>
    </xdr:from>
    <xdr:to>
      <xdr:col>24</xdr:col>
      <xdr:colOff>63500</xdr:colOff>
      <xdr:row>78</xdr:row>
      <xdr:rowOff>139128</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3797300" y="13501408"/>
          <a:ext cx="838200" cy="10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125607</xdr:rowOff>
    </xdr:from>
    <xdr:ext cx="469744" cy="259045"/>
    <xdr:sp macro="" textlink="">
      <xdr:nvSpPr>
        <xdr:cNvPr id="172" name="維持補修費平均値テキスト">
          <a:extLst>
            <a:ext uri="{FF2B5EF4-FFF2-40B4-BE49-F238E27FC236}">
              <a16:creationId xmlns:a16="http://schemas.microsoft.com/office/drawing/2014/main" id="{00000000-0008-0000-0600-0000AC000000}"/>
            </a:ext>
          </a:extLst>
        </xdr:cNvPr>
        <xdr:cNvSpPr txBox="1"/>
      </xdr:nvSpPr>
      <xdr:spPr>
        <a:xfrm>
          <a:off x="4686300" y="131558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102730</xdr:rowOff>
    </xdr:from>
    <xdr:to>
      <xdr:col>24</xdr:col>
      <xdr:colOff>114300</xdr:colOff>
      <xdr:row>78</xdr:row>
      <xdr:rowOff>32880</xdr:rowOff>
    </xdr:to>
    <xdr:sp macro="" textlink="">
      <xdr:nvSpPr>
        <xdr:cNvPr id="173" name="フローチャート: 判断 172">
          <a:extLst>
            <a:ext uri="{FF2B5EF4-FFF2-40B4-BE49-F238E27FC236}">
              <a16:creationId xmlns:a16="http://schemas.microsoft.com/office/drawing/2014/main" id="{00000000-0008-0000-0600-0000AD000000}"/>
            </a:ext>
          </a:extLst>
        </xdr:cNvPr>
        <xdr:cNvSpPr/>
      </xdr:nvSpPr>
      <xdr:spPr>
        <a:xfrm>
          <a:off x="4584700" y="13304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139128</xdr:rowOff>
    </xdr:from>
    <xdr:to>
      <xdr:col>19</xdr:col>
      <xdr:colOff>177800</xdr:colOff>
      <xdr:row>78</xdr:row>
      <xdr:rowOff>163894</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2908300" y="13512228"/>
          <a:ext cx="889000" cy="247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79108</xdr:rowOff>
    </xdr:from>
    <xdr:to>
      <xdr:col>20</xdr:col>
      <xdr:colOff>38100</xdr:colOff>
      <xdr:row>78</xdr:row>
      <xdr:rowOff>9258</xdr:rowOff>
    </xdr:to>
    <xdr:sp macro="" textlink="">
      <xdr:nvSpPr>
        <xdr:cNvPr id="175" name="フローチャート: 判断 174">
          <a:extLst>
            <a:ext uri="{FF2B5EF4-FFF2-40B4-BE49-F238E27FC236}">
              <a16:creationId xmlns:a16="http://schemas.microsoft.com/office/drawing/2014/main" id="{00000000-0008-0000-0600-0000AF000000}"/>
            </a:ext>
          </a:extLst>
        </xdr:cNvPr>
        <xdr:cNvSpPr/>
      </xdr:nvSpPr>
      <xdr:spPr>
        <a:xfrm>
          <a:off x="3746500" y="13280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25785</xdr:rowOff>
    </xdr:from>
    <xdr:ext cx="469744" cy="259045"/>
    <xdr:sp macro="" textlink="">
      <xdr:nvSpPr>
        <xdr:cNvPr id="176" name="テキスト ボックス 175">
          <a:extLst>
            <a:ext uri="{FF2B5EF4-FFF2-40B4-BE49-F238E27FC236}">
              <a16:creationId xmlns:a16="http://schemas.microsoft.com/office/drawing/2014/main" id="{00000000-0008-0000-0600-0000B0000000}"/>
            </a:ext>
          </a:extLst>
        </xdr:cNvPr>
        <xdr:cNvSpPr txBox="1"/>
      </xdr:nvSpPr>
      <xdr:spPr>
        <a:xfrm>
          <a:off x="3562428" y="13055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128612</xdr:rowOff>
    </xdr:from>
    <xdr:to>
      <xdr:col>15</xdr:col>
      <xdr:colOff>50800</xdr:colOff>
      <xdr:row>78</xdr:row>
      <xdr:rowOff>163894</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2019300" y="13501712"/>
          <a:ext cx="889000" cy="352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4508</xdr:rowOff>
    </xdr:from>
    <xdr:to>
      <xdr:col>15</xdr:col>
      <xdr:colOff>101600</xdr:colOff>
      <xdr:row>77</xdr:row>
      <xdr:rowOff>106108</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2857500" y="13206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75</xdr:row>
      <xdr:rowOff>122635</xdr:rowOff>
    </xdr:from>
    <xdr:ext cx="469744"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2673428" y="129813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128612</xdr:rowOff>
    </xdr:from>
    <xdr:to>
      <xdr:col>10</xdr:col>
      <xdr:colOff>114300</xdr:colOff>
      <xdr:row>78</xdr:row>
      <xdr:rowOff>138557</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1130300" y="13501712"/>
          <a:ext cx="889000" cy="99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56896</xdr:rowOff>
    </xdr:from>
    <xdr:to>
      <xdr:col>10</xdr:col>
      <xdr:colOff>165100</xdr:colOff>
      <xdr:row>77</xdr:row>
      <xdr:rowOff>158496</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1968500" y="13258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3573</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1784428" y="130337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127724</xdr:rowOff>
    </xdr:from>
    <xdr:to>
      <xdr:col>6</xdr:col>
      <xdr:colOff>38100</xdr:colOff>
      <xdr:row>78</xdr:row>
      <xdr:rowOff>57874</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1079500" y="13329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74401</xdr:rowOff>
    </xdr:from>
    <xdr:ext cx="469744"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895428" y="131046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77508</xdr:rowOff>
    </xdr:from>
    <xdr:to>
      <xdr:col>24</xdr:col>
      <xdr:colOff>114300</xdr:colOff>
      <xdr:row>79</xdr:row>
      <xdr:rowOff>7658</xdr:rowOff>
    </xdr:to>
    <xdr:sp macro="" textlink="">
      <xdr:nvSpPr>
        <xdr:cNvPr id="190" name="楕円 189">
          <a:extLst>
            <a:ext uri="{FF2B5EF4-FFF2-40B4-BE49-F238E27FC236}">
              <a16:creationId xmlns:a16="http://schemas.microsoft.com/office/drawing/2014/main" id="{00000000-0008-0000-0600-0000BE000000}"/>
            </a:ext>
          </a:extLst>
        </xdr:cNvPr>
        <xdr:cNvSpPr/>
      </xdr:nvSpPr>
      <xdr:spPr>
        <a:xfrm>
          <a:off x="4584700" y="13450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163885</xdr:rowOff>
    </xdr:from>
    <xdr:ext cx="469744" cy="259045"/>
    <xdr:sp macro="" textlink="">
      <xdr:nvSpPr>
        <xdr:cNvPr id="191" name="維持補修費該当値テキスト">
          <a:extLst>
            <a:ext uri="{FF2B5EF4-FFF2-40B4-BE49-F238E27FC236}">
              <a16:creationId xmlns:a16="http://schemas.microsoft.com/office/drawing/2014/main" id="{00000000-0008-0000-0600-0000BF000000}"/>
            </a:ext>
          </a:extLst>
        </xdr:cNvPr>
        <xdr:cNvSpPr txBox="1"/>
      </xdr:nvSpPr>
      <xdr:spPr>
        <a:xfrm>
          <a:off x="4686300" y="133655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88328</xdr:rowOff>
    </xdr:from>
    <xdr:to>
      <xdr:col>20</xdr:col>
      <xdr:colOff>38100</xdr:colOff>
      <xdr:row>79</xdr:row>
      <xdr:rowOff>18478</xdr:rowOff>
    </xdr:to>
    <xdr:sp macro="" textlink="">
      <xdr:nvSpPr>
        <xdr:cNvPr id="192" name="楕円 191">
          <a:extLst>
            <a:ext uri="{FF2B5EF4-FFF2-40B4-BE49-F238E27FC236}">
              <a16:creationId xmlns:a16="http://schemas.microsoft.com/office/drawing/2014/main" id="{00000000-0008-0000-0600-0000C0000000}"/>
            </a:ext>
          </a:extLst>
        </xdr:cNvPr>
        <xdr:cNvSpPr/>
      </xdr:nvSpPr>
      <xdr:spPr>
        <a:xfrm>
          <a:off x="3746500" y="13461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79</xdr:row>
      <xdr:rowOff>9605</xdr:rowOff>
    </xdr:from>
    <xdr:ext cx="469744"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3562428" y="13554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113094</xdr:rowOff>
    </xdr:from>
    <xdr:to>
      <xdr:col>15</xdr:col>
      <xdr:colOff>101600</xdr:colOff>
      <xdr:row>79</xdr:row>
      <xdr:rowOff>43244</xdr:rowOff>
    </xdr:to>
    <xdr:sp macro="" textlink="">
      <xdr:nvSpPr>
        <xdr:cNvPr id="194" name="楕円 193">
          <a:extLst>
            <a:ext uri="{FF2B5EF4-FFF2-40B4-BE49-F238E27FC236}">
              <a16:creationId xmlns:a16="http://schemas.microsoft.com/office/drawing/2014/main" id="{00000000-0008-0000-0600-0000C2000000}"/>
            </a:ext>
          </a:extLst>
        </xdr:cNvPr>
        <xdr:cNvSpPr/>
      </xdr:nvSpPr>
      <xdr:spPr>
        <a:xfrm>
          <a:off x="2857500" y="13486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79</xdr:row>
      <xdr:rowOff>34371</xdr:rowOff>
    </xdr:from>
    <xdr:ext cx="469744"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2673428" y="135789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77812</xdr:rowOff>
    </xdr:from>
    <xdr:to>
      <xdr:col>10</xdr:col>
      <xdr:colOff>165100</xdr:colOff>
      <xdr:row>79</xdr:row>
      <xdr:rowOff>7962</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1968500" y="13450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170539</xdr:rowOff>
    </xdr:from>
    <xdr:ext cx="469744" cy="259045"/>
    <xdr:sp macro="" textlink="">
      <xdr:nvSpPr>
        <xdr:cNvPr id="197" name="テキスト ボックス 196">
          <a:extLst>
            <a:ext uri="{FF2B5EF4-FFF2-40B4-BE49-F238E27FC236}">
              <a16:creationId xmlns:a16="http://schemas.microsoft.com/office/drawing/2014/main" id="{00000000-0008-0000-0600-0000C5000000}"/>
            </a:ext>
          </a:extLst>
        </xdr:cNvPr>
        <xdr:cNvSpPr txBox="1"/>
      </xdr:nvSpPr>
      <xdr:spPr>
        <a:xfrm>
          <a:off x="1784428" y="13543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87757</xdr:rowOff>
    </xdr:from>
    <xdr:to>
      <xdr:col>6</xdr:col>
      <xdr:colOff>38100</xdr:colOff>
      <xdr:row>79</xdr:row>
      <xdr:rowOff>17907</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1079500" y="13460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79</xdr:row>
      <xdr:rowOff>9034</xdr:rowOff>
    </xdr:from>
    <xdr:ext cx="469744"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895428" y="13553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0" name="正方形/長方形 199">
          <a:extLst>
            <a:ext uri="{FF2B5EF4-FFF2-40B4-BE49-F238E27FC236}">
              <a16:creationId xmlns:a16="http://schemas.microsoft.com/office/drawing/2014/main" id="{00000000-0008-0000-0600-0000C8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89,095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8" name="テキスト ボックス 207">
          <a:extLst>
            <a:ext uri="{FF2B5EF4-FFF2-40B4-BE49-F238E27FC236}">
              <a16:creationId xmlns:a16="http://schemas.microsoft.com/office/drawing/2014/main" id="{00000000-0008-0000-0600-0000D0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9" name="直線コネクタ 208">
          <a:extLst>
            <a:ext uri="{FF2B5EF4-FFF2-40B4-BE49-F238E27FC236}">
              <a16:creationId xmlns:a16="http://schemas.microsoft.com/office/drawing/2014/main" id="{00000000-0008-0000-0600-0000D1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0" name="テキスト ボックス 209">
          <a:extLst>
            <a:ext uri="{FF2B5EF4-FFF2-40B4-BE49-F238E27FC236}">
              <a16:creationId xmlns:a16="http://schemas.microsoft.com/office/drawing/2014/main" id="{00000000-0008-0000-0600-0000D2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1" name="直線コネクタ 210">
          <a:extLst>
            <a:ext uri="{FF2B5EF4-FFF2-40B4-BE49-F238E27FC236}">
              <a16:creationId xmlns:a16="http://schemas.microsoft.com/office/drawing/2014/main" id="{00000000-0008-0000-0600-0000D3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a:extLst>
            <a:ext uri="{FF2B5EF4-FFF2-40B4-BE49-F238E27FC236}">
              <a16:creationId xmlns:a16="http://schemas.microsoft.com/office/drawing/2014/main" id="{00000000-0008-0000-0600-0000E1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64196</xdr:rowOff>
    </xdr:from>
    <xdr:to>
      <xdr:col>24</xdr:col>
      <xdr:colOff>62865</xdr:colOff>
      <xdr:row>99</xdr:row>
      <xdr:rowOff>79840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flipV="1">
          <a:off x="4633595" y="15666146"/>
          <a:ext cx="1270" cy="13872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83667</xdr:rowOff>
    </xdr:from>
    <xdr:ext cx="534377" cy="259045"/>
    <xdr:sp macro="" textlink="">
      <xdr:nvSpPr>
        <xdr:cNvPr id="227" name="扶助費最小値テキスト">
          <a:extLst>
            <a:ext uri="{FF2B5EF4-FFF2-40B4-BE49-F238E27FC236}">
              <a16:creationId xmlns:a16="http://schemas.microsoft.com/office/drawing/2014/main" id="{00000000-0008-0000-0600-0000E3000000}"/>
            </a:ext>
          </a:extLst>
        </xdr:cNvPr>
        <xdr:cNvSpPr txBox="1"/>
      </xdr:nvSpPr>
      <xdr:spPr>
        <a:xfrm>
          <a:off x="4686300" y="170572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79840</xdr:rowOff>
    </xdr:from>
    <xdr:to>
      <xdr:col>24</xdr:col>
      <xdr:colOff>152400</xdr:colOff>
      <xdr:row>99</xdr:row>
      <xdr:rowOff>79840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70533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10873</xdr:rowOff>
    </xdr:from>
    <xdr:ext cx="599010" cy="259045"/>
    <xdr:sp macro="" textlink="">
      <xdr:nvSpPr>
        <xdr:cNvPr id="229" name="扶助費最大値テキスト">
          <a:extLst>
            <a:ext uri="{FF2B5EF4-FFF2-40B4-BE49-F238E27FC236}">
              <a16:creationId xmlns:a16="http://schemas.microsoft.com/office/drawing/2014/main" id="{00000000-0008-0000-0600-0000E5000000}"/>
            </a:ext>
          </a:extLst>
        </xdr:cNvPr>
        <xdr:cNvSpPr txBox="1"/>
      </xdr:nvSpPr>
      <xdr:spPr>
        <a:xfrm>
          <a:off x="4686300" y="154413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126,124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64196</xdr:rowOff>
    </xdr:from>
    <xdr:to>
      <xdr:col>24</xdr:col>
      <xdr:colOff>152400</xdr:colOff>
      <xdr:row>91</xdr:row>
      <xdr:rowOff>64196</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4546600" y="156661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134621</xdr:rowOff>
    </xdr:from>
    <xdr:to>
      <xdr:col>24</xdr:col>
      <xdr:colOff>63500</xdr:colOff>
      <xdr:row>98</xdr:row>
      <xdr:rowOff>154853</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3797300" y="16936721"/>
          <a:ext cx="838200" cy="202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49418</xdr:rowOff>
    </xdr:from>
    <xdr:ext cx="534377" cy="259045"/>
    <xdr:sp macro="" textlink="">
      <xdr:nvSpPr>
        <xdr:cNvPr id="232" name="扶助費平均値テキスト">
          <a:extLst>
            <a:ext uri="{FF2B5EF4-FFF2-40B4-BE49-F238E27FC236}">
              <a16:creationId xmlns:a16="http://schemas.microsoft.com/office/drawing/2014/main" id="{00000000-0008-0000-0600-0000E8000000}"/>
            </a:ext>
          </a:extLst>
        </xdr:cNvPr>
        <xdr:cNvSpPr txBox="1"/>
      </xdr:nvSpPr>
      <xdr:spPr>
        <a:xfrm>
          <a:off x="4686300" y="165086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26541</xdr:rowOff>
    </xdr:from>
    <xdr:to>
      <xdr:col>24</xdr:col>
      <xdr:colOff>114300</xdr:colOff>
      <xdr:row>97</xdr:row>
      <xdr:rowOff>128141</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4584700" y="16657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153808</xdr:rowOff>
    </xdr:from>
    <xdr:to>
      <xdr:col>19</xdr:col>
      <xdr:colOff>177800</xdr:colOff>
      <xdr:row>98</xdr:row>
      <xdr:rowOff>154853</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2908300" y="16955908"/>
          <a:ext cx="889000" cy="10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43180</xdr:rowOff>
    </xdr:from>
    <xdr:to>
      <xdr:col>20</xdr:col>
      <xdr:colOff>38100</xdr:colOff>
      <xdr:row>97</xdr:row>
      <xdr:rowOff>144780</xdr:rowOff>
    </xdr:to>
    <xdr:sp macro="" textlink="">
      <xdr:nvSpPr>
        <xdr:cNvPr id="235" name="フローチャート: 判断 234">
          <a:extLst>
            <a:ext uri="{FF2B5EF4-FFF2-40B4-BE49-F238E27FC236}">
              <a16:creationId xmlns:a16="http://schemas.microsoft.com/office/drawing/2014/main" id="{00000000-0008-0000-0600-0000EB000000}"/>
            </a:ext>
          </a:extLst>
        </xdr:cNvPr>
        <xdr:cNvSpPr/>
      </xdr:nvSpPr>
      <xdr:spPr>
        <a:xfrm>
          <a:off x="3746500" y="16673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161307</xdr:rowOff>
    </xdr:from>
    <xdr:ext cx="534377" cy="259045"/>
    <xdr:sp macro="" textlink="">
      <xdr:nvSpPr>
        <xdr:cNvPr id="236" name="テキスト ボックス 235">
          <a:extLst>
            <a:ext uri="{FF2B5EF4-FFF2-40B4-BE49-F238E27FC236}">
              <a16:creationId xmlns:a16="http://schemas.microsoft.com/office/drawing/2014/main" id="{00000000-0008-0000-0600-0000EC000000}"/>
            </a:ext>
          </a:extLst>
        </xdr:cNvPr>
        <xdr:cNvSpPr txBox="1"/>
      </xdr:nvSpPr>
      <xdr:spPr>
        <a:xfrm>
          <a:off x="3530111" y="16449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116024</xdr:rowOff>
    </xdr:from>
    <xdr:to>
      <xdr:col>15</xdr:col>
      <xdr:colOff>50800</xdr:colOff>
      <xdr:row>98</xdr:row>
      <xdr:rowOff>153808</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2019300" y="16918124"/>
          <a:ext cx="889000" cy="37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44780</xdr:rowOff>
    </xdr:from>
    <xdr:to>
      <xdr:col>15</xdr:col>
      <xdr:colOff>101600</xdr:colOff>
      <xdr:row>97</xdr:row>
      <xdr:rowOff>146380</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2857500" y="1667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162907</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2641111" y="16450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116024</xdr:rowOff>
    </xdr:from>
    <xdr:to>
      <xdr:col>10</xdr:col>
      <xdr:colOff>114300</xdr:colOff>
      <xdr:row>99</xdr:row>
      <xdr:rowOff>34641</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1130300" y="16918124"/>
          <a:ext cx="889000" cy="900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61713</xdr:rowOff>
    </xdr:from>
    <xdr:to>
      <xdr:col>10</xdr:col>
      <xdr:colOff>165100</xdr:colOff>
      <xdr:row>97</xdr:row>
      <xdr:rowOff>163313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968500" y="16692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8390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1752111" y="164675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106045</xdr:rowOff>
    </xdr:from>
    <xdr:to>
      <xdr:col>6</xdr:col>
      <xdr:colOff>38100</xdr:colOff>
      <xdr:row>98</xdr:row>
      <xdr:rowOff>36195</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1079500" y="16736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52722</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863111" y="16511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83821</xdr:rowOff>
    </xdr:from>
    <xdr:to>
      <xdr:col>24</xdr:col>
      <xdr:colOff>114300</xdr:colOff>
      <xdr:row>99</xdr:row>
      <xdr:rowOff>13971</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4584700" y="16885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170198</xdr:rowOff>
    </xdr:from>
    <xdr:ext cx="534377" cy="259045"/>
    <xdr:sp macro="" textlink="">
      <xdr:nvSpPr>
        <xdr:cNvPr id="251" name="扶助費該当値テキスト">
          <a:extLst>
            <a:ext uri="{FF2B5EF4-FFF2-40B4-BE49-F238E27FC236}">
              <a16:creationId xmlns:a16="http://schemas.microsoft.com/office/drawing/2014/main" id="{00000000-0008-0000-0600-0000FB000000}"/>
            </a:ext>
          </a:extLst>
        </xdr:cNvPr>
        <xdr:cNvSpPr txBox="1"/>
      </xdr:nvSpPr>
      <xdr:spPr>
        <a:xfrm>
          <a:off x="4686300" y="16800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104053</xdr:rowOff>
    </xdr:from>
    <xdr:to>
      <xdr:col>20</xdr:col>
      <xdr:colOff>38100</xdr:colOff>
      <xdr:row>99</xdr:row>
      <xdr:rowOff>34203</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3746500" y="16906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25330</xdr:rowOff>
    </xdr:from>
    <xdr:ext cx="534377"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530111" y="16998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103008</xdr:rowOff>
    </xdr:from>
    <xdr:to>
      <xdr:col>15</xdr:col>
      <xdr:colOff>101600</xdr:colOff>
      <xdr:row>99</xdr:row>
      <xdr:rowOff>33158</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2857500" y="16905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24285</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2641111" y="169978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65224</xdr:rowOff>
    </xdr:from>
    <xdr:to>
      <xdr:col>10</xdr:col>
      <xdr:colOff>165100</xdr:colOff>
      <xdr:row>98</xdr:row>
      <xdr:rowOff>166824</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968500" y="16867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157951</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1752111" y="169600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49,450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155291</xdr:rowOff>
    </xdr:from>
    <xdr:to>
      <xdr:col>6</xdr:col>
      <xdr:colOff>38100</xdr:colOff>
      <xdr:row>99</xdr:row>
      <xdr:rowOff>85441</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1079500" y="16957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76568</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863111" y="17050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43,934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41,376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a:extLst>
            <a:ext uri="{FF2B5EF4-FFF2-40B4-BE49-F238E27FC236}">
              <a16:creationId xmlns:a16="http://schemas.microsoft.com/office/drawing/2014/main" id="{00000000-0008-0000-0600-00000C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a:extLst>
            <a:ext uri="{FF2B5EF4-FFF2-40B4-BE49-F238E27FC236}">
              <a16:creationId xmlns:a16="http://schemas.microsoft.com/office/drawing/2014/main" id="{00000000-0008-0000-0600-00000D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38299</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補助費等グラフ枠">
          <a:extLst>
            <a:ext uri="{FF2B5EF4-FFF2-40B4-BE49-F238E27FC236}">
              <a16:creationId xmlns:a16="http://schemas.microsoft.com/office/drawing/2014/main" id="{00000000-0008-0000-0600-00001C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29</xdr:row>
      <xdr:rowOff>154079</xdr:rowOff>
    </xdr:from>
    <xdr:to>
      <xdr:col>54</xdr:col>
      <xdr:colOff>189865</xdr:colOff>
      <xdr:row>38</xdr:row>
      <xdr:rowOff>143475</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flipV="1">
          <a:off x="10475595" y="5126129"/>
          <a:ext cx="1270" cy="15324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147302</xdr:rowOff>
    </xdr:from>
    <xdr:ext cx="534377" cy="259045"/>
    <xdr:sp macro="" textlink="">
      <xdr:nvSpPr>
        <xdr:cNvPr id="286" name="補助費等最小値テキスト">
          <a:extLst>
            <a:ext uri="{FF2B5EF4-FFF2-40B4-BE49-F238E27FC236}">
              <a16:creationId xmlns:a16="http://schemas.microsoft.com/office/drawing/2014/main" id="{00000000-0008-0000-0600-00001E010000}"/>
            </a:ext>
          </a:extLst>
        </xdr:cNvPr>
        <xdr:cNvSpPr txBox="1"/>
      </xdr:nvSpPr>
      <xdr:spPr>
        <a:xfrm>
          <a:off x="10528300" y="6662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38,844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143475</xdr:rowOff>
    </xdr:from>
    <xdr:to>
      <xdr:col>55</xdr:col>
      <xdr:colOff>88900</xdr:colOff>
      <xdr:row>38</xdr:row>
      <xdr:rowOff>143475</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66585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100756</xdr:rowOff>
    </xdr:from>
    <xdr:ext cx="599010" cy="259045"/>
    <xdr:sp macro="" textlink="">
      <xdr:nvSpPr>
        <xdr:cNvPr id="288" name="補助費等最大値テキスト">
          <a:extLst>
            <a:ext uri="{FF2B5EF4-FFF2-40B4-BE49-F238E27FC236}">
              <a16:creationId xmlns:a16="http://schemas.microsoft.com/office/drawing/2014/main" id="{00000000-0008-0000-0600-000020010000}"/>
            </a:ext>
          </a:extLst>
        </xdr:cNvPr>
        <xdr:cNvSpPr txBox="1"/>
      </xdr:nvSpPr>
      <xdr:spPr>
        <a:xfrm>
          <a:off x="10528300" y="49013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508,097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29</xdr:row>
      <xdr:rowOff>154079</xdr:rowOff>
    </xdr:from>
    <xdr:to>
      <xdr:col>55</xdr:col>
      <xdr:colOff>88900</xdr:colOff>
      <xdr:row>29</xdr:row>
      <xdr:rowOff>154079</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51261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143472</xdr:rowOff>
    </xdr:from>
    <xdr:to>
      <xdr:col>55</xdr:col>
      <xdr:colOff>0</xdr:colOff>
      <xdr:row>38</xdr:row>
      <xdr:rowOff>143475</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9639300" y="6658572"/>
          <a:ext cx="838200" cy="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107838</xdr:rowOff>
    </xdr:from>
    <xdr:ext cx="534377" cy="259045"/>
    <xdr:sp macro="" textlink="">
      <xdr:nvSpPr>
        <xdr:cNvPr id="291" name="補助費等平均値テキスト">
          <a:extLst>
            <a:ext uri="{FF2B5EF4-FFF2-40B4-BE49-F238E27FC236}">
              <a16:creationId xmlns:a16="http://schemas.microsoft.com/office/drawing/2014/main" id="{00000000-0008-0000-0600-000023010000}"/>
            </a:ext>
          </a:extLst>
        </xdr:cNvPr>
        <xdr:cNvSpPr txBox="1"/>
      </xdr:nvSpPr>
      <xdr:spPr>
        <a:xfrm>
          <a:off x="10528300" y="628003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84961</xdr:rowOff>
    </xdr:from>
    <xdr:to>
      <xdr:col>55</xdr:col>
      <xdr:colOff>50800</xdr:colOff>
      <xdr:row>38</xdr:row>
      <xdr:rowOff>15111</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10426700" y="6428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140637</xdr:rowOff>
    </xdr:from>
    <xdr:to>
      <xdr:col>50</xdr:col>
      <xdr:colOff>114300</xdr:colOff>
      <xdr:row>38</xdr:row>
      <xdr:rowOff>143472</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a:off x="8750300" y="6655737"/>
          <a:ext cx="889000" cy="2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100516</xdr:rowOff>
    </xdr:from>
    <xdr:to>
      <xdr:col>50</xdr:col>
      <xdr:colOff>165100</xdr:colOff>
      <xdr:row>38</xdr:row>
      <xdr:rowOff>30666</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9588500" y="64441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47193</xdr:rowOff>
    </xdr:from>
    <xdr:ext cx="534377" cy="259045"/>
    <xdr:sp macro="" textlink="">
      <xdr:nvSpPr>
        <xdr:cNvPr id="295" name="テキスト ボックス 294">
          <a:extLst>
            <a:ext uri="{FF2B5EF4-FFF2-40B4-BE49-F238E27FC236}">
              <a16:creationId xmlns:a16="http://schemas.microsoft.com/office/drawing/2014/main" id="{00000000-0008-0000-0600-000027010000}"/>
            </a:ext>
          </a:extLst>
        </xdr:cNvPr>
        <xdr:cNvSpPr txBox="1"/>
      </xdr:nvSpPr>
      <xdr:spPr>
        <a:xfrm>
          <a:off x="9372111" y="6219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140637</xdr:rowOff>
    </xdr:from>
    <xdr:to>
      <xdr:col>45</xdr:col>
      <xdr:colOff>177800</xdr:colOff>
      <xdr:row>38</xdr:row>
      <xdr:rowOff>154798</xdr:rowOff>
    </xdr:to>
    <xdr:cxnSp macro="">
      <xdr:nvCxnSpPr>
        <xdr:cNvPr id="296" name="直線コネクタ 295">
          <a:extLst>
            <a:ext uri="{FF2B5EF4-FFF2-40B4-BE49-F238E27FC236}">
              <a16:creationId xmlns:a16="http://schemas.microsoft.com/office/drawing/2014/main" id="{00000000-0008-0000-0600-000028010000}"/>
            </a:ext>
          </a:extLst>
        </xdr:cNvPr>
        <xdr:cNvCxnSpPr/>
      </xdr:nvCxnSpPr>
      <xdr:spPr>
        <a:xfrm flipV="1">
          <a:off x="7861300" y="6655737"/>
          <a:ext cx="889000" cy="141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135495</xdr:rowOff>
    </xdr:from>
    <xdr:to>
      <xdr:col>46</xdr:col>
      <xdr:colOff>38100</xdr:colOff>
      <xdr:row>38</xdr:row>
      <xdr:rowOff>65646</xdr:rowOff>
    </xdr:to>
    <xdr:sp macro="" textlink="">
      <xdr:nvSpPr>
        <xdr:cNvPr id="297" name="フローチャート: 判断 296">
          <a:extLst>
            <a:ext uri="{FF2B5EF4-FFF2-40B4-BE49-F238E27FC236}">
              <a16:creationId xmlns:a16="http://schemas.microsoft.com/office/drawing/2014/main" id="{00000000-0008-0000-0600-000029010000}"/>
            </a:ext>
          </a:extLst>
        </xdr:cNvPr>
        <xdr:cNvSpPr/>
      </xdr:nvSpPr>
      <xdr:spPr>
        <a:xfrm>
          <a:off x="8699500" y="6479145"/>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36</xdr:row>
      <xdr:rowOff>82172</xdr:rowOff>
    </xdr:from>
    <xdr:ext cx="534377" cy="259045"/>
    <xdr:sp macro="" textlink="">
      <xdr:nvSpPr>
        <xdr:cNvPr id="298" name="テキスト ボックス 297">
          <a:extLst>
            <a:ext uri="{FF2B5EF4-FFF2-40B4-BE49-F238E27FC236}">
              <a16:creationId xmlns:a16="http://schemas.microsoft.com/office/drawing/2014/main" id="{00000000-0008-0000-0600-00002A010000}"/>
            </a:ext>
          </a:extLst>
        </xdr:cNvPr>
        <xdr:cNvSpPr txBox="1"/>
      </xdr:nvSpPr>
      <xdr:spPr>
        <a:xfrm>
          <a:off x="8483111" y="6254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153870</xdr:rowOff>
    </xdr:from>
    <xdr:to>
      <xdr:col>41</xdr:col>
      <xdr:colOff>50800</xdr:colOff>
      <xdr:row>38</xdr:row>
      <xdr:rowOff>154798</xdr:rowOff>
    </xdr:to>
    <xdr:cxnSp macro="">
      <xdr:nvCxnSpPr>
        <xdr:cNvPr id="299" name="直線コネクタ 298">
          <a:extLst>
            <a:ext uri="{FF2B5EF4-FFF2-40B4-BE49-F238E27FC236}">
              <a16:creationId xmlns:a16="http://schemas.microsoft.com/office/drawing/2014/main" id="{00000000-0008-0000-0600-00002B010000}"/>
            </a:ext>
          </a:extLst>
        </xdr:cNvPr>
        <xdr:cNvCxnSpPr/>
      </xdr:nvCxnSpPr>
      <xdr:spPr>
        <a:xfrm>
          <a:off x="6972300" y="6668970"/>
          <a:ext cx="889000" cy="9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130584</xdr:rowOff>
    </xdr:from>
    <xdr:to>
      <xdr:col>41</xdr:col>
      <xdr:colOff>101600</xdr:colOff>
      <xdr:row>38</xdr:row>
      <xdr:rowOff>60734</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7810500" y="64742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36</xdr:row>
      <xdr:rowOff>77261</xdr:rowOff>
    </xdr:from>
    <xdr:ext cx="534377"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7594111" y="6249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135534</xdr:rowOff>
    </xdr:from>
    <xdr:to>
      <xdr:col>36</xdr:col>
      <xdr:colOff>165100</xdr:colOff>
      <xdr:row>38</xdr:row>
      <xdr:rowOff>65684</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6921500" y="6479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36</xdr:row>
      <xdr:rowOff>82211</xdr:rowOff>
    </xdr:from>
    <xdr:ext cx="534377"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6705111" y="62544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92675</xdr:rowOff>
    </xdr:from>
    <xdr:to>
      <xdr:col>55</xdr:col>
      <xdr:colOff>50800</xdr:colOff>
      <xdr:row>39</xdr:row>
      <xdr:rowOff>22825</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10426700" y="6607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7602</xdr:rowOff>
    </xdr:from>
    <xdr:ext cx="534377" cy="259045"/>
    <xdr:sp macro="" textlink="">
      <xdr:nvSpPr>
        <xdr:cNvPr id="310" name="補助費等該当値テキスト">
          <a:extLst>
            <a:ext uri="{FF2B5EF4-FFF2-40B4-BE49-F238E27FC236}">
              <a16:creationId xmlns:a16="http://schemas.microsoft.com/office/drawing/2014/main" id="{00000000-0008-0000-0600-000036010000}"/>
            </a:ext>
          </a:extLst>
        </xdr:cNvPr>
        <xdr:cNvSpPr txBox="1"/>
      </xdr:nvSpPr>
      <xdr:spPr>
        <a:xfrm>
          <a:off x="10528300" y="65227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92672</xdr:rowOff>
    </xdr:from>
    <xdr:to>
      <xdr:col>50</xdr:col>
      <xdr:colOff>165100</xdr:colOff>
      <xdr:row>39</xdr:row>
      <xdr:rowOff>22822</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9588500" y="6607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39</xdr:row>
      <xdr:rowOff>13949</xdr:rowOff>
    </xdr:from>
    <xdr:ext cx="534377"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9372111" y="6700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89837</xdr:rowOff>
    </xdr:from>
    <xdr:to>
      <xdr:col>46</xdr:col>
      <xdr:colOff>38100</xdr:colOff>
      <xdr:row>39</xdr:row>
      <xdr:rowOff>19987</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8699500" y="6604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39</xdr:row>
      <xdr:rowOff>11114</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483111" y="6697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103998</xdr:rowOff>
    </xdr:from>
    <xdr:to>
      <xdr:col>41</xdr:col>
      <xdr:colOff>101600</xdr:colOff>
      <xdr:row>39</xdr:row>
      <xdr:rowOff>34148</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7810500" y="6619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39</xdr:row>
      <xdr:rowOff>25275</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7594111" y="6711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103070</xdr:rowOff>
    </xdr:from>
    <xdr:to>
      <xdr:col>36</xdr:col>
      <xdr:colOff>165100</xdr:colOff>
      <xdr:row>39</xdr:row>
      <xdr:rowOff>33220</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6921500" y="6618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39</xdr:row>
      <xdr:rowOff>24347</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6705111" y="6710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a:extLst>
            <a:ext uri="{FF2B5EF4-FFF2-40B4-BE49-F238E27FC236}">
              <a16:creationId xmlns:a16="http://schemas.microsoft.com/office/drawing/2014/main" id="{00000000-0008-0000-0600-000047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a:extLst>
            <a:ext uri="{FF2B5EF4-FFF2-40B4-BE49-F238E27FC236}">
              <a16:creationId xmlns:a16="http://schemas.microsoft.com/office/drawing/2014/main" id="{00000000-0008-0000-06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90159</xdr:rowOff>
    </xdr:from>
    <xdr:to>
      <xdr:col>54</xdr:col>
      <xdr:colOff>189865</xdr:colOff>
      <xdr:row>59</xdr:row>
      <xdr:rowOff>3591</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flipV="1">
          <a:off x="10475595" y="8834109"/>
          <a:ext cx="1270" cy="12850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7418</xdr:rowOff>
    </xdr:from>
    <xdr:ext cx="534377" cy="259045"/>
    <xdr:sp macro="" textlink="">
      <xdr:nvSpPr>
        <xdr:cNvPr id="343" name="普通建設事業費最小値テキスト">
          <a:extLst>
            <a:ext uri="{FF2B5EF4-FFF2-40B4-BE49-F238E27FC236}">
              <a16:creationId xmlns:a16="http://schemas.microsoft.com/office/drawing/2014/main" id="{00000000-0008-0000-0600-000057010000}"/>
            </a:ext>
          </a:extLst>
        </xdr:cNvPr>
        <xdr:cNvSpPr txBox="1"/>
      </xdr:nvSpPr>
      <xdr:spPr>
        <a:xfrm>
          <a:off x="10528300" y="101229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3591</xdr:rowOff>
    </xdr:from>
    <xdr:to>
      <xdr:col>55</xdr:col>
      <xdr:colOff>88900</xdr:colOff>
      <xdr:row>59</xdr:row>
      <xdr:rowOff>3591</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101191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36836</xdr:rowOff>
    </xdr:from>
    <xdr:ext cx="599010" cy="259045"/>
    <xdr:sp macro="" textlink="">
      <xdr:nvSpPr>
        <xdr:cNvPr id="345" name="普通建設事業費最大値テキスト">
          <a:extLst>
            <a:ext uri="{FF2B5EF4-FFF2-40B4-BE49-F238E27FC236}">
              <a16:creationId xmlns:a16="http://schemas.microsoft.com/office/drawing/2014/main" id="{00000000-0008-0000-0600-000059010000}"/>
            </a:ext>
          </a:extLst>
        </xdr:cNvPr>
        <xdr:cNvSpPr txBox="1"/>
      </xdr:nvSpPr>
      <xdr:spPr>
        <a:xfrm>
          <a:off x="10528300" y="86093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696,006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90159</xdr:rowOff>
    </xdr:from>
    <xdr:to>
      <xdr:col>55</xdr:col>
      <xdr:colOff>88900</xdr:colOff>
      <xdr:row>51</xdr:row>
      <xdr:rowOff>90159</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88341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94226</xdr:rowOff>
    </xdr:from>
    <xdr:to>
      <xdr:col>55</xdr:col>
      <xdr:colOff>0</xdr:colOff>
      <xdr:row>58</xdr:row>
      <xdr:rowOff>137964</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9639300" y="10038326"/>
          <a:ext cx="838200" cy="43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9875</xdr:rowOff>
    </xdr:from>
    <xdr:ext cx="534377" cy="259045"/>
    <xdr:sp macro="" textlink="">
      <xdr:nvSpPr>
        <xdr:cNvPr id="348" name="普通建設事業費平均値テキスト">
          <a:extLst>
            <a:ext uri="{FF2B5EF4-FFF2-40B4-BE49-F238E27FC236}">
              <a16:creationId xmlns:a16="http://schemas.microsoft.com/office/drawing/2014/main" id="{00000000-0008-0000-0600-00005C010000}"/>
            </a:ext>
          </a:extLst>
        </xdr:cNvPr>
        <xdr:cNvSpPr txBox="1"/>
      </xdr:nvSpPr>
      <xdr:spPr>
        <a:xfrm>
          <a:off x="10528300" y="978252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158448</xdr:rowOff>
    </xdr:from>
    <xdr:to>
      <xdr:col>55</xdr:col>
      <xdr:colOff>50800</xdr:colOff>
      <xdr:row>58</xdr:row>
      <xdr:rowOff>88598</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10426700" y="9931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96110</xdr:rowOff>
    </xdr:from>
    <xdr:to>
      <xdr:col>50</xdr:col>
      <xdr:colOff>114300</xdr:colOff>
      <xdr:row>58</xdr:row>
      <xdr:rowOff>137964</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8750300" y="10040210"/>
          <a:ext cx="889000" cy="41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130330</xdr:rowOff>
    </xdr:from>
    <xdr:to>
      <xdr:col>50</xdr:col>
      <xdr:colOff>165100</xdr:colOff>
      <xdr:row>58</xdr:row>
      <xdr:rowOff>60480</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9588500" y="9902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77007</xdr:rowOff>
    </xdr:from>
    <xdr:ext cx="599010"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9339795" y="9678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96110</xdr:rowOff>
    </xdr:from>
    <xdr:to>
      <xdr:col>45</xdr:col>
      <xdr:colOff>177800</xdr:colOff>
      <xdr:row>58</xdr:row>
      <xdr:rowOff>101588</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7861300" y="10040210"/>
          <a:ext cx="889000" cy="5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6998</xdr:rowOff>
    </xdr:from>
    <xdr:to>
      <xdr:col>46</xdr:col>
      <xdr:colOff>38100</xdr:colOff>
      <xdr:row>58</xdr:row>
      <xdr:rowOff>108598</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8699500" y="9951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125125</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8483111" y="9726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61627</xdr:rowOff>
    </xdr:from>
    <xdr:to>
      <xdr:col>41</xdr:col>
      <xdr:colOff>50800</xdr:colOff>
      <xdr:row>58</xdr:row>
      <xdr:rowOff>101588</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6972300" y="9662827"/>
          <a:ext cx="889000" cy="38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14790</xdr:rowOff>
    </xdr:from>
    <xdr:to>
      <xdr:col>41</xdr:col>
      <xdr:colOff>101600</xdr:colOff>
      <xdr:row>58</xdr:row>
      <xdr:rowOff>116390</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7810500" y="9958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132917</xdr:rowOff>
    </xdr:from>
    <xdr:ext cx="534377"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7594111" y="97341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78,903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134445</xdr:rowOff>
    </xdr:from>
    <xdr:to>
      <xdr:col>36</xdr:col>
      <xdr:colOff>165100</xdr:colOff>
      <xdr:row>58</xdr:row>
      <xdr:rowOff>64595</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6921500" y="9907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55722</xdr:rowOff>
    </xdr:from>
    <xdr:ext cx="59901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6672795" y="99998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106,092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43426</xdr:rowOff>
    </xdr:from>
    <xdr:to>
      <xdr:col>55</xdr:col>
      <xdr:colOff>50800</xdr:colOff>
      <xdr:row>58</xdr:row>
      <xdr:rowOff>145026</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10426700" y="9987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136875</xdr:rowOff>
    </xdr:from>
    <xdr:ext cx="534377" cy="259045"/>
    <xdr:sp macro="" textlink="">
      <xdr:nvSpPr>
        <xdr:cNvPr id="367" name="普通建設事業費該当値テキスト">
          <a:extLst>
            <a:ext uri="{FF2B5EF4-FFF2-40B4-BE49-F238E27FC236}">
              <a16:creationId xmlns:a16="http://schemas.microsoft.com/office/drawing/2014/main" id="{00000000-0008-0000-0600-00006F010000}"/>
            </a:ext>
          </a:extLst>
        </xdr:cNvPr>
        <xdr:cNvSpPr txBox="1"/>
      </xdr:nvSpPr>
      <xdr:spPr>
        <a:xfrm>
          <a:off x="10528300" y="9909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87164</xdr:rowOff>
    </xdr:from>
    <xdr:to>
      <xdr:col>50</xdr:col>
      <xdr:colOff>165100</xdr:colOff>
      <xdr:row>59</xdr:row>
      <xdr:rowOff>17314</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9588500" y="10031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59</xdr:row>
      <xdr:rowOff>8441</xdr:rowOff>
    </xdr:from>
    <xdr:ext cx="534377"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372111" y="101239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40,911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45310</xdr:rowOff>
    </xdr:from>
    <xdr:to>
      <xdr:col>46</xdr:col>
      <xdr:colOff>38100</xdr:colOff>
      <xdr:row>58</xdr:row>
      <xdr:rowOff>146910</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8699500" y="9989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138037</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8483111" y="10082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50788</xdr:rowOff>
    </xdr:from>
    <xdr:to>
      <xdr:col>41</xdr:col>
      <xdr:colOff>101600</xdr:colOff>
      <xdr:row>58</xdr:row>
      <xdr:rowOff>152388</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7810500" y="9994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143515</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7594111" y="10087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10827</xdr:rowOff>
    </xdr:from>
    <xdr:to>
      <xdr:col>36</xdr:col>
      <xdr:colOff>165100</xdr:colOff>
      <xdr:row>56</xdr:row>
      <xdr:rowOff>112427</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6921500" y="9612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54</xdr:row>
      <xdr:rowOff>128954</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672795" y="93872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260,983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69</xdr:row>
      <xdr:rowOff>156102</xdr:rowOff>
    </xdr:from>
    <xdr:to>
      <xdr:col>54</xdr:col>
      <xdr:colOff>189865</xdr:colOff>
      <xdr:row>79</xdr:row>
      <xdr:rowOff>44450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1986152"/>
          <a:ext cx="1270" cy="16028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102779</xdr:rowOff>
    </xdr:from>
    <xdr:ext cx="599010"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761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420,695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69</xdr:row>
      <xdr:rowOff>156102</xdr:rowOff>
    </xdr:from>
    <xdr:to>
      <xdr:col>55</xdr:col>
      <xdr:colOff>88900</xdr:colOff>
      <xdr:row>69</xdr:row>
      <xdr:rowOff>156102</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1986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79</xdr:row>
      <xdr:rowOff>19966</xdr:rowOff>
    </xdr:from>
    <xdr:to>
      <xdr:col>55</xdr:col>
      <xdr:colOff>0</xdr:colOff>
      <xdr:row>79</xdr:row>
      <xdr:rowOff>28623</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9639300" y="13564516"/>
          <a:ext cx="838200" cy="8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69508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2711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46631</xdr:rowOff>
    </xdr:from>
    <xdr:to>
      <xdr:col>55</xdr:col>
      <xdr:colOff>50800</xdr:colOff>
      <xdr:row>78</xdr:row>
      <xdr:rowOff>148231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419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23609</xdr:rowOff>
    </xdr:from>
    <xdr:to>
      <xdr:col>50</xdr:col>
      <xdr:colOff>114300</xdr:colOff>
      <xdr:row>79</xdr:row>
      <xdr:rowOff>28623</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8750300" y="13568159"/>
          <a:ext cx="889000" cy="50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40943</xdr:rowOff>
    </xdr:from>
    <xdr:to>
      <xdr:col>50</xdr:col>
      <xdr:colOff>165100</xdr:colOff>
      <xdr:row>78</xdr:row>
      <xdr:rowOff>142543</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414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159070</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1892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29485</xdr:rowOff>
    </xdr:from>
    <xdr:to>
      <xdr:col>45</xdr:col>
      <xdr:colOff>177800</xdr:colOff>
      <xdr:row>79</xdr:row>
      <xdr:rowOff>23609</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7861300" y="13402585"/>
          <a:ext cx="889000" cy="165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76392</xdr:rowOff>
    </xdr:from>
    <xdr:to>
      <xdr:col>46</xdr:col>
      <xdr:colOff>38100</xdr:colOff>
      <xdr:row>79</xdr:row>
      <xdr:rowOff>6542</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449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23069</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2247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74</xdr:row>
      <xdr:rowOff>126795</xdr:rowOff>
    </xdr:from>
    <xdr:to>
      <xdr:col>41</xdr:col>
      <xdr:colOff>50800</xdr:colOff>
      <xdr:row>78</xdr:row>
      <xdr:rowOff>29485</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6972300" y="12814095"/>
          <a:ext cx="889000" cy="588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68452</xdr:rowOff>
    </xdr:from>
    <xdr:to>
      <xdr:col>41</xdr:col>
      <xdr:colOff>101600</xdr:colOff>
      <xdr:row>78</xdr:row>
      <xdr:rowOff>170052</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441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161179</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5342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104891</xdr:rowOff>
    </xdr:from>
    <xdr:to>
      <xdr:col>36</xdr:col>
      <xdr:colOff>165100</xdr:colOff>
      <xdr:row>78</xdr:row>
      <xdr:rowOff>35041</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3065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26168</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399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140616</xdr:rowOff>
    </xdr:from>
    <xdr:to>
      <xdr:col>55</xdr:col>
      <xdr:colOff>50800</xdr:colOff>
      <xdr:row>79</xdr:row>
      <xdr:rowOff>70766</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3513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55543</xdr:rowOff>
    </xdr:from>
    <xdr:ext cx="469744"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34286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149273</xdr:rowOff>
    </xdr:from>
    <xdr:to>
      <xdr:col>50</xdr:col>
      <xdr:colOff>165100</xdr:colOff>
      <xdr:row>79</xdr:row>
      <xdr:rowOff>79423</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5223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70550</xdr:rowOff>
    </xdr:from>
    <xdr:ext cx="469744"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404428" y="136151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144259</xdr:rowOff>
    </xdr:from>
    <xdr:to>
      <xdr:col>46</xdr:col>
      <xdr:colOff>38100</xdr:colOff>
      <xdr:row>79</xdr:row>
      <xdr:rowOff>74409</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517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65536</xdr:rowOff>
    </xdr:from>
    <xdr:ext cx="469744"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515428" y="136100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150135</xdr:rowOff>
    </xdr:from>
    <xdr:to>
      <xdr:col>41</xdr:col>
      <xdr:colOff>101600</xdr:colOff>
      <xdr:row>78</xdr:row>
      <xdr:rowOff>80285</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351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96812</xdr:rowOff>
    </xdr:from>
    <xdr:ext cx="534377"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594111" y="131270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74</xdr:row>
      <xdr:rowOff>75995</xdr:rowOff>
    </xdr:from>
    <xdr:to>
      <xdr:col>36</xdr:col>
      <xdr:colOff>165100</xdr:colOff>
      <xdr:row>75</xdr:row>
      <xdr:rowOff>6145</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2763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73</xdr:row>
      <xdr:rowOff>22672</xdr:rowOff>
    </xdr:from>
    <xdr:ext cx="599010"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672795" y="125385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203,387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32,285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普通建設事業費 （ うち更新整備　）グラフ枠">
          <a:extLst>
            <a:ext uri="{FF2B5EF4-FFF2-40B4-BE49-F238E27FC236}">
              <a16:creationId xmlns:a16="http://schemas.microsoft.com/office/drawing/2014/main" id="{00000000-0008-0000-06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92</xdr:row>
      <xdr:rowOff>28180</xdr:rowOff>
    </xdr:from>
    <xdr:to>
      <xdr:col>54</xdr:col>
      <xdr:colOff>189865</xdr:colOff>
      <xdr:row>98</xdr:row>
      <xdr:rowOff>132083</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flipV="1">
          <a:off x="10475595" y="15801580"/>
          <a:ext cx="1270" cy="11326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135910</xdr:rowOff>
    </xdr:from>
    <xdr:ext cx="469744" cy="259045"/>
    <xdr:sp macro="" textlink="">
      <xdr:nvSpPr>
        <xdr:cNvPr id="455" name="普通建設事業費 （ うち更新整備　）最小値テキスト">
          <a:extLst>
            <a:ext uri="{FF2B5EF4-FFF2-40B4-BE49-F238E27FC236}">
              <a16:creationId xmlns:a16="http://schemas.microsoft.com/office/drawing/2014/main" id="{00000000-0008-0000-0600-0000C7010000}"/>
            </a:ext>
          </a:extLst>
        </xdr:cNvPr>
        <xdr:cNvSpPr txBox="1"/>
      </xdr:nvSpPr>
      <xdr:spPr>
        <a:xfrm>
          <a:off x="10528300" y="169380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132083</xdr:rowOff>
    </xdr:from>
    <xdr:to>
      <xdr:col>55</xdr:col>
      <xdr:colOff>88900</xdr:colOff>
      <xdr:row>98</xdr:row>
      <xdr:rowOff>132083</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10388600" y="169341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146307</xdr:rowOff>
    </xdr:from>
    <xdr:ext cx="599010" cy="259045"/>
    <xdr:sp macro="" textlink="">
      <xdr:nvSpPr>
        <xdr:cNvPr id="457" name="普通建設事業費 （ うち更新整備　）最大値テキスト">
          <a:extLst>
            <a:ext uri="{FF2B5EF4-FFF2-40B4-BE49-F238E27FC236}">
              <a16:creationId xmlns:a16="http://schemas.microsoft.com/office/drawing/2014/main" id="{00000000-0008-0000-0600-0000C9010000}"/>
            </a:ext>
          </a:extLst>
        </xdr:cNvPr>
        <xdr:cNvSpPr txBox="1"/>
      </xdr:nvSpPr>
      <xdr:spPr>
        <a:xfrm>
          <a:off x="10528300" y="155768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249,392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92</xdr:row>
      <xdr:rowOff>28180</xdr:rowOff>
    </xdr:from>
    <xdr:to>
      <xdr:col>55</xdr:col>
      <xdr:colOff>88900</xdr:colOff>
      <xdr:row>92</xdr:row>
      <xdr:rowOff>28180</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5801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106009</xdr:rowOff>
    </xdr:from>
    <xdr:to>
      <xdr:col>55</xdr:col>
      <xdr:colOff>0</xdr:colOff>
      <xdr:row>98</xdr:row>
      <xdr:rowOff>3592</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9639300" y="16736659"/>
          <a:ext cx="838200" cy="69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47796</xdr:rowOff>
    </xdr:from>
    <xdr:ext cx="534377" cy="259045"/>
    <xdr:sp macro="" textlink="">
      <xdr:nvSpPr>
        <xdr:cNvPr id="460" name="普通建設事業費 （ うち更新整備　）平均値テキスト">
          <a:extLst>
            <a:ext uri="{FF2B5EF4-FFF2-40B4-BE49-F238E27FC236}">
              <a16:creationId xmlns:a16="http://schemas.microsoft.com/office/drawing/2014/main" id="{00000000-0008-0000-0600-0000CC010000}"/>
            </a:ext>
          </a:extLst>
        </xdr:cNvPr>
        <xdr:cNvSpPr txBox="1"/>
      </xdr:nvSpPr>
      <xdr:spPr>
        <a:xfrm>
          <a:off x="10528300" y="165069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24919</xdr:rowOff>
    </xdr:from>
    <xdr:to>
      <xdr:col>55</xdr:col>
      <xdr:colOff>50800</xdr:colOff>
      <xdr:row>97</xdr:row>
      <xdr:rowOff>126519</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10426700" y="166555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73946</xdr:rowOff>
    </xdr:from>
    <xdr:to>
      <xdr:col>50</xdr:col>
      <xdr:colOff>114300</xdr:colOff>
      <xdr:row>98</xdr:row>
      <xdr:rowOff>3592</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8750300" y="16704596"/>
          <a:ext cx="889000" cy="101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140343</xdr:rowOff>
    </xdr:from>
    <xdr:to>
      <xdr:col>50</xdr:col>
      <xdr:colOff>165100</xdr:colOff>
      <xdr:row>97</xdr:row>
      <xdr:rowOff>70493</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9588500" y="16599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87020</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9372111" y="16374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73946</xdr:rowOff>
    </xdr:from>
    <xdr:to>
      <xdr:col>45</xdr:col>
      <xdr:colOff>177800</xdr:colOff>
      <xdr:row>98</xdr:row>
      <xdr:rowOff>133386</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7861300" y="16704596"/>
          <a:ext cx="889000" cy="2308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37223</xdr:rowOff>
    </xdr:from>
    <xdr:to>
      <xdr:col>46</xdr:col>
      <xdr:colOff>38100</xdr:colOff>
      <xdr:row>97</xdr:row>
      <xdr:rowOff>138823</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8699500" y="166678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129950</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8483111" y="16760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94675</xdr:rowOff>
    </xdr:from>
    <xdr:to>
      <xdr:col>41</xdr:col>
      <xdr:colOff>50800</xdr:colOff>
      <xdr:row>98</xdr:row>
      <xdr:rowOff>133386</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6972300" y="16896775"/>
          <a:ext cx="889000" cy="387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58958</xdr:rowOff>
    </xdr:from>
    <xdr:to>
      <xdr:col>41</xdr:col>
      <xdr:colOff>101600</xdr:colOff>
      <xdr:row>97</xdr:row>
      <xdr:rowOff>160558</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689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5635</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94111" y="164648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111998</xdr:rowOff>
    </xdr:from>
    <xdr:to>
      <xdr:col>36</xdr:col>
      <xdr:colOff>165100</xdr:colOff>
      <xdr:row>98</xdr:row>
      <xdr:rowOff>42148</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6921500" y="16742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58675</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05111" y="16517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55209</xdr:rowOff>
    </xdr:from>
    <xdr:to>
      <xdr:col>55</xdr:col>
      <xdr:colOff>50800</xdr:colOff>
      <xdr:row>97</xdr:row>
      <xdr:rowOff>156809</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10426700" y="16685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33636</xdr:rowOff>
    </xdr:from>
    <xdr:ext cx="534377" cy="259045"/>
    <xdr:sp macro="" textlink="">
      <xdr:nvSpPr>
        <xdr:cNvPr id="479" name="普通建設事業費 （ うち更新整備　）該当値テキスト">
          <a:extLst>
            <a:ext uri="{FF2B5EF4-FFF2-40B4-BE49-F238E27FC236}">
              <a16:creationId xmlns:a16="http://schemas.microsoft.com/office/drawing/2014/main" id="{00000000-0008-0000-0600-0000DF010000}"/>
            </a:ext>
          </a:extLst>
        </xdr:cNvPr>
        <xdr:cNvSpPr txBox="1"/>
      </xdr:nvSpPr>
      <xdr:spPr>
        <a:xfrm>
          <a:off x="10528300" y="166642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124242</xdr:rowOff>
    </xdr:from>
    <xdr:to>
      <xdr:col>50</xdr:col>
      <xdr:colOff>165100</xdr:colOff>
      <xdr:row>98</xdr:row>
      <xdr:rowOff>54392</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9588500" y="16754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45519</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9372111" y="168476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23146</xdr:rowOff>
    </xdr:from>
    <xdr:to>
      <xdr:col>46</xdr:col>
      <xdr:colOff>38100</xdr:colOff>
      <xdr:row>97</xdr:row>
      <xdr:rowOff>124746</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8699500" y="16653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141273</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8483111" y="164290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82586</xdr:rowOff>
    </xdr:from>
    <xdr:to>
      <xdr:col>41</xdr:col>
      <xdr:colOff>101600</xdr:colOff>
      <xdr:row>99</xdr:row>
      <xdr:rowOff>12736</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7810500" y="168846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99</xdr:row>
      <xdr:rowOff>3863</xdr:rowOff>
    </xdr:from>
    <xdr:ext cx="469744"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626428" y="169774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43875</xdr:rowOff>
    </xdr:from>
    <xdr:to>
      <xdr:col>36</xdr:col>
      <xdr:colOff>165100</xdr:colOff>
      <xdr:row>98</xdr:row>
      <xdr:rowOff>145475</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6921500" y="16845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98</xdr:row>
      <xdr:rowOff>136602</xdr:rowOff>
    </xdr:from>
    <xdr:ext cx="469744"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6737428" y="169387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0" name="災害復旧事業費グラフ枠">
          <a:extLst>
            <a:ext uri="{FF2B5EF4-FFF2-40B4-BE49-F238E27FC236}">
              <a16:creationId xmlns:a16="http://schemas.microsoft.com/office/drawing/2014/main" id="{00000000-0008-0000-0600-0000FE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2673</xdr:rowOff>
    </xdr:from>
    <xdr:to>
      <xdr:col>85</xdr:col>
      <xdr:colOff>126364</xdr:colOff>
      <xdr:row>39</xdr:row>
      <xdr:rowOff>44450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flipV="1">
          <a:off x="16317595" y="5146173"/>
          <a:ext cx="1269" cy="15848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2" name="災害復旧事業費最小値テキスト">
          <a:extLst>
            <a:ext uri="{FF2B5EF4-FFF2-40B4-BE49-F238E27FC236}">
              <a16:creationId xmlns:a16="http://schemas.microsoft.com/office/drawing/2014/main" id="{00000000-0008-0000-0600-000000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28</xdr:row>
      <xdr:rowOff>120800</xdr:rowOff>
    </xdr:from>
    <xdr:ext cx="534377" cy="259045"/>
    <xdr:sp macro="" textlink="">
      <xdr:nvSpPr>
        <xdr:cNvPr id="514" name="災害復旧事業費最大値テキスト">
          <a:extLst>
            <a:ext uri="{FF2B5EF4-FFF2-40B4-BE49-F238E27FC236}">
              <a16:creationId xmlns:a16="http://schemas.microsoft.com/office/drawing/2014/main" id="{00000000-0008-0000-0600-000002020000}"/>
            </a:ext>
          </a:extLst>
        </xdr:cNvPr>
        <xdr:cNvSpPr txBox="1"/>
      </xdr:nvSpPr>
      <xdr:spPr>
        <a:xfrm>
          <a:off x="16370300" y="49214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83,193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2673</xdr:rowOff>
    </xdr:from>
    <xdr:to>
      <xdr:col>86</xdr:col>
      <xdr:colOff>25400</xdr:colOff>
      <xdr:row>30</xdr:row>
      <xdr:rowOff>2673</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51461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156426</xdr:rowOff>
    </xdr:from>
    <xdr:to>
      <xdr:col>85</xdr:col>
      <xdr:colOff>127000</xdr:colOff>
      <xdr:row>39</xdr:row>
      <xdr:rowOff>44450</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flipV="1">
          <a:off x="15481300" y="6671526"/>
          <a:ext cx="838200" cy="59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101795</xdr:rowOff>
    </xdr:from>
    <xdr:ext cx="534377" cy="259045"/>
    <xdr:sp macro="" textlink="">
      <xdr:nvSpPr>
        <xdr:cNvPr id="517" name="災害復旧事業費平均値テキスト">
          <a:extLst>
            <a:ext uri="{FF2B5EF4-FFF2-40B4-BE49-F238E27FC236}">
              <a16:creationId xmlns:a16="http://schemas.microsoft.com/office/drawing/2014/main" id="{00000000-0008-0000-0600-000005020000}"/>
            </a:ext>
          </a:extLst>
        </xdr:cNvPr>
        <xdr:cNvSpPr txBox="1"/>
      </xdr:nvSpPr>
      <xdr:spPr>
        <a:xfrm>
          <a:off x="16370300" y="627399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78918</xdr:rowOff>
    </xdr:from>
    <xdr:to>
      <xdr:col>85</xdr:col>
      <xdr:colOff>177800</xdr:colOff>
      <xdr:row>38</xdr:row>
      <xdr:rowOff>9068</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6268700" y="6422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44450</xdr:rowOff>
    </xdr:from>
    <xdr:to>
      <xdr:col>81</xdr:col>
      <xdr:colOff>50800</xdr:colOff>
      <xdr:row>39</xdr:row>
      <xdr:rowOff>44450</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459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160300</xdr:rowOff>
    </xdr:from>
    <xdr:to>
      <xdr:col>81</xdr:col>
      <xdr:colOff>101600</xdr:colOff>
      <xdr:row>38</xdr:row>
      <xdr:rowOff>90450</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5430500" y="6503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106977</xdr:rowOff>
    </xdr:from>
    <xdr:ext cx="469744" cy="259045"/>
    <xdr:sp macro="" textlink="">
      <xdr:nvSpPr>
        <xdr:cNvPr id="521" name="テキスト ボックス 520">
          <a:extLst>
            <a:ext uri="{FF2B5EF4-FFF2-40B4-BE49-F238E27FC236}">
              <a16:creationId xmlns:a16="http://schemas.microsoft.com/office/drawing/2014/main" id="{00000000-0008-0000-0600-000009020000}"/>
            </a:ext>
          </a:extLst>
        </xdr:cNvPr>
        <xdr:cNvSpPr txBox="1"/>
      </xdr:nvSpPr>
      <xdr:spPr>
        <a:xfrm>
          <a:off x="15246428" y="6279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44450</xdr:rowOff>
    </xdr:from>
    <xdr:to>
      <xdr:col>76</xdr:col>
      <xdr:colOff>114300</xdr:colOff>
      <xdr:row>39</xdr:row>
      <xdr:rowOff>44450</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3703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73355</xdr:rowOff>
    </xdr:from>
    <xdr:to>
      <xdr:col>76</xdr:col>
      <xdr:colOff>165100</xdr:colOff>
      <xdr:row>39</xdr:row>
      <xdr:rowOff>3505</xdr:rowOff>
    </xdr:to>
    <xdr:sp macro="" textlink="">
      <xdr:nvSpPr>
        <xdr:cNvPr id="523" name="フローチャート: 判断 522">
          <a:extLst>
            <a:ext uri="{FF2B5EF4-FFF2-40B4-BE49-F238E27FC236}">
              <a16:creationId xmlns:a16="http://schemas.microsoft.com/office/drawing/2014/main" id="{00000000-0008-0000-0600-00000B020000}"/>
            </a:ext>
          </a:extLst>
        </xdr:cNvPr>
        <xdr:cNvSpPr/>
      </xdr:nvSpPr>
      <xdr:spPr>
        <a:xfrm>
          <a:off x="14541500" y="6588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20032</xdr:rowOff>
    </xdr:from>
    <xdr:ext cx="469744"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4357428" y="63636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44450</xdr:rowOff>
    </xdr:from>
    <xdr:to>
      <xdr:col>71</xdr:col>
      <xdr:colOff>177800</xdr:colOff>
      <xdr:row>39</xdr:row>
      <xdr:rowOff>44450</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281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56115</xdr:rowOff>
    </xdr:from>
    <xdr:to>
      <xdr:col>72</xdr:col>
      <xdr:colOff>38100</xdr:colOff>
      <xdr:row>38</xdr:row>
      <xdr:rowOff>157715</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3652500" y="6571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2792</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3468428" y="63464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21901</xdr:rowOff>
    </xdr:from>
    <xdr:to>
      <xdr:col>67</xdr:col>
      <xdr:colOff>101600</xdr:colOff>
      <xdr:row>38</xdr:row>
      <xdr:rowOff>123501</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2763500" y="6537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140028</xdr:rowOff>
    </xdr:from>
    <xdr:ext cx="469744"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2579428" y="63122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105626</xdr:rowOff>
    </xdr:from>
    <xdr:to>
      <xdr:col>85</xdr:col>
      <xdr:colOff>177800</xdr:colOff>
      <xdr:row>39</xdr:row>
      <xdr:rowOff>35776</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6268700" y="6620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20553</xdr:rowOff>
    </xdr:from>
    <xdr:ext cx="469744" cy="259045"/>
    <xdr:sp macro="" textlink="">
      <xdr:nvSpPr>
        <xdr:cNvPr id="536" name="災害復旧事業費該当値テキスト">
          <a:extLst>
            <a:ext uri="{FF2B5EF4-FFF2-40B4-BE49-F238E27FC236}">
              <a16:creationId xmlns:a16="http://schemas.microsoft.com/office/drawing/2014/main" id="{00000000-0008-0000-0600-000018020000}"/>
            </a:ext>
          </a:extLst>
        </xdr:cNvPr>
        <xdr:cNvSpPr txBox="1"/>
      </xdr:nvSpPr>
      <xdr:spPr>
        <a:xfrm>
          <a:off x="16370300" y="6535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165100</xdr:rowOff>
    </xdr:from>
    <xdr:to>
      <xdr:col>81</xdr:col>
      <xdr:colOff>101600</xdr:colOff>
      <xdr:row>39</xdr:row>
      <xdr:rowOff>95250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543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86377</xdr:rowOff>
    </xdr:from>
    <xdr:ext cx="249299"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535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165100</xdr:rowOff>
    </xdr:from>
    <xdr:to>
      <xdr:col>76</xdr:col>
      <xdr:colOff>165100</xdr:colOff>
      <xdr:row>39</xdr:row>
      <xdr:rowOff>95250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86377</xdr:rowOff>
    </xdr:from>
    <xdr:ext cx="249299"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446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165100</xdr:rowOff>
    </xdr:from>
    <xdr:to>
      <xdr:col>72</xdr:col>
      <xdr:colOff>38100</xdr:colOff>
      <xdr:row>39</xdr:row>
      <xdr:rowOff>95250</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86377</xdr:rowOff>
    </xdr:from>
    <xdr:ext cx="249299"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357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165100</xdr:rowOff>
    </xdr:from>
    <xdr:to>
      <xdr:col>67</xdr:col>
      <xdr:colOff>101600</xdr:colOff>
      <xdr:row>39</xdr:row>
      <xdr:rowOff>95250</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276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86377</xdr:rowOff>
    </xdr:from>
    <xdr:ext cx="249299"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268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3" name="テキスト ボックス 552">
          <a:extLst>
            <a:ext uri="{FF2B5EF4-FFF2-40B4-BE49-F238E27FC236}">
              <a16:creationId xmlns:a16="http://schemas.microsoft.com/office/drawing/2014/main" id="{00000000-0008-0000-0600-000029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4" name="直線コネクタ 553">
          <a:extLst>
            <a:ext uri="{FF2B5EF4-FFF2-40B4-BE49-F238E27FC236}">
              <a16:creationId xmlns:a16="http://schemas.microsoft.com/office/drawing/2014/main" id="{00000000-0008-0000-0600-00002A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9" name="失業対策事業費グラフ枠">
          <a:extLst>
            <a:ext uri="{FF2B5EF4-FFF2-40B4-BE49-F238E27FC236}">
              <a16:creationId xmlns:a16="http://schemas.microsoft.com/office/drawing/2014/main" id="{00000000-0008-0000-0600-00002F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1" name="失業対策事業費最小値テキスト">
          <a:extLst>
            <a:ext uri="{FF2B5EF4-FFF2-40B4-BE49-F238E27FC236}">
              <a16:creationId xmlns:a16="http://schemas.microsoft.com/office/drawing/2014/main" id="{00000000-0008-0000-0600-000031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3" name="失業対策事業費最大値テキスト">
          <a:extLst>
            <a:ext uri="{FF2B5EF4-FFF2-40B4-BE49-F238E27FC236}">
              <a16:creationId xmlns:a16="http://schemas.microsoft.com/office/drawing/2014/main" id="{00000000-0008-0000-0600-000033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6" name="失業対策事業費平均値テキスト">
          <a:extLst>
            <a:ext uri="{FF2B5EF4-FFF2-40B4-BE49-F238E27FC236}">
              <a16:creationId xmlns:a16="http://schemas.microsoft.com/office/drawing/2014/main" id="{00000000-0008-0000-0600-000036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7" name="フローチャート: 判断 566">
          <a:extLst>
            <a:ext uri="{FF2B5EF4-FFF2-40B4-BE49-F238E27FC236}">
              <a16:creationId xmlns:a16="http://schemas.microsoft.com/office/drawing/2014/main" id="{00000000-0008-0000-0600-000037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9" name="フローチャート: 判断 568">
          <a:extLst>
            <a:ext uri="{FF2B5EF4-FFF2-40B4-BE49-F238E27FC236}">
              <a16:creationId xmlns:a16="http://schemas.microsoft.com/office/drawing/2014/main" id="{00000000-0008-0000-0600-000039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2" name="フローチャート: 判断 571">
          <a:extLst>
            <a:ext uri="{FF2B5EF4-FFF2-40B4-BE49-F238E27FC236}">
              <a16:creationId xmlns:a16="http://schemas.microsoft.com/office/drawing/2014/main" id="{00000000-0008-0000-0600-00003C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5" name="失業対策事業費該当値テキスト">
          <a:extLst>
            <a:ext uri="{FF2B5EF4-FFF2-40B4-BE49-F238E27FC236}">
              <a16:creationId xmlns:a16="http://schemas.microsoft.com/office/drawing/2014/main" id="{00000000-0008-0000-0600-000049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6" name="公債費グラフ枠">
          <a:extLst>
            <a:ext uri="{FF2B5EF4-FFF2-40B4-BE49-F238E27FC236}">
              <a16:creationId xmlns:a16="http://schemas.microsoft.com/office/drawing/2014/main" id="{00000000-0008-0000-0600-000068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131905</xdr:rowOff>
    </xdr:from>
    <xdr:to>
      <xdr:col>85</xdr:col>
      <xdr:colOff>126364</xdr:colOff>
      <xdr:row>78</xdr:row>
      <xdr:rowOff>24273</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flipV="1">
          <a:off x="16317595" y="12133405"/>
          <a:ext cx="1269" cy="12639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28100</xdr:rowOff>
    </xdr:from>
    <xdr:ext cx="534377" cy="259045"/>
    <xdr:sp macro="" textlink="">
      <xdr:nvSpPr>
        <xdr:cNvPr id="618" name="公債費最小値テキスト">
          <a:extLst>
            <a:ext uri="{FF2B5EF4-FFF2-40B4-BE49-F238E27FC236}">
              <a16:creationId xmlns:a16="http://schemas.microsoft.com/office/drawing/2014/main" id="{00000000-0008-0000-0600-00006A020000}"/>
            </a:ext>
          </a:extLst>
        </xdr:cNvPr>
        <xdr:cNvSpPr txBox="1"/>
      </xdr:nvSpPr>
      <xdr:spPr>
        <a:xfrm>
          <a:off x="16370300" y="13401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24273</xdr:rowOff>
    </xdr:from>
    <xdr:to>
      <xdr:col>86</xdr:col>
      <xdr:colOff>25400</xdr:colOff>
      <xdr:row>78</xdr:row>
      <xdr:rowOff>24273</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6230600" y="13397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78582</xdr:rowOff>
    </xdr:from>
    <xdr:ext cx="599010" cy="259045"/>
    <xdr:sp macro="" textlink="">
      <xdr:nvSpPr>
        <xdr:cNvPr id="620" name="公債費最大値テキスト">
          <a:extLst>
            <a:ext uri="{FF2B5EF4-FFF2-40B4-BE49-F238E27FC236}">
              <a16:creationId xmlns:a16="http://schemas.microsoft.com/office/drawing/2014/main" id="{00000000-0008-0000-0600-00006C020000}"/>
            </a:ext>
          </a:extLst>
        </xdr:cNvPr>
        <xdr:cNvSpPr txBox="1"/>
      </xdr:nvSpPr>
      <xdr:spPr>
        <a:xfrm>
          <a:off x="16370300" y="119086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191,023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131905</xdr:rowOff>
    </xdr:from>
    <xdr:to>
      <xdr:col>86</xdr:col>
      <xdr:colOff>25400</xdr:colOff>
      <xdr:row>70</xdr:row>
      <xdr:rowOff>131905</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6230600" y="121334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151518</xdr:rowOff>
    </xdr:from>
    <xdr:to>
      <xdr:col>85</xdr:col>
      <xdr:colOff>127000</xdr:colOff>
      <xdr:row>78</xdr:row>
      <xdr:rowOff>9261</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flipV="1">
          <a:off x="15481300" y="13353168"/>
          <a:ext cx="838200" cy="291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72527</xdr:rowOff>
    </xdr:from>
    <xdr:ext cx="534377" cy="259045"/>
    <xdr:sp macro="" textlink="">
      <xdr:nvSpPr>
        <xdr:cNvPr id="623" name="公債費平均値テキスト">
          <a:extLst>
            <a:ext uri="{FF2B5EF4-FFF2-40B4-BE49-F238E27FC236}">
              <a16:creationId xmlns:a16="http://schemas.microsoft.com/office/drawing/2014/main" id="{00000000-0008-0000-0600-00006F020000}"/>
            </a:ext>
          </a:extLst>
        </xdr:cNvPr>
        <xdr:cNvSpPr txBox="1"/>
      </xdr:nvSpPr>
      <xdr:spPr>
        <a:xfrm>
          <a:off x="16370300" y="1293127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49650</xdr:rowOff>
    </xdr:from>
    <xdr:to>
      <xdr:col>85</xdr:col>
      <xdr:colOff>177800</xdr:colOff>
      <xdr:row>76</xdr:row>
      <xdr:rowOff>151250</xdr:rowOff>
    </xdr:to>
    <xdr:sp macro="" textlink="">
      <xdr:nvSpPr>
        <xdr:cNvPr id="624" name="フローチャート: 判断 623">
          <a:extLst>
            <a:ext uri="{FF2B5EF4-FFF2-40B4-BE49-F238E27FC236}">
              <a16:creationId xmlns:a16="http://schemas.microsoft.com/office/drawing/2014/main" id="{00000000-0008-0000-0600-000070020000}"/>
            </a:ext>
          </a:extLst>
        </xdr:cNvPr>
        <xdr:cNvSpPr/>
      </xdr:nvSpPr>
      <xdr:spPr>
        <a:xfrm>
          <a:off x="16268700" y="13079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9261</xdr:rowOff>
    </xdr:from>
    <xdr:to>
      <xdr:col>81</xdr:col>
      <xdr:colOff>50800</xdr:colOff>
      <xdr:row>78</xdr:row>
      <xdr:rowOff>17041</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flipV="1">
          <a:off x="14592300" y="13382361"/>
          <a:ext cx="889000" cy="7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77553</xdr:rowOff>
    </xdr:from>
    <xdr:to>
      <xdr:col>81</xdr:col>
      <xdr:colOff>101600</xdr:colOff>
      <xdr:row>77</xdr:row>
      <xdr:rowOff>7703</xdr:rowOff>
    </xdr:to>
    <xdr:sp macro="" textlink="">
      <xdr:nvSpPr>
        <xdr:cNvPr id="626" name="フローチャート: 判断 625">
          <a:extLst>
            <a:ext uri="{FF2B5EF4-FFF2-40B4-BE49-F238E27FC236}">
              <a16:creationId xmlns:a16="http://schemas.microsoft.com/office/drawing/2014/main" id="{00000000-0008-0000-0600-000072020000}"/>
            </a:ext>
          </a:extLst>
        </xdr:cNvPr>
        <xdr:cNvSpPr/>
      </xdr:nvSpPr>
      <xdr:spPr>
        <a:xfrm>
          <a:off x="15430500" y="13107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75</xdr:row>
      <xdr:rowOff>24231</xdr:rowOff>
    </xdr:from>
    <xdr:ext cx="534377"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5214111" y="12882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150406</xdr:rowOff>
    </xdr:from>
    <xdr:to>
      <xdr:col>76</xdr:col>
      <xdr:colOff>114300</xdr:colOff>
      <xdr:row>78</xdr:row>
      <xdr:rowOff>17041</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3703300" y="13352056"/>
          <a:ext cx="889000" cy="380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65027</xdr:rowOff>
    </xdr:from>
    <xdr:to>
      <xdr:col>76</xdr:col>
      <xdr:colOff>165100</xdr:colOff>
      <xdr:row>76</xdr:row>
      <xdr:rowOff>166627</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4541500" y="130952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11703</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4325111" y="12870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150406</xdr:rowOff>
    </xdr:from>
    <xdr:to>
      <xdr:col>71</xdr:col>
      <xdr:colOff>177800</xdr:colOff>
      <xdr:row>77</xdr:row>
      <xdr:rowOff>150833</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2814300" y="13352056"/>
          <a:ext cx="889000" cy="4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46357</xdr:rowOff>
    </xdr:from>
    <xdr:to>
      <xdr:col>72</xdr:col>
      <xdr:colOff>38100</xdr:colOff>
      <xdr:row>76</xdr:row>
      <xdr:rowOff>147957</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3652500" y="13076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164485</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3436111" y="128517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76288</xdr:rowOff>
    </xdr:from>
    <xdr:to>
      <xdr:col>67</xdr:col>
      <xdr:colOff>101600</xdr:colOff>
      <xdr:row>77</xdr:row>
      <xdr:rowOff>6438</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2763500" y="13106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22966</xdr:rowOff>
    </xdr:from>
    <xdr:ext cx="534377"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2547111" y="12881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100718</xdr:rowOff>
    </xdr:from>
    <xdr:to>
      <xdr:col>85</xdr:col>
      <xdr:colOff>177800</xdr:colOff>
      <xdr:row>78</xdr:row>
      <xdr:rowOff>30868</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6268700" y="13302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15645</xdr:rowOff>
    </xdr:from>
    <xdr:ext cx="534377" cy="259045"/>
    <xdr:sp macro="" textlink="">
      <xdr:nvSpPr>
        <xdr:cNvPr id="642" name="公債費該当値テキスト">
          <a:extLst>
            <a:ext uri="{FF2B5EF4-FFF2-40B4-BE49-F238E27FC236}">
              <a16:creationId xmlns:a16="http://schemas.microsoft.com/office/drawing/2014/main" id="{00000000-0008-0000-0600-000082020000}"/>
            </a:ext>
          </a:extLst>
        </xdr:cNvPr>
        <xdr:cNvSpPr txBox="1"/>
      </xdr:nvSpPr>
      <xdr:spPr>
        <a:xfrm>
          <a:off x="16370300" y="13217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129911</xdr:rowOff>
    </xdr:from>
    <xdr:to>
      <xdr:col>81</xdr:col>
      <xdr:colOff>101600</xdr:colOff>
      <xdr:row>78</xdr:row>
      <xdr:rowOff>60061</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5430500" y="13331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78</xdr:row>
      <xdr:rowOff>51188</xdr:rowOff>
    </xdr:from>
    <xdr:ext cx="534377"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14111" y="13424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137691</xdr:rowOff>
    </xdr:from>
    <xdr:to>
      <xdr:col>76</xdr:col>
      <xdr:colOff>165100</xdr:colOff>
      <xdr:row>78</xdr:row>
      <xdr:rowOff>67841</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4541500" y="13339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58968</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4325111" y="13432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99606</xdr:rowOff>
    </xdr:from>
    <xdr:to>
      <xdr:col>72</xdr:col>
      <xdr:colOff>38100</xdr:colOff>
      <xdr:row>78</xdr:row>
      <xdr:rowOff>29756</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3652500" y="13301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20883</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3436111" y="13393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100033</xdr:rowOff>
    </xdr:from>
    <xdr:to>
      <xdr:col>67</xdr:col>
      <xdr:colOff>101600</xdr:colOff>
      <xdr:row>78</xdr:row>
      <xdr:rowOff>30183</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2763500" y="13301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21310</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2547111" y="13394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3" name="積立金グラフ枠">
          <a:extLst>
            <a:ext uri="{FF2B5EF4-FFF2-40B4-BE49-F238E27FC236}">
              <a16:creationId xmlns:a16="http://schemas.microsoft.com/office/drawing/2014/main" id="{00000000-0008-0000-0600-0000A1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77915</xdr:rowOff>
    </xdr:from>
    <xdr:to>
      <xdr:col>85</xdr:col>
      <xdr:colOff>126364</xdr:colOff>
      <xdr:row>99</xdr:row>
      <xdr:rowOff>43129</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flipV="1">
          <a:off x="16317595" y="15508415"/>
          <a:ext cx="1269" cy="15082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46956</xdr:rowOff>
    </xdr:from>
    <xdr:ext cx="378565" cy="259045"/>
    <xdr:sp macro="" textlink="">
      <xdr:nvSpPr>
        <xdr:cNvPr id="675" name="積立金最小値テキスト">
          <a:extLst>
            <a:ext uri="{FF2B5EF4-FFF2-40B4-BE49-F238E27FC236}">
              <a16:creationId xmlns:a16="http://schemas.microsoft.com/office/drawing/2014/main" id="{00000000-0008-0000-0600-0000A3020000}"/>
            </a:ext>
          </a:extLst>
        </xdr:cNvPr>
        <xdr:cNvSpPr txBox="1"/>
      </xdr:nvSpPr>
      <xdr:spPr>
        <a:xfrm>
          <a:off x="16370300" y="170205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43129</xdr:rowOff>
    </xdr:from>
    <xdr:to>
      <xdr:col>86</xdr:col>
      <xdr:colOff>25400</xdr:colOff>
      <xdr:row>99</xdr:row>
      <xdr:rowOff>43129</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6230600" y="170166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24592</xdr:rowOff>
    </xdr:from>
    <xdr:ext cx="599010" cy="259045"/>
    <xdr:sp macro="" textlink="">
      <xdr:nvSpPr>
        <xdr:cNvPr id="677" name="積立金最大値テキスト">
          <a:extLst>
            <a:ext uri="{FF2B5EF4-FFF2-40B4-BE49-F238E27FC236}">
              <a16:creationId xmlns:a16="http://schemas.microsoft.com/office/drawing/2014/main" id="{00000000-0008-0000-0600-0000A5020000}"/>
            </a:ext>
          </a:extLst>
        </xdr:cNvPr>
        <xdr:cNvSpPr txBox="1"/>
      </xdr:nvSpPr>
      <xdr:spPr>
        <a:xfrm>
          <a:off x="16370300" y="152836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118,865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77915</xdr:rowOff>
    </xdr:from>
    <xdr:to>
      <xdr:col>86</xdr:col>
      <xdr:colOff>25400</xdr:colOff>
      <xdr:row>90</xdr:row>
      <xdr:rowOff>77915</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6230600" y="15508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113588</xdr:rowOff>
    </xdr:from>
    <xdr:to>
      <xdr:col>85</xdr:col>
      <xdr:colOff>127000</xdr:colOff>
      <xdr:row>98</xdr:row>
      <xdr:rowOff>96558</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5481300" y="16744238"/>
          <a:ext cx="838200" cy="1544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12070</xdr:rowOff>
    </xdr:from>
    <xdr:ext cx="534377" cy="259045"/>
    <xdr:sp macro="" textlink="">
      <xdr:nvSpPr>
        <xdr:cNvPr id="680" name="積立金平均値テキスト">
          <a:extLst>
            <a:ext uri="{FF2B5EF4-FFF2-40B4-BE49-F238E27FC236}">
              <a16:creationId xmlns:a16="http://schemas.microsoft.com/office/drawing/2014/main" id="{00000000-0008-0000-0600-0000A8020000}"/>
            </a:ext>
          </a:extLst>
        </xdr:cNvPr>
        <xdr:cNvSpPr txBox="1"/>
      </xdr:nvSpPr>
      <xdr:spPr>
        <a:xfrm>
          <a:off x="16370300" y="164712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160643</xdr:rowOff>
    </xdr:from>
    <xdr:to>
      <xdr:col>85</xdr:col>
      <xdr:colOff>177800</xdr:colOff>
      <xdr:row>97</xdr:row>
      <xdr:rowOff>90793</xdr:rowOff>
    </xdr:to>
    <xdr:sp macro="" textlink="">
      <xdr:nvSpPr>
        <xdr:cNvPr id="681" name="フローチャート: 判断 680">
          <a:extLst>
            <a:ext uri="{FF2B5EF4-FFF2-40B4-BE49-F238E27FC236}">
              <a16:creationId xmlns:a16="http://schemas.microsoft.com/office/drawing/2014/main" id="{00000000-0008-0000-0600-0000A9020000}"/>
            </a:ext>
          </a:extLst>
        </xdr:cNvPr>
        <xdr:cNvSpPr/>
      </xdr:nvSpPr>
      <xdr:spPr>
        <a:xfrm>
          <a:off x="16268700" y="16619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113588</xdr:rowOff>
    </xdr:from>
    <xdr:to>
      <xdr:col>81</xdr:col>
      <xdr:colOff>50800</xdr:colOff>
      <xdr:row>98</xdr:row>
      <xdr:rowOff>12928</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4592300" y="16744238"/>
          <a:ext cx="889000" cy="707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14288</xdr:rowOff>
    </xdr:from>
    <xdr:to>
      <xdr:col>81</xdr:col>
      <xdr:colOff>101600</xdr:colOff>
      <xdr:row>97</xdr:row>
      <xdr:rowOff>115888</xdr:rowOff>
    </xdr:to>
    <xdr:sp macro="" textlink="">
      <xdr:nvSpPr>
        <xdr:cNvPr id="683" name="フローチャート: 判断 682">
          <a:extLst>
            <a:ext uri="{FF2B5EF4-FFF2-40B4-BE49-F238E27FC236}">
              <a16:creationId xmlns:a16="http://schemas.microsoft.com/office/drawing/2014/main" id="{00000000-0008-0000-0600-0000AB020000}"/>
            </a:ext>
          </a:extLst>
        </xdr:cNvPr>
        <xdr:cNvSpPr/>
      </xdr:nvSpPr>
      <xdr:spPr>
        <a:xfrm>
          <a:off x="15430500" y="16644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132415</xdr:rowOff>
    </xdr:from>
    <xdr:ext cx="534377" cy="259045"/>
    <xdr:sp macro="" textlink="">
      <xdr:nvSpPr>
        <xdr:cNvPr id="684" name="テキスト ボックス 683">
          <a:extLst>
            <a:ext uri="{FF2B5EF4-FFF2-40B4-BE49-F238E27FC236}">
              <a16:creationId xmlns:a16="http://schemas.microsoft.com/office/drawing/2014/main" id="{00000000-0008-0000-0600-0000AC020000}"/>
            </a:ext>
          </a:extLst>
        </xdr:cNvPr>
        <xdr:cNvSpPr txBox="1"/>
      </xdr:nvSpPr>
      <xdr:spPr>
        <a:xfrm>
          <a:off x="15214111" y="16420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12928</xdr:rowOff>
    </xdr:from>
    <xdr:to>
      <xdr:col>76</xdr:col>
      <xdr:colOff>114300</xdr:colOff>
      <xdr:row>98</xdr:row>
      <xdr:rowOff>67323</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flipV="1">
          <a:off x="13703300" y="16815028"/>
          <a:ext cx="889000" cy="543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29414</xdr:rowOff>
    </xdr:from>
    <xdr:to>
      <xdr:col>76</xdr:col>
      <xdr:colOff>165100</xdr:colOff>
      <xdr:row>97</xdr:row>
      <xdr:rowOff>131014</xdr:rowOff>
    </xdr:to>
    <xdr:sp macro="" textlink="">
      <xdr:nvSpPr>
        <xdr:cNvPr id="686" name="フローチャート: 判断 685">
          <a:extLst>
            <a:ext uri="{FF2B5EF4-FFF2-40B4-BE49-F238E27FC236}">
              <a16:creationId xmlns:a16="http://schemas.microsoft.com/office/drawing/2014/main" id="{00000000-0008-0000-0600-0000AE020000}"/>
            </a:ext>
          </a:extLst>
        </xdr:cNvPr>
        <xdr:cNvSpPr/>
      </xdr:nvSpPr>
      <xdr:spPr>
        <a:xfrm>
          <a:off x="14541500" y="16660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147541</xdr:rowOff>
    </xdr:from>
    <xdr:ext cx="534377"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4325111" y="164352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41745</xdr:rowOff>
    </xdr:from>
    <xdr:to>
      <xdr:col>71</xdr:col>
      <xdr:colOff>177800</xdr:colOff>
      <xdr:row>98</xdr:row>
      <xdr:rowOff>67323</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2814300" y="16672395"/>
          <a:ext cx="889000" cy="197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43090</xdr:rowOff>
    </xdr:from>
    <xdr:to>
      <xdr:col>72</xdr:col>
      <xdr:colOff>38100</xdr:colOff>
      <xdr:row>97</xdr:row>
      <xdr:rowOff>144690</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3652500" y="16673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161217</xdr:rowOff>
    </xdr:from>
    <xdr:ext cx="534377"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3436111" y="16448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149924</xdr:rowOff>
    </xdr:from>
    <xdr:to>
      <xdr:col>67</xdr:col>
      <xdr:colOff>101600</xdr:colOff>
      <xdr:row>95</xdr:row>
      <xdr:rowOff>80074</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2763500" y="162662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96601</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2547111" y="16041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45758</xdr:rowOff>
    </xdr:from>
    <xdr:to>
      <xdr:col>85</xdr:col>
      <xdr:colOff>177800</xdr:colOff>
      <xdr:row>98</xdr:row>
      <xdr:rowOff>147358</xdr:rowOff>
    </xdr:to>
    <xdr:sp macro="" textlink="">
      <xdr:nvSpPr>
        <xdr:cNvPr id="698" name="楕円 697">
          <a:extLst>
            <a:ext uri="{FF2B5EF4-FFF2-40B4-BE49-F238E27FC236}">
              <a16:creationId xmlns:a16="http://schemas.microsoft.com/office/drawing/2014/main" id="{00000000-0008-0000-0600-0000BA020000}"/>
            </a:ext>
          </a:extLst>
        </xdr:cNvPr>
        <xdr:cNvSpPr/>
      </xdr:nvSpPr>
      <xdr:spPr>
        <a:xfrm>
          <a:off x="16268700" y="16847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132135</xdr:rowOff>
    </xdr:from>
    <xdr:ext cx="469744" cy="259045"/>
    <xdr:sp macro="" textlink="">
      <xdr:nvSpPr>
        <xdr:cNvPr id="699" name="積立金該当値テキスト">
          <a:extLst>
            <a:ext uri="{FF2B5EF4-FFF2-40B4-BE49-F238E27FC236}">
              <a16:creationId xmlns:a16="http://schemas.microsoft.com/office/drawing/2014/main" id="{00000000-0008-0000-0600-0000BB020000}"/>
            </a:ext>
          </a:extLst>
        </xdr:cNvPr>
        <xdr:cNvSpPr txBox="1"/>
      </xdr:nvSpPr>
      <xdr:spPr>
        <a:xfrm>
          <a:off x="16370300" y="16762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62788</xdr:rowOff>
    </xdr:from>
    <xdr:to>
      <xdr:col>81</xdr:col>
      <xdr:colOff>101600</xdr:colOff>
      <xdr:row>97</xdr:row>
      <xdr:rowOff>164388</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5430500" y="16693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155515</xdr:rowOff>
    </xdr:from>
    <xdr:ext cx="534377"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5214111" y="16786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133578</xdr:rowOff>
    </xdr:from>
    <xdr:to>
      <xdr:col>76</xdr:col>
      <xdr:colOff>165100</xdr:colOff>
      <xdr:row>98</xdr:row>
      <xdr:rowOff>63728</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4541500" y="16764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54855</xdr:rowOff>
    </xdr:from>
    <xdr:ext cx="534377"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4325111" y="168569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16523</xdr:rowOff>
    </xdr:from>
    <xdr:to>
      <xdr:col>72</xdr:col>
      <xdr:colOff>38100</xdr:colOff>
      <xdr:row>98</xdr:row>
      <xdr:rowOff>118123</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3652500" y="16818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109250</xdr:rowOff>
    </xdr:from>
    <xdr:ext cx="534377"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3436111" y="169113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162395</xdr:rowOff>
    </xdr:from>
    <xdr:to>
      <xdr:col>67</xdr:col>
      <xdr:colOff>101600</xdr:colOff>
      <xdr:row>97</xdr:row>
      <xdr:rowOff>92545</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2763500" y="166215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83672</xdr:rowOff>
    </xdr:from>
    <xdr:ext cx="534377"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547111" y="167143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9" name="テキスト ボックス 718">
          <a:extLst>
            <a:ext uri="{FF2B5EF4-FFF2-40B4-BE49-F238E27FC236}">
              <a16:creationId xmlns:a16="http://schemas.microsoft.com/office/drawing/2014/main" id="{00000000-0008-0000-0600-0000CF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8" name="投資及び出資金グラフ枠">
          <a:extLst>
            <a:ext uri="{FF2B5EF4-FFF2-40B4-BE49-F238E27FC236}">
              <a16:creationId xmlns:a16="http://schemas.microsoft.com/office/drawing/2014/main" id="{00000000-0008-0000-0600-0000D8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75578</xdr:rowOff>
    </xdr:from>
    <xdr:to>
      <xdr:col>116</xdr:col>
      <xdr:colOff>62864</xdr:colOff>
      <xdr:row>38</xdr:row>
      <xdr:rowOff>139700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flipV="1">
          <a:off x="22159595" y="5390528"/>
          <a:ext cx="1269" cy="12642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0" name="投資及び出資金最小値テキスト">
          <a:extLst>
            <a:ext uri="{FF2B5EF4-FFF2-40B4-BE49-F238E27FC236}">
              <a16:creationId xmlns:a16="http://schemas.microsoft.com/office/drawing/2014/main" id="{00000000-0008-0000-0600-0000DA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22255</xdr:rowOff>
    </xdr:from>
    <xdr:ext cx="534377" cy="259045"/>
    <xdr:sp macro="" textlink="">
      <xdr:nvSpPr>
        <xdr:cNvPr id="732" name="投資及び出資金最大値テキスト">
          <a:extLst>
            <a:ext uri="{FF2B5EF4-FFF2-40B4-BE49-F238E27FC236}">
              <a16:creationId xmlns:a16="http://schemas.microsoft.com/office/drawing/2014/main" id="{00000000-0008-0000-0600-0000DC020000}"/>
            </a:ext>
          </a:extLst>
        </xdr:cNvPr>
        <xdr:cNvSpPr txBox="1"/>
      </xdr:nvSpPr>
      <xdr:spPr>
        <a:xfrm>
          <a:off x="22212300" y="51657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75578</xdr:rowOff>
    </xdr:from>
    <xdr:to>
      <xdr:col>116</xdr:col>
      <xdr:colOff>152400</xdr:colOff>
      <xdr:row>31</xdr:row>
      <xdr:rowOff>75578</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22072600" y="53905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135425</xdr:rowOff>
    </xdr:from>
    <xdr:to>
      <xdr:col>116</xdr:col>
      <xdr:colOff>63500</xdr:colOff>
      <xdr:row>38</xdr:row>
      <xdr:rowOff>136614</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21323300" y="6650525"/>
          <a:ext cx="838200" cy="11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36408</xdr:rowOff>
    </xdr:from>
    <xdr:ext cx="469744" cy="259045"/>
    <xdr:sp macro="" textlink="">
      <xdr:nvSpPr>
        <xdr:cNvPr id="735" name="投資及び出資金平均値テキスト">
          <a:extLst>
            <a:ext uri="{FF2B5EF4-FFF2-40B4-BE49-F238E27FC236}">
              <a16:creationId xmlns:a16="http://schemas.microsoft.com/office/drawing/2014/main" id="{00000000-0008-0000-0600-0000DF020000}"/>
            </a:ext>
          </a:extLst>
        </xdr:cNvPr>
        <xdr:cNvSpPr txBox="1"/>
      </xdr:nvSpPr>
      <xdr:spPr>
        <a:xfrm>
          <a:off x="22212300" y="638005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13531</xdr:rowOff>
    </xdr:from>
    <xdr:to>
      <xdr:col>116</xdr:col>
      <xdr:colOff>114300</xdr:colOff>
      <xdr:row>38</xdr:row>
      <xdr:rowOff>115131</xdr:rowOff>
    </xdr:to>
    <xdr:sp macro="" textlink="">
      <xdr:nvSpPr>
        <xdr:cNvPr id="736" name="フローチャート: 判断 735">
          <a:extLst>
            <a:ext uri="{FF2B5EF4-FFF2-40B4-BE49-F238E27FC236}">
              <a16:creationId xmlns:a16="http://schemas.microsoft.com/office/drawing/2014/main" id="{00000000-0008-0000-0600-0000E0020000}"/>
            </a:ext>
          </a:extLst>
        </xdr:cNvPr>
        <xdr:cNvSpPr/>
      </xdr:nvSpPr>
      <xdr:spPr>
        <a:xfrm>
          <a:off x="22110700" y="6528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134900</xdr:rowOff>
    </xdr:from>
    <xdr:to>
      <xdr:col>111</xdr:col>
      <xdr:colOff>177800</xdr:colOff>
      <xdr:row>38</xdr:row>
      <xdr:rowOff>135425</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0434300" y="6650000"/>
          <a:ext cx="889000" cy="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33807</xdr:rowOff>
    </xdr:from>
    <xdr:to>
      <xdr:col>112</xdr:col>
      <xdr:colOff>38100</xdr:colOff>
      <xdr:row>38</xdr:row>
      <xdr:rowOff>135407</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21272500" y="6548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151934</xdr:rowOff>
    </xdr:from>
    <xdr:ext cx="469744"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21088428" y="63241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85179</xdr:rowOff>
    </xdr:from>
    <xdr:to>
      <xdr:col>107</xdr:col>
      <xdr:colOff>50800</xdr:colOff>
      <xdr:row>38</xdr:row>
      <xdr:rowOff>134900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19545300" y="6600279"/>
          <a:ext cx="889000" cy="497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39088</xdr:rowOff>
    </xdr:from>
    <xdr:to>
      <xdr:col>107</xdr:col>
      <xdr:colOff>101600</xdr:colOff>
      <xdr:row>38</xdr:row>
      <xdr:rowOff>140688</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20383500" y="6554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157215</xdr:rowOff>
    </xdr:from>
    <xdr:ext cx="469744"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20199428" y="6329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85179</xdr:rowOff>
    </xdr:from>
    <xdr:to>
      <xdr:col>102</xdr:col>
      <xdr:colOff>114300</xdr:colOff>
      <xdr:row>38</xdr:row>
      <xdr:rowOff>87168</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flipV="1">
          <a:off x="18656300" y="6600279"/>
          <a:ext cx="889000" cy="19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25532</xdr:rowOff>
    </xdr:from>
    <xdr:to>
      <xdr:col>102</xdr:col>
      <xdr:colOff>165100</xdr:colOff>
      <xdr:row>38</xdr:row>
      <xdr:rowOff>127132</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19494500" y="65406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143659</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19310428" y="63158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41008</xdr:rowOff>
    </xdr:from>
    <xdr:to>
      <xdr:col>98</xdr:col>
      <xdr:colOff>38100</xdr:colOff>
      <xdr:row>38</xdr:row>
      <xdr:rowOff>142608</xdr:rowOff>
    </xdr:to>
    <xdr:sp macro="" textlink="">
      <xdr:nvSpPr>
        <xdr:cNvPr id="746" name="フローチャート: 判断 745">
          <a:extLst>
            <a:ext uri="{FF2B5EF4-FFF2-40B4-BE49-F238E27FC236}">
              <a16:creationId xmlns:a16="http://schemas.microsoft.com/office/drawing/2014/main" id="{00000000-0008-0000-0600-0000EA020000}"/>
            </a:ext>
          </a:extLst>
        </xdr:cNvPr>
        <xdr:cNvSpPr/>
      </xdr:nvSpPr>
      <xdr:spPr>
        <a:xfrm>
          <a:off x="18605500" y="6556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133735</xdr:rowOff>
    </xdr:from>
    <xdr:ext cx="469744"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18421428" y="66488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85814</xdr:rowOff>
    </xdr:from>
    <xdr:to>
      <xdr:col>116</xdr:col>
      <xdr:colOff>114300</xdr:colOff>
      <xdr:row>39</xdr:row>
      <xdr:rowOff>15964</xdr:rowOff>
    </xdr:to>
    <xdr:sp macro="" textlink="">
      <xdr:nvSpPr>
        <xdr:cNvPr id="753" name="楕円 752">
          <a:extLst>
            <a:ext uri="{FF2B5EF4-FFF2-40B4-BE49-F238E27FC236}">
              <a16:creationId xmlns:a16="http://schemas.microsoft.com/office/drawing/2014/main" id="{00000000-0008-0000-0600-0000F1020000}"/>
            </a:ext>
          </a:extLst>
        </xdr:cNvPr>
        <xdr:cNvSpPr/>
      </xdr:nvSpPr>
      <xdr:spPr>
        <a:xfrm>
          <a:off x="22110700" y="6600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741</xdr:rowOff>
    </xdr:from>
    <xdr:ext cx="378565" cy="259045"/>
    <xdr:sp macro="" textlink="">
      <xdr:nvSpPr>
        <xdr:cNvPr id="754" name="投資及び出資金該当値テキスト">
          <a:extLst>
            <a:ext uri="{FF2B5EF4-FFF2-40B4-BE49-F238E27FC236}">
              <a16:creationId xmlns:a16="http://schemas.microsoft.com/office/drawing/2014/main" id="{00000000-0008-0000-0600-0000F2020000}"/>
            </a:ext>
          </a:extLst>
        </xdr:cNvPr>
        <xdr:cNvSpPr txBox="1"/>
      </xdr:nvSpPr>
      <xdr:spPr>
        <a:xfrm>
          <a:off x="22212300" y="65158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84625</xdr:rowOff>
    </xdr:from>
    <xdr:to>
      <xdr:col>112</xdr:col>
      <xdr:colOff>38100</xdr:colOff>
      <xdr:row>39</xdr:row>
      <xdr:rowOff>14775</xdr:rowOff>
    </xdr:to>
    <xdr:sp macro="" textlink="">
      <xdr:nvSpPr>
        <xdr:cNvPr id="755" name="楕円 754">
          <a:extLst>
            <a:ext uri="{FF2B5EF4-FFF2-40B4-BE49-F238E27FC236}">
              <a16:creationId xmlns:a16="http://schemas.microsoft.com/office/drawing/2014/main" id="{00000000-0008-0000-0600-0000F3020000}"/>
            </a:ext>
          </a:extLst>
        </xdr:cNvPr>
        <xdr:cNvSpPr/>
      </xdr:nvSpPr>
      <xdr:spPr>
        <a:xfrm>
          <a:off x="21272500" y="6599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39</xdr:row>
      <xdr:rowOff>5902</xdr:rowOff>
    </xdr:from>
    <xdr:ext cx="378565"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1134017" y="66924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84100</xdr:rowOff>
    </xdr:from>
    <xdr:to>
      <xdr:col>107</xdr:col>
      <xdr:colOff>101600</xdr:colOff>
      <xdr:row>39</xdr:row>
      <xdr:rowOff>14250</xdr:rowOff>
    </xdr:to>
    <xdr:sp macro="" textlink="">
      <xdr:nvSpPr>
        <xdr:cNvPr id="757" name="楕円 756">
          <a:extLst>
            <a:ext uri="{FF2B5EF4-FFF2-40B4-BE49-F238E27FC236}">
              <a16:creationId xmlns:a16="http://schemas.microsoft.com/office/drawing/2014/main" id="{00000000-0008-0000-0600-0000F5020000}"/>
            </a:ext>
          </a:extLst>
        </xdr:cNvPr>
        <xdr:cNvSpPr/>
      </xdr:nvSpPr>
      <xdr:spPr>
        <a:xfrm>
          <a:off x="20383500" y="659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39</xdr:row>
      <xdr:rowOff>5377</xdr:rowOff>
    </xdr:from>
    <xdr:ext cx="378565"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20245017" y="669192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34379</xdr:rowOff>
    </xdr:from>
    <xdr:to>
      <xdr:col>102</xdr:col>
      <xdr:colOff>165100</xdr:colOff>
      <xdr:row>38</xdr:row>
      <xdr:rowOff>135979</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19494500" y="65494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127106</xdr:rowOff>
    </xdr:from>
    <xdr:ext cx="469744"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19310428" y="66422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36368</xdr:rowOff>
    </xdr:from>
    <xdr:to>
      <xdr:col>98</xdr:col>
      <xdr:colOff>38100</xdr:colOff>
      <xdr:row>38</xdr:row>
      <xdr:rowOff>137968</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18605500" y="6551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154495</xdr:rowOff>
    </xdr:from>
    <xdr:ext cx="469744"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18421428" y="63266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3" name="直線コネクタ 772">
          <a:extLst>
            <a:ext uri="{FF2B5EF4-FFF2-40B4-BE49-F238E27FC236}">
              <a16:creationId xmlns:a16="http://schemas.microsoft.com/office/drawing/2014/main" id="{00000000-0008-0000-0600-000005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3" name="貸付金グラフ枠">
          <a:extLst>
            <a:ext uri="{FF2B5EF4-FFF2-40B4-BE49-F238E27FC236}">
              <a16:creationId xmlns:a16="http://schemas.microsoft.com/office/drawing/2014/main" id="{00000000-0008-0000-0600-00000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146993</xdr:rowOff>
    </xdr:from>
    <xdr:to>
      <xdr:col>116</xdr:col>
      <xdr:colOff>62864</xdr:colOff>
      <xdr:row>58</xdr:row>
      <xdr:rowOff>139700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flipV="1">
          <a:off x="22159595" y="8890943"/>
          <a:ext cx="1269" cy="11928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5" name="貸付金最小値テキスト">
          <a:extLst>
            <a:ext uri="{FF2B5EF4-FFF2-40B4-BE49-F238E27FC236}">
              <a16:creationId xmlns:a16="http://schemas.microsoft.com/office/drawing/2014/main" id="{00000000-0008-0000-0600-000011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93670</xdr:rowOff>
    </xdr:from>
    <xdr:ext cx="534377" cy="259045"/>
    <xdr:sp macro="" textlink="">
      <xdr:nvSpPr>
        <xdr:cNvPr id="787" name="貸付金最大値テキスト">
          <a:extLst>
            <a:ext uri="{FF2B5EF4-FFF2-40B4-BE49-F238E27FC236}">
              <a16:creationId xmlns:a16="http://schemas.microsoft.com/office/drawing/2014/main" id="{00000000-0008-0000-0600-000013030000}"/>
            </a:ext>
          </a:extLst>
        </xdr:cNvPr>
        <xdr:cNvSpPr txBox="1"/>
      </xdr:nvSpPr>
      <xdr:spPr>
        <a:xfrm>
          <a:off x="22212300" y="86661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52,181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146993</xdr:rowOff>
    </xdr:from>
    <xdr:to>
      <xdr:col>116</xdr:col>
      <xdr:colOff>152400</xdr:colOff>
      <xdr:row>51</xdr:row>
      <xdr:rowOff>146993</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22072600" y="88909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2232</xdr:rowOff>
    </xdr:from>
    <xdr:ext cx="469744" cy="259045"/>
    <xdr:sp macro="" textlink="">
      <xdr:nvSpPr>
        <xdr:cNvPr id="790" name="貸付金平均値テキスト">
          <a:extLst>
            <a:ext uri="{FF2B5EF4-FFF2-40B4-BE49-F238E27FC236}">
              <a16:creationId xmlns:a16="http://schemas.microsoft.com/office/drawing/2014/main" id="{00000000-0008-0000-0600-000016030000}"/>
            </a:ext>
          </a:extLst>
        </xdr:cNvPr>
        <xdr:cNvSpPr txBox="1"/>
      </xdr:nvSpPr>
      <xdr:spPr>
        <a:xfrm>
          <a:off x="22212300" y="977488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150805</xdr:rowOff>
    </xdr:from>
    <xdr:to>
      <xdr:col>116</xdr:col>
      <xdr:colOff>114300</xdr:colOff>
      <xdr:row>58</xdr:row>
      <xdr:rowOff>80955</xdr:rowOff>
    </xdr:to>
    <xdr:sp macro="" textlink="">
      <xdr:nvSpPr>
        <xdr:cNvPr id="791" name="フローチャート: 判断 790">
          <a:extLst>
            <a:ext uri="{FF2B5EF4-FFF2-40B4-BE49-F238E27FC236}">
              <a16:creationId xmlns:a16="http://schemas.microsoft.com/office/drawing/2014/main" id="{00000000-0008-0000-0600-000017030000}"/>
            </a:ext>
          </a:extLst>
        </xdr:cNvPr>
        <xdr:cNvSpPr/>
      </xdr:nvSpPr>
      <xdr:spPr>
        <a:xfrm>
          <a:off x="22110700" y="9923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154988</xdr:rowOff>
    </xdr:from>
    <xdr:to>
      <xdr:col>112</xdr:col>
      <xdr:colOff>38100</xdr:colOff>
      <xdr:row>58</xdr:row>
      <xdr:rowOff>85138</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21272500" y="9927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101665</xdr:rowOff>
    </xdr:from>
    <xdr:ext cx="469744"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21088428" y="97028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135859</xdr:rowOff>
    </xdr:from>
    <xdr:to>
      <xdr:col>107</xdr:col>
      <xdr:colOff>50800</xdr:colOff>
      <xdr:row>58</xdr:row>
      <xdr:rowOff>139700</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19545300" y="10079959"/>
          <a:ext cx="889000" cy="38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136106</xdr:rowOff>
    </xdr:from>
    <xdr:to>
      <xdr:col>107</xdr:col>
      <xdr:colOff>101600</xdr:colOff>
      <xdr:row>58</xdr:row>
      <xdr:rowOff>66256</xdr:rowOff>
    </xdr:to>
    <xdr:sp macro="" textlink="">
      <xdr:nvSpPr>
        <xdr:cNvPr id="796" name="フローチャート: 判断 795">
          <a:extLst>
            <a:ext uri="{FF2B5EF4-FFF2-40B4-BE49-F238E27FC236}">
              <a16:creationId xmlns:a16="http://schemas.microsoft.com/office/drawing/2014/main" id="{00000000-0008-0000-0600-00001C030000}"/>
            </a:ext>
          </a:extLst>
        </xdr:cNvPr>
        <xdr:cNvSpPr/>
      </xdr:nvSpPr>
      <xdr:spPr>
        <a:xfrm>
          <a:off x="20383500" y="9908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82783</xdr:rowOff>
    </xdr:from>
    <xdr:ext cx="469744" cy="259045"/>
    <xdr:sp macro="" textlink="">
      <xdr:nvSpPr>
        <xdr:cNvPr id="797" name="テキスト ボックス 796">
          <a:extLst>
            <a:ext uri="{FF2B5EF4-FFF2-40B4-BE49-F238E27FC236}">
              <a16:creationId xmlns:a16="http://schemas.microsoft.com/office/drawing/2014/main" id="{00000000-0008-0000-0600-00001D030000}"/>
            </a:ext>
          </a:extLst>
        </xdr:cNvPr>
        <xdr:cNvSpPr txBox="1"/>
      </xdr:nvSpPr>
      <xdr:spPr>
        <a:xfrm>
          <a:off x="20199428" y="96839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131265</xdr:rowOff>
    </xdr:from>
    <xdr:to>
      <xdr:col>102</xdr:col>
      <xdr:colOff>114300</xdr:colOff>
      <xdr:row>58</xdr:row>
      <xdr:rowOff>135859</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18656300" y="10075365"/>
          <a:ext cx="889000" cy="4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123853</xdr:rowOff>
    </xdr:from>
    <xdr:to>
      <xdr:col>102</xdr:col>
      <xdr:colOff>165100</xdr:colOff>
      <xdr:row>58</xdr:row>
      <xdr:rowOff>54003</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19494500" y="9896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70530</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19310428" y="96717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152336</xdr:rowOff>
    </xdr:from>
    <xdr:to>
      <xdr:col>98</xdr:col>
      <xdr:colOff>38100</xdr:colOff>
      <xdr:row>58</xdr:row>
      <xdr:rowOff>82486</xdr:rowOff>
    </xdr:to>
    <xdr:sp macro="" textlink="">
      <xdr:nvSpPr>
        <xdr:cNvPr id="801" name="フローチャート: 判断 800">
          <a:extLst>
            <a:ext uri="{FF2B5EF4-FFF2-40B4-BE49-F238E27FC236}">
              <a16:creationId xmlns:a16="http://schemas.microsoft.com/office/drawing/2014/main" id="{00000000-0008-0000-0600-000021030000}"/>
            </a:ext>
          </a:extLst>
        </xdr:cNvPr>
        <xdr:cNvSpPr/>
      </xdr:nvSpPr>
      <xdr:spPr>
        <a:xfrm>
          <a:off x="18605500" y="9924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99013</xdr:rowOff>
    </xdr:from>
    <xdr:ext cx="469744"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18421428" y="97002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08" name="楕円 807">
          <a:extLst>
            <a:ext uri="{FF2B5EF4-FFF2-40B4-BE49-F238E27FC236}">
              <a16:creationId xmlns:a16="http://schemas.microsoft.com/office/drawing/2014/main" id="{00000000-0008-0000-0600-000028030000}"/>
            </a:ext>
          </a:extLst>
        </xdr:cNvPr>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09" name="貸付金該当値テキスト">
          <a:extLst>
            <a:ext uri="{FF2B5EF4-FFF2-40B4-BE49-F238E27FC236}">
              <a16:creationId xmlns:a16="http://schemas.microsoft.com/office/drawing/2014/main" id="{00000000-0008-0000-0600-000029030000}"/>
            </a:ext>
          </a:extLst>
        </xdr:cNvPr>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10" name="楕円 809">
          <a:extLst>
            <a:ext uri="{FF2B5EF4-FFF2-40B4-BE49-F238E27FC236}">
              <a16:creationId xmlns:a16="http://schemas.microsoft.com/office/drawing/2014/main" id="{00000000-0008-0000-0600-00002A030000}"/>
            </a:ext>
          </a:extLst>
        </xdr:cNvPr>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12" name="楕円 811">
          <a:extLst>
            <a:ext uri="{FF2B5EF4-FFF2-40B4-BE49-F238E27FC236}">
              <a16:creationId xmlns:a16="http://schemas.microsoft.com/office/drawing/2014/main" id="{00000000-0008-0000-0600-00002C030000}"/>
            </a:ext>
          </a:extLst>
        </xdr:cNvPr>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85059</xdr:rowOff>
    </xdr:from>
    <xdr:to>
      <xdr:col>102</xdr:col>
      <xdr:colOff>165100</xdr:colOff>
      <xdr:row>59</xdr:row>
      <xdr:rowOff>15209</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19494500" y="10029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59</xdr:row>
      <xdr:rowOff>6336</xdr:rowOff>
    </xdr:from>
    <xdr:ext cx="378565"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9356017" y="1012188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80465</xdr:rowOff>
    </xdr:from>
    <xdr:to>
      <xdr:col>98</xdr:col>
      <xdr:colOff>38100</xdr:colOff>
      <xdr:row>59</xdr:row>
      <xdr:rowOff>10615</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18605500" y="100245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1742</xdr:rowOff>
    </xdr:from>
    <xdr:ext cx="378565"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18467017" y="1011729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7" name="直線コネクタ 826">
          <a:extLst>
            <a:ext uri="{FF2B5EF4-FFF2-40B4-BE49-F238E27FC236}">
              <a16:creationId xmlns:a16="http://schemas.microsoft.com/office/drawing/2014/main" id="{00000000-0008-0000-0600-00003B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98879</xdr:rowOff>
    </xdr:from>
    <xdr:to>
      <xdr:col>120</xdr:col>
      <xdr:colOff>114300</xdr:colOff>
      <xdr:row>79</xdr:row>
      <xdr:rowOff>98879</xdr:rowOff>
    </xdr:to>
    <xdr:cxnSp macro="">
      <xdr:nvCxnSpPr>
        <xdr:cNvPr id="829" name="直線コネクタ 828">
          <a:extLst>
            <a:ext uri="{FF2B5EF4-FFF2-40B4-BE49-F238E27FC236}">
              <a16:creationId xmlns:a16="http://schemas.microsoft.com/office/drawing/2014/main" id="{00000000-0008-0000-0600-00003D030000}"/>
            </a:ext>
          </a:extLst>
        </xdr:cNvPr>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128106</xdr:rowOff>
    </xdr:from>
    <xdr:ext cx="531299"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7756701" y="13501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31" name="直線コネクタ 830">
          <a:extLst>
            <a:ext uri="{FF2B5EF4-FFF2-40B4-BE49-F238E27FC236}">
              <a16:creationId xmlns:a16="http://schemas.microsoft.com/office/drawing/2014/main" id="{00000000-0008-0000-0600-00003F030000}"/>
            </a:ext>
          </a:extLst>
        </xdr:cNvPr>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5642</xdr:rowOff>
    </xdr:from>
    <xdr:ext cx="59541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692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3" name="繰出金グラフ枠">
          <a:extLst>
            <a:ext uri="{FF2B5EF4-FFF2-40B4-BE49-F238E27FC236}">
              <a16:creationId xmlns:a16="http://schemas.microsoft.com/office/drawing/2014/main" id="{00000000-0008-0000-0600-00004B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170082</xdr:rowOff>
    </xdr:from>
    <xdr:to>
      <xdr:col>116</xdr:col>
      <xdr:colOff>62864</xdr:colOff>
      <xdr:row>79</xdr:row>
      <xdr:rowOff>67092</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flipV="1">
          <a:off x="22159595" y="12171582"/>
          <a:ext cx="1269" cy="14400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70919</xdr:rowOff>
    </xdr:from>
    <xdr:ext cx="534377" cy="259045"/>
    <xdr:sp macro="" textlink="">
      <xdr:nvSpPr>
        <xdr:cNvPr id="845" name="繰出金最小値テキスト">
          <a:extLst>
            <a:ext uri="{FF2B5EF4-FFF2-40B4-BE49-F238E27FC236}">
              <a16:creationId xmlns:a16="http://schemas.microsoft.com/office/drawing/2014/main" id="{00000000-0008-0000-0600-00004D030000}"/>
            </a:ext>
          </a:extLst>
        </xdr:cNvPr>
        <xdr:cNvSpPr txBox="1"/>
      </xdr:nvSpPr>
      <xdr:spPr>
        <a:xfrm>
          <a:off x="22212300" y="13615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67092</xdr:rowOff>
    </xdr:from>
    <xdr:to>
      <xdr:col>116</xdr:col>
      <xdr:colOff>152400</xdr:colOff>
      <xdr:row>79</xdr:row>
      <xdr:rowOff>67092</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2072600" y="136116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116759</xdr:rowOff>
    </xdr:from>
    <xdr:ext cx="599010" cy="259045"/>
    <xdr:sp macro="" textlink="">
      <xdr:nvSpPr>
        <xdr:cNvPr id="847" name="繰出金最大値テキスト">
          <a:extLst>
            <a:ext uri="{FF2B5EF4-FFF2-40B4-BE49-F238E27FC236}">
              <a16:creationId xmlns:a16="http://schemas.microsoft.com/office/drawing/2014/main" id="{00000000-0008-0000-0600-00004F030000}"/>
            </a:ext>
          </a:extLst>
        </xdr:cNvPr>
        <xdr:cNvSpPr txBox="1"/>
      </xdr:nvSpPr>
      <xdr:spPr>
        <a:xfrm>
          <a:off x="22212300" y="119468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165,209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170082</xdr:rowOff>
    </xdr:from>
    <xdr:to>
      <xdr:col>116</xdr:col>
      <xdr:colOff>152400</xdr:colOff>
      <xdr:row>70</xdr:row>
      <xdr:rowOff>170082</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22072600" y="12171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150259</xdr:rowOff>
    </xdr:from>
    <xdr:to>
      <xdr:col>116</xdr:col>
      <xdr:colOff>63500</xdr:colOff>
      <xdr:row>77</xdr:row>
      <xdr:rowOff>160089</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21323300" y="13351909"/>
          <a:ext cx="838200" cy="9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76</xdr:row>
      <xdr:rowOff>57729</xdr:rowOff>
    </xdr:from>
    <xdr:ext cx="534377" cy="259045"/>
    <xdr:sp macro="" textlink="">
      <xdr:nvSpPr>
        <xdr:cNvPr id="850" name="繰出金平均値テキスト">
          <a:extLst>
            <a:ext uri="{FF2B5EF4-FFF2-40B4-BE49-F238E27FC236}">
              <a16:creationId xmlns:a16="http://schemas.microsoft.com/office/drawing/2014/main" id="{00000000-0008-0000-0600-000052030000}"/>
            </a:ext>
          </a:extLst>
        </xdr:cNvPr>
        <xdr:cNvSpPr txBox="1"/>
      </xdr:nvSpPr>
      <xdr:spPr>
        <a:xfrm>
          <a:off x="22212300" y="1308792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34852</xdr:rowOff>
    </xdr:from>
    <xdr:to>
      <xdr:col>116</xdr:col>
      <xdr:colOff>114300</xdr:colOff>
      <xdr:row>77</xdr:row>
      <xdr:rowOff>136452</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22110700" y="13236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150259</xdr:rowOff>
    </xdr:from>
    <xdr:to>
      <xdr:col>111</xdr:col>
      <xdr:colOff>177800</xdr:colOff>
      <xdr:row>78</xdr:row>
      <xdr:rowOff>1267</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flipV="1">
          <a:off x="20434300" y="13351909"/>
          <a:ext cx="889000" cy="22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77</xdr:row>
      <xdr:rowOff>36495</xdr:rowOff>
    </xdr:from>
    <xdr:to>
      <xdr:col>112</xdr:col>
      <xdr:colOff>38100</xdr:colOff>
      <xdr:row>77</xdr:row>
      <xdr:rowOff>138095</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1272500" y="13238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154622</xdr:rowOff>
    </xdr:from>
    <xdr:ext cx="534377"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056111" y="13013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78</xdr:row>
      <xdr:rowOff>1267</xdr:rowOff>
    </xdr:from>
    <xdr:to>
      <xdr:col>107</xdr:col>
      <xdr:colOff>50800</xdr:colOff>
      <xdr:row>78</xdr:row>
      <xdr:rowOff>21678</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flipV="1">
          <a:off x="19545300" y="13374367"/>
          <a:ext cx="889000" cy="204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77</xdr:row>
      <xdr:rowOff>49439</xdr:rowOff>
    </xdr:from>
    <xdr:to>
      <xdr:col>107</xdr:col>
      <xdr:colOff>101600</xdr:colOff>
      <xdr:row>77</xdr:row>
      <xdr:rowOff>151039</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20383500" y="13251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167566</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20167111" y="130263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170822</xdr:rowOff>
    </xdr:from>
    <xdr:to>
      <xdr:col>102</xdr:col>
      <xdr:colOff>114300</xdr:colOff>
      <xdr:row>78</xdr:row>
      <xdr:rowOff>21678</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a:off x="18656300" y="13372472"/>
          <a:ext cx="889000" cy="223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77</xdr:row>
      <xdr:rowOff>38543</xdr:rowOff>
    </xdr:from>
    <xdr:to>
      <xdr:col>102</xdr:col>
      <xdr:colOff>165100</xdr:colOff>
      <xdr:row>77</xdr:row>
      <xdr:rowOff>140143</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19494500" y="132401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156670</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19278111" y="130154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170162</xdr:rowOff>
    </xdr:from>
    <xdr:to>
      <xdr:col>98</xdr:col>
      <xdr:colOff>38100</xdr:colOff>
      <xdr:row>77</xdr:row>
      <xdr:rowOff>100312</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18605500" y="132003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116839</xdr:rowOff>
    </xdr:from>
    <xdr:ext cx="534377"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18389111" y="129755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109289</xdr:rowOff>
    </xdr:from>
    <xdr:to>
      <xdr:col>116</xdr:col>
      <xdr:colOff>114300</xdr:colOff>
      <xdr:row>78</xdr:row>
      <xdr:rowOff>39439</xdr:rowOff>
    </xdr:to>
    <xdr:sp macro="" textlink="">
      <xdr:nvSpPr>
        <xdr:cNvPr id="868" name="楕円 867">
          <a:extLst>
            <a:ext uri="{FF2B5EF4-FFF2-40B4-BE49-F238E27FC236}">
              <a16:creationId xmlns:a16="http://schemas.microsoft.com/office/drawing/2014/main" id="{00000000-0008-0000-0600-000064030000}"/>
            </a:ext>
          </a:extLst>
        </xdr:cNvPr>
        <xdr:cNvSpPr/>
      </xdr:nvSpPr>
      <xdr:spPr>
        <a:xfrm>
          <a:off x="22110700" y="13310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87716</xdr:rowOff>
    </xdr:from>
    <xdr:ext cx="534377" cy="259045"/>
    <xdr:sp macro="" textlink="">
      <xdr:nvSpPr>
        <xdr:cNvPr id="869" name="繰出金該当値テキスト">
          <a:extLst>
            <a:ext uri="{FF2B5EF4-FFF2-40B4-BE49-F238E27FC236}">
              <a16:creationId xmlns:a16="http://schemas.microsoft.com/office/drawing/2014/main" id="{00000000-0008-0000-0600-000065030000}"/>
            </a:ext>
          </a:extLst>
        </xdr:cNvPr>
        <xdr:cNvSpPr txBox="1"/>
      </xdr:nvSpPr>
      <xdr:spPr>
        <a:xfrm>
          <a:off x="22212300" y="132893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55,877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99459</xdr:rowOff>
    </xdr:from>
    <xdr:to>
      <xdr:col>112</xdr:col>
      <xdr:colOff>38100</xdr:colOff>
      <xdr:row>78</xdr:row>
      <xdr:rowOff>29609</xdr:rowOff>
    </xdr:to>
    <xdr:sp macro="" textlink="">
      <xdr:nvSpPr>
        <xdr:cNvPr id="870" name="楕円 869">
          <a:extLst>
            <a:ext uri="{FF2B5EF4-FFF2-40B4-BE49-F238E27FC236}">
              <a16:creationId xmlns:a16="http://schemas.microsoft.com/office/drawing/2014/main" id="{00000000-0008-0000-0600-000066030000}"/>
            </a:ext>
          </a:extLst>
        </xdr:cNvPr>
        <xdr:cNvSpPr/>
      </xdr:nvSpPr>
      <xdr:spPr>
        <a:xfrm>
          <a:off x="21272500" y="133011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78</xdr:row>
      <xdr:rowOff>20736</xdr:rowOff>
    </xdr:from>
    <xdr:ext cx="534377"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1056111" y="133938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121917</xdr:rowOff>
    </xdr:from>
    <xdr:to>
      <xdr:col>107</xdr:col>
      <xdr:colOff>101600</xdr:colOff>
      <xdr:row>78</xdr:row>
      <xdr:rowOff>52067</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0383500" y="13323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78</xdr:row>
      <xdr:rowOff>43194</xdr:rowOff>
    </xdr:from>
    <xdr:ext cx="534377"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0167111" y="134162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142328</xdr:rowOff>
    </xdr:from>
    <xdr:to>
      <xdr:col>102</xdr:col>
      <xdr:colOff>165100</xdr:colOff>
      <xdr:row>78</xdr:row>
      <xdr:rowOff>72478</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19494500" y="1334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78</xdr:row>
      <xdr:rowOff>63605</xdr:rowOff>
    </xdr:from>
    <xdr:ext cx="534377"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278111" y="134367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120022</xdr:rowOff>
    </xdr:from>
    <xdr:to>
      <xdr:col>98</xdr:col>
      <xdr:colOff>38100</xdr:colOff>
      <xdr:row>78</xdr:row>
      <xdr:rowOff>50172</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18605500" y="13321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78</xdr:row>
      <xdr:rowOff>41299</xdr:rowOff>
    </xdr:from>
    <xdr:ext cx="534377"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389111" y="13414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9" name="テキスト ボックス 888">
          <a:extLst>
            <a:ext uri="{FF2B5EF4-FFF2-40B4-BE49-F238E27FC236}">
              <a16:creationId xmlns:a16="http://schemas.microsoft.com/office/drawing/2014/main" id="{00000000-0008-0000-0600-000079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1" name="テキスト ボックス 890">
          <a:extLst>
            <a:ext uri="{FF2B5EF4-FFF2-40B4-BE49-F238E27FC236}">
              <a16:creationId xmlns:a16="http://schemas.microsoft.com/office/drawing/2014/main" id="{00000000-0008-0000-0600-00007B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2" name="前年度繰上充用金グラフ枠">
          <a:extLst>
            <a:ext uri="{FF2B5EF4-FFF2-40B4-BE49-F238E27FC236}">
              <a16:creationId xmlns:a16="http://schemas.microsoft.com/office/drawing/2014/main" id="{00000000-0008-0000-0600-00007C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4" name="前年度繰上充用金最小値テキスト">
          <a:extLst>
            <a:ext uri="{FF2B5EF4-FFF2-40B4-BE49-F238E27FC236}">
              <a16:creationId xmlns:a16="http://schemas.microsoft.com/office/drawing/2014/main" id="{00000000-0008-0000-0600-00007E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6" name="前年度繰上充用金最大値テキスト">
          <a:extLst>
            <a:ext uri="{FF2B5EF4-FFF2-40B4-BE49-F238E27FC236}">
              <a16:creationId xmlns:a16="http://schemas.microsoft.com/office/drawing/2014/main" id="{00000000-0008-0000-0600-000080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9" name="前年度繰上充用金平均値テキスト">
          <a:extLst>
            <a:ext uri="{FF2B5EF4-FFF2-40B4-BE49-F238E27FC236}">
              <a16:creationId xmlns:a16="http://schemas.microsoft.com/office/drawing/2014/main" id="{00000000-0008-0000-0600-000083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7" name="楕円 916">
          <a:extLst>
            <a:ext uri="{FF2B5EF4-FFF2-40B4-BE49-F238E27FC236}">
              <a16:creationId xmlns:a16="http://schemas.microsoft.com/office/drawing/2014/main" id="{00000000-0008-0000-0600-000095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8" name="前年度繰上充用金該当値テキスト">
          <a:extLst>
            <a:ext uri="{FF2B5EF4-FFF2-40B4-BE49-F238E27FC236}">
              <a16:creationId xmlns:a16="http://schemas.microsoft.com/office/drawing/2014/main" id="{00000000-0008-0000-0600-000096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9" name="楕円 918">
          <a:extLst>
            <a:ext uri="{FF2B5EF4-FFF2-40B4-BE49-F238E27FC236}">
              <a16:creationId xmlns:a16="http://schemas.microsoft.com/office/drawing/2014/main" id="{00000000-0008-0000-0600-000097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7" name="正方形/長方形 926">
          <a:extLst>
            <a:ext uri="{FF2B5EF4-FFF2-40B4-BE49-F238E27FC236}">
              <a16:creationId xmlns:a16="http://schemas.microsoft.com/office/drawing/2014/main" id="{00000000-0008-0000-0600-00009F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8" name="正方形/長方形 927">
          <a:extLst>
            <a:ext uri="{FF2B5EF4-FFF2-40B4-BE49-F238E27FC236}">
              <a16:creationId xmlns:a16="http://schemas.microsoft.com/office/drawing/2014/main" id="{00000000-0008-0000-0600-0000A0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住民一人当たりのコストで見ると全ての項目で類似団体平均を下回っているため、現状は適正な財政運営が実施できているが、甘楽中学校建設事業及び総合福祉センター改修事業の元金償還が開始されていることが影響し、今後は公債費の住民一人当たりコストが増加傾向となることが見込まれ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近年は人口減少が進んでおり、財政状況がより一層厳しくなることが想定されることから、今年度策定を行った公共施設等総合管理計画に基づく個別施設計画を活用し、施設の長寿命化を図りながら維持補修費の平準化を行いつつ、統廃合を含めた在り方を検討していく。</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40</xdr:row>
      <xdr:rowOff>111777</xdr:rowOff>
    </xdr:from>
    <xdr:ext cx="248786"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513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5969</xdr:rowOff>
    </xdr:from>
    <xdr:to>
      <xdr:col>24</xdr:col>
      <xdr:colOff>62865</xdr:colOff>
      <xdr:row>38</xdr:row>
      <xdr:rowOff>37465</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149469"/>
          <a:ext cx="1270" cy="14030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41292</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5563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37465</xdr:rowOff>
    </xdr:from>
    <xdr:to>
      <xdr:col>24</xdr:col>
      <xdr:colOff>152400</xdr:colOff>
      <xdr:row>38</xdr:row>
      <xdr:rowOff>37465</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5525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124096</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4924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15,453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5969</xdr:rowOff>
    </xdr:from>
    <xdr:to>
      <xdr:col>24</xdr:col>
      <xdr:colOff>152400</xdr:colOff>
      <xdr:row>30</xdr:row>
      <xdr:rowOff>5969</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1494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48387</xdr:rowOff>
    </xdr:from>
    <xdr:to>
      <xdr:col>24</xdr:col>
      <xdr:colOff>63500</xdr:colOff>
      <xdr:row>37</xdr:row>
      <xdr:rowOff>66548</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a:off x="3797300" y="6392037"/>
          <a:ext cx="838200" cy="181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40657</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60414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17780</xdr:rowOff>
    </xdr:from>
    <xdr:to>
      <xdr:col>24</xdr:col>
      <xdr:colOff>114300</xdr:colOff>
      <xdr:row>36</xdr:row>
      <xdr:rowOff>119380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89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47752</xdr:rowOff>
    </xdr:from>
    <xdr:to>
      <xdr:col>19</xdr:col>
      <xdr:colOff>177800</xdr:colOff>
      <xdr:row>37</xdr:row>
      <xdr:rowOff>48387</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391402"/>
          <a:ext cx="889000" cy="6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38608</xdr:rowOff>
    </xdr:from>
    <xdr:to>
      <xdr:col>20</xdr:col>
      <xdr:colOff>38100</xdr:colOff>
      <xdr:row>36</xdr:row>
      <xdr:rowOff>140208</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210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156735</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860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47752</xdr:rowOff>
    </xdr:from>
    <xdr:to>
      <xdr:col>15</xdr:col>
      <xdr:colOff>50800</xdr:colOff>
      <xdr:row>37</xdr:row>
      <xdr:rowOff>85471</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391402"/>
          <a:ext cx="889000" cy="37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50292</xdr:rowOff>
    </xdr:from>
    <xdr:to>
      <xdr:col>15</xdr:col>
      <xdr:colOff>101600</xdr:colOff>
      <xdr:row>36</xdr:row>
      <xdr:rowOff>151892</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222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168419</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97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18034</xdr:rowOff>
    </xdr:from>
    <xdr:to>
      <xdr:col>10</xdr:col>
      <xdr:colOff>114300</xdr:colOff>
      <xdr:row>37</xdr:row>
      <xdr:rowOff>85471</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1130300" y="6361684"/>
          <a:ext cx="889000" cy="674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47752</xdr:rowOff>
    </xdr:from>
    <xdr:to>
      <xdr:col>10</xdr:col>
      <xdr:colOff>165100</xdr:colOff>
      <xdr:row>36</xdr:row>
      <xdr:rowOff>149352</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219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165879</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9951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160528</xdr:rowOff>
    </xdr:from>
    <xdr:to>
      <xdr:col>6</xdr:col>
      <xdr:colOff>38100</xdr:colOff>
      <xdr:row>36</xdr:row>
      <xdr:rowOff>90678</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161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34</xdr:row>
      <xdr:rowOff>107205</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9365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15748</xdr:rowOff>
    </xdr:from>
    <xdr:to>
      <xdr:col>24</xdr:col>
      <xdr:colOff>114300</xdr:colOff>
      <xdr:row>37</xdr:row>
      <xdr:rowOff>117348</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359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165625</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337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169037</xdr:rowOff>
    </xdr:from>
    <xdr:to>
      <xdr:col>20</xdr:col>
      <xdr:colOff>38100</xdr:colOff>
      <xdr:row>37</xdr:row>
      <xdr:rowOff>99187</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341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90314</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4339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168402</xdr:rowOff>
    </xdr:from>
    <xdr:to>
      <xdr:col>15</xdr:col>
      <xdr:colOff>101600</xdr:colOff>
      <xdr:row>37</xdr:row>
      <xdr:rowOff>98552</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340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89679</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433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34671</xdr:rowOff>
    </xdr:from>
    <xdr:to>
      <xdr:col>10</xdr:col>
      <xdr:colOff>165100</xdr:colOff>
      <xdr:row>37</xdr:row>
      <xdr:rowOff>136271</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3783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127398</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4710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138684</xdr:rowOff>
    </xdr:from>
    <xdr:to>
      <xdr:col>6</xdr:col>
      <xdr:colOff>38100</xdr:colOff>
      <xdr:row>37</xdr:row>
      <xdr:rowOff>68834</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310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59961</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036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0000000-0008-0000-0700-000071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総務費グラフ枠">
          <a:extLst>
            <a:ext uri="{FF2B5EF4-FFF2-40B4-BE49-F238E27FC236}">
              <a16:creationId xmlns:a16="http://schemas.microsoft.com/office/drawing/2014/main" id="{00000000-0008-0000-0700-000072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49</xdr:row>
      <xdr:rowOff>121448</xdr:rowOff>
    </xdr:from>
    <xdr:to>
      <xdr:col>24</xdr:col>
      <xdr:colOff>62865</xdr:colOff>
      <xdr:row>58</xdr:row>
      <xdr:rowOff>120122</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flipV="1">
          <a:off x="4633595" y="8522498"/>
          <a:ext cx="1270" cy="15417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123949</xdr:rowOff>
    </xdr:from>
    <xdr:ext cx="534377" cy="259045"/>
    <xdr:sp macro="" textlink="">
      <xdr:nvSpPr>
        <xdr:cNvPr id="116" name="総務費最小値テキスト">
          <a:extLst>
            <a:ext uri="{FF2B5EF4-FFF2-40B4-BE49-F238E27FC236}">
              <a16:creationId xmlns:a16="http://schemas.microsoft.com/office/drawing/2014/main" id="{00000000-0008-0000-0700-000074000000}"/>
            </a:ext>
          </a:extLst>
        </xdr:cNvPr>
        <xdr:cNvSpPr txBox="1"/>
      </xdr:nvSpPr>
      <xdr:spPr>
        <a:xfrm>
          <a:off x="4686300" y="100680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120122</xdr:rowOff>
    </xdr:from>
    <xdr:to>
      <xdr:col>24</xdr:col>
      <xdr:colOff>152400</xdr:colOff>
      <xdr:row>58</xdr:row>
      <xdr:rowOff>120122</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100642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68125</xdr:rowOff>
    </xdr:from>
    <xdr:ext cx="599010" cy="259045"/>
    <xdr:sp macro="" textlink="">
      <xdr:nvSpPr>
        <xdr:cNvPr id="118" name="総務費最大値テキスト">
          <a:extLst>
            <a:ext uri="{FF2B5EF4-FFF2-40B4-BE49-F238E27FC236}">
              <a16:creationId xmlns:a16="http://schemas.microsoft.com/office/drawing/2014/main" id="{00000000-0008-0000-0700-000076000000}"/>
            </a:ext>
          </a:extLst>
        </xdr:cNvPr>
        <xdr:cNvSpPr txBox="1"/>
      </xdr:nvSpPr>
      <xdr:spPr>
        <a:xfrm>
          <a:off x="4686300" y="82977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518,089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49</xdr:row>
      <xdr:rowOff>121448</xdr:rowOff>
    </xdr:from>
    <xdr:to>
      <xdr:col>24</xdr:col>
      <xdr:colOff>152400</xdr:colOff>
      <xdr:row>49</xdr:row>
      <xdr:rowOff>121448</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4546600" y="85224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66842</xdr:rowOff>
    </xdr:from>
    <xdr:to>
      <xdr:col>24</xdr:col>
      <xdr:colOff>63500</xdr:colOff>
      <xdr:row>58</xdr:row>
      <xdr:rowOff>77367</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flipV="1">
          <a:off x="3797300" y="10010942"/>
          <a:ext cx="838200" cy="10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51227</xdr:rowOff>
    </xdr:from>
    <xdr:ext cx="599010" cy="259045"/>
    <xdr:sp macro="" textlink="">
      <xdr:nvSpPr>
        <xdr:cNvPr id="121" name="総務費平均値テキスト">
          <a:extLst>
            <a:ext uri="{FF2B5EF4-FFF2-40B4-BE49-F238E27FC236}">
              <a16:creationId xmlns:a16="http://schemas.microsoft.com/office/drawing/2014/main" id="{00000000-0008-0000-0700-000079000000}"/>
            </a:ext>
          </a:extLst>
        </xdr:cNvPr>
        <xdr:cNvSpPr txBox="1"/>
      </xdr:nvSpPr>
      <xdr:spPr>
        <a:xfrm>
          <a:off x="4686300" y="96524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28350</xdr:rowOff>
    </xdr:from>
    <xdr:to>
      <xdr:col>24</xdr:col>
      <xdr:colOff>114300</xdr:colOff>
      <xdr:row>57</xdr:row>
      <xdr:rowOff>129950</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4584700" y="9801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64889</xdr:rowOff>
    </xdr:from>
    <xdr:to>
      <xdr:col>19</xdr:col>
      <xdr:colOff>177800</xdr:colOff>
      <xdr:row>58</xdr:row>
      <xdr:rowOff>77367</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a:off x="2908300" y="10008989"/>
          <a:ext cx="889000" cy="12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41818</xdr:rowOff>
    </xdr:from>
    <xdr:to>
      <xdr:col>20</xdr:col>
      <xdr:colOff>38100</xdr:colOff>
      <xdr:row>57</xdr:row>
      <xdr:rowOff>143418</xdr:rowOff>
    </xdr:to>
    <xdr:sp macro="" textlink="">
      <xdr:nvSpPr>
        <xdr:cNvPr id="124" name="フローチャート: 判断 123">
          <a:extLst>
            <a:ext uri="{FF2B5EF4-FFF2-40B4-BE49-F238E27FC236}">
              <a16:creationId xmlns:a16="http://schemas.microsoft.com/office/drawing/2014/main" id="{00000000-0008-0000-0700-00007C000000}"/>
            </a:ext>
          </a:extLst>
        </xdr:cNvPr>
        <xdr:cNvSpPr/>
      </xdr:nvSpPr>
      <xdr:spPr>
        <a:xfrm>
          <a:off x="3746500" y="98144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159945</xdr:rowOff>
    </xdr:from>
    <xdr:ext cx="599010" cy="259045"/>
    <xdr:sp macro="" textlink="">
      <xdr:nvSpPr>
        <xdr:cNvPr id="125" name="テキスト ボックス 124">
          <a:extLst>
            <a:ext uri="{FF2B5EF4-FFF2-40B4-BE49-F238E27FC236}">
              <a16:creationId xmlns:a16="http://schemas.microsoft.com/office/drawing/2014/main" id="{00000000-0008-0000-0700-00007D000000}"/>
            </a:ext>
          </a:extLst>
        </xdr:cNvPr>
        <xdr:cNvSpPr txBox="1"/>
      </xdr:nvSpPr>
      <xdr:spPr>
        <a:xfrm>
          <a:off x="3497795" y="95896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58</xdr:row>
      <xdr:rowOff>42006</xdr:rowOff>
    </xdr:from>
    <xdr:to>
      <xdr:col>15</xdr:col>
      <xdr:colOff>50800</xdr:colOff>
      <xdr:row>58</xdr:row>
      <xdr:rowOff>64889</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a:off x="2019300" y="9986106"/>
          <a:ext cx="889000" cy="22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78051</xdr:rowOff>
    </xdr:from>
    <xdr:to>
      <xdr:col>15</xdr:col>
      <xdr:colOff>101600</xdr:colOff>
      <xdr:row>58</xdr:row>
      <xdr:rowOff>8201</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2857500" y="98507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24728</xdr:rowOff>
    </xdr:from>
    <xdr:ext cx="534377"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2641111" y="9625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95,822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42006</xdr:rowOff>
    </xdr:from>
    <xdr:to>
      <xdr:col>10</xdr:col>
      <xdr:colOff>114300</xdr:colOff>
      <xdr:row>58</xdr:row>
      <xdr:rowOff>46046</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flipV="1">
          <a:off x="1130300" y="9986106"/>
          <a:ext cx="889000" cy="40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82711</xdr:rowOff>
    </xdr:from>
    <xdr:to>
      <xdr:col>10</xdr:col>
      <xdr:colOff>165100</xdr:colOff>
      <xdr:row>58</xdr:row>
      <xdr:rowOff>12861</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968500" y="9855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29388</xdr:rowOff>
    </xdr:from>
    <xdr:ext cx="534377"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1752111" y="9630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94,395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163149</xdr:rowOff>
    </xdr:from>
    <xdr:to>
      <xdr:col>6</xdr:col>
      <xdr:colOff>38100</xdr:colOff>
      <xdr:row>57</xdr:row>
      <xdr:rowOff>93299</xdr:rowOff>
    </xdr:to>
    <xdr:sp macro="" textlink="">
      <xdr:nvSpPr>
        <xdr:cNvPr id="132" name="フローチャート: 判断 131">
          <a:extLst>
            <a:ext uri="{FF2B5EF4-FFF2-40B4-BE49-F238E27FC236}">
              <a16:creationId xmlns:a16="http://schemas.microsoft.com/office/drawing/2014/main" id="{00000000-0008-0000-0700-000084000000}"/>
            </a:ext>
          </a:extLst>
        </xdr:cNvPr>
        <xdr:cNvSpPr/>
      </xdr:nvSpPr>
      <xdr:spPr>
        <a:xfrm>
          <a:off x="1079500" y="97643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109826</xdr:rowOff>
    </xdr:from>
    <xdr:ext cx="59901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830795" y="95395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16042</xdr:rowOff>
    </xdr:from>
    <xdr:to>
      <xdr:col>24</xdr:col>
      <xdr:colOff>114300</xdr:colOff>
      <xdr:row>58</xdr:row>
      <xdr:rowOff>117642</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4584700" y="9960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102419</xdr:rowOff>
    </xdr:from>
    <xdr:ext cx="534377" cy="259045"/>
    <xdr:sp macro="" textlink="">
      <xdr:nvSpPr>
        <xdr:cNvPr id="140" name="総務費該当値テキスト">
          <a:extLst>
            <a:ext uri="{FF2B5EF4-FFF2-40B4-BE49-F238E27FC236}">
              <a16:creationId xmlns:a16="http://schemas.microsoft.com/office/drawing/2014/main" id="{00000000-0008-0000-0700-00008C000000}"/>
            </a:ext>
          </a:extLst>
        </xdr:cNvPr>
        <xdr:cNvSpPr txBox="1"/>
      </xdr:nvSpPr>
      <xdr:spPr>
        <a:xfrm>
          <a:off x="4686300" y="9875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26567</xdr:rowOff>
    </xdr:from>
    <xdr:to>
      <xdr:col>20</xdr:col>
      <xdr:colOff>38100</xdr:colOff>
      <xdr:row>58</xdr:row>
      <xdr:rowOff>128167</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3746500" y="9970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119294</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3530111" y="100633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59,087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58</xdr:row>
      <xdr:rowOff>14089</xdr:rowOff>
    </xdr:from>
    <xdr:to>
      <xdr:col>15</xdr:col>
      <xdr:colOff>101600</xdr:colOff>
      <xdr:row>58</xdr:row>
      <xdr:rowOff>115689</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2857500" y="9958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106816</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2641111" y="100509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162656</xdr:rowOff>
    </xdr:from>
    <xdr:to>
      <xdr:col>10</xdr:col>
      <xdr:colOff>165100</xdr:colOff>
      <xdr:row>58</xdr:row>
      <xdr:rowOff>92806</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968500" y="9935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83933</xdr:rowOff>
    </xdr:from>
    <xdr:ext cx="534377"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1752111" y="100280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166696</xdr:rowOff>
    </xdr:from>
    <xdr:to>
      <xdr:col>6</xdr:col>
      <xdr:colOff>38100</xdr:colOff>
      <xdr:row>58</xdr:row>
      <xdr:rowOff>96846</xdr:rowOff>
    </xdr:to>
    <xdr:sp macro="" textlink="">
      <xdr:nvSpPr>
        <xdr:cNvPr id="147" name="楕円 146">
          <a:extLst>
            <a:ext uri="{FF2B5EF4-FFF2-40B4-BE49-F238E27FC236}">
              <a16:creationId xmlns:a16="http://schemas.microsoft.com/office/drawing/2014/main" id="{00000000-0008-0000-0700-000093000000}"/>
            </a:ext>
          </a:extLst>
        </xdr:cNvPr>
        <xdr:cNvSpPr/>
      </xdr:nvSpPr>
      <xdr:spPr>
        <a:xfrm>
          <a:off x="1079500" y="9939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87973</xdr:rowOff>
    </xdr:from>
    <xdr:ext cx="534377" cy="259045"/>
    <xdr:sp macro="" textlink="">
      <xdr:nvSpPr>
        <xdr:cNvPr id="148" name="テキスト ボックス 147">
          <a:extLst>
            <a:ext uri="{FF2B5EF4-FFF2-40B4-BE49-F238E27FC236}">
              <a16:creationId xmlns:a16="http://schemas.microsoft.com/office/drawing/2014/main" id="{00000000-0008-0000-0700-000094000000}"/>
            </a:ext>
          </a:extLst>
        </xdr:cNvPr>
        <xdr:cNvSpPr txBox="1"/>
      </xdr:nvSpPr>
      <xdr:spPr>
        <a:xfrm>
          <a:off x="863111" y="100320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a:extLst>
            <a:ext uri="{FF2B5EF4-FFF2-40B4-BE49-F238E27FC236}">
              <a16:creationId xmlns:a16="http://schemas.microsoft.com/office/drawing/2014/main" id="{00000000-0008-0000-07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147305</xdr:rowOff>
    </xdr:from>
    <xdr:to>
      <xdr:col>24</xdr:col>
      <xdr:colOff>62865</xdr:colOff>
      <xdr:row>79</xdr:row>
      <xdr:rowOff>44298</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4633595" y="12320255"/>
          <a:ext cx="1270" cy="12685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48125</xdr:rowOff>
    </xdr:from>
    <xdr:ext cx="599010" cy="259045"/>
    <xdr:sp macro="" textlink="">
      <xdr:nvSpPr>
        <xdr:cNvPr id="174" name="民生費最小値テキスト">
          <a:extLst>
            <a:ext uri="{FF2B5EF4-FFF2-40B4-BE49-F238E27FC236}">
              <a16:creationId xmlns:a16="http://schemas.microsoft.com/office/drawing/2014/main" id="{00000000-0008-0000-0700-0000AE000000}"/>
            </a:ext>
          </a:extLst>
        </xdr:cNvPr>
        <xdr:cNvSpPr txBox="1"/>
      </xdr:nvSpPr>
      <xdr:spPr>
        <a:xfrm>
          <a:off x="4686300" y="135926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44298</xdr:rowOff>
    </xdr:from>
    <xdr:to>
      <xdr:col>24</xdr:col>
      <xdr:colOff>152400</xdr:colOff>
      <xdr:row>79</xdr:row>
      <xdr:rowOff>44298</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35888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93982</xdr:rowOff>
    </xdr:from>
    <xdr:ext cx="599010" cy="259045"/>
    <xdr:sp macro="" textlink="">
      <xdr:nvSpPr>
        <xdr:cNvPr id="176" name="民生費最大値テキスト">
          <a:extLst>
            <a:ext uri="{FF2B5EF4-FFF2-40B4-BE49-F238E27FC236}">
              <a16:creationId xmlns:a16="http://schemas.microsoft.com/office/drawing/2014/main" id="{00000000-0008-0000-0700-0000B0000000}"/>
            </a:ext>
          </a:extLst>
        </xdr:cNvPr>
        <xdr:cNvSpPr txBox="1"/>
      </xdr:nvSpPr>
      <xdr:spPr>
        <a:xfrm>
          <a:off x="4686300" y="120954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266,502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147305</xdr:rowOff>
    </xdr:from>
    <xdr:to>
      <xdr:col>24</xdr:col>
      <xdr:colOff>152400</xdr:colOff>
      <xdr:row>71</xdr:row>
      <xdr:rowOff>147305</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4546600" y="123202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79</xdr:row>
      <xdr:rowOff>44298</xdr:rowOff>
    </xdr:from>
    <xdr:to>
      <xdr:col>24</xdr:col>
      <xdr:colOff>63500</xdr:colOff>
      <xdr:row>79</xdr:row>
      <xdr:rowOff>63119</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3797300" y="13588848"/>
          <a:ext cx="838200" cy="18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146249</xdr:rowOff>
    </xdr:from>
    <xdr:ext cx="599010" cy="259045"/>
    <xdr:sp macro="" textlink="">
      <xdr:nvSpPr>
        <xdr:cNvPr id="179" name="民生費平均値テキスト">
          <a:extLst>
            <a:ext uri="{FF2B5EF4-FFF2-40B4-BE49-F238E27FC236}">
              <a16:creationId xmlns:a16="http://schemas.microsoft.com/office/drawing/2014/main" id="{00000000-0008-0000-0700-0000B3000000}"/>
            </a:ext>
          </a:extLst>
        </xdr:cNvPr>
        <xdr:cNvSpPr txBox="1"/>
      </xdr:nvSpPr>
      <xdr:spPr>
        <a:xfrm>
          <a:off x="4686300" y="1300499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123372</xdr:rowOff>
    </xdr:from>
    <xdr:to>
      <xdr:col>24</xdr:col>
      <xdr:colOff>114300</xdr:colOff>
      <xdr:row>77</xdr:row>
      <xdr:rowOff>53522</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4584700" y="13153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63119</xdr:rowOff>
    </xdr:from>
    <xdr:to>
      <xdr:col>19</xdr:col>
      <xdr:colOff>177800</xdr:colOff>
      <xdr:row>79</xdr:row>
      <xdr:rowOff>65168</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2908300" y="13607669"/>
          <a:ext cx="889000" cy="2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157891</xdr:rowOff>
    </xdr:from>
    <xdr:to>
      <xdr:col>20</xdr:col>
      <xdr:colOff>38100</xdr:colOff>
      <xdr:row>77</xdr:row>
      <xdr:rowOff>88041</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3746500" y="131880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104568</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3497795" y="129633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145,946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79</xdr:row>
      <xdr:rowOff>65168</xdr:rowOff>
    </xdr:from>
    <xdr:to>
      <xdr:col>15</xdr:col>
      <xdr:colOff>50800</xdr:colOff>
      <xdr:row>79</xdr:row>
      <xdr:rowOff>70861</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flipV="1">
          <a:off x="2019300" y="13609718"/>
          <a:ext cx="889000" cy="56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150972</xdr:rowOff>
    </xdr:from>
    <xdr:to>
      <xdr:col>15</xdr:col>
      <xdr:colOff>101600</xdr:colOff>
      <xdr:row>77</xdr:row>
      <xdr:rowOff>81122</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2857500" y="13181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97649</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608795" y="129563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146,854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79</xdr:row>
      <xdr:rowOff>70861</xdr:rowOff>
    </xdr:from>
    <xdr:to>
      <xdr:col>10</xdr:col>
      <xdr:colOff>114300</xdr:colOff>
      <xdr:row>79</xdr:row>
      <xdr:rowOff>105516</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1130300" y="13615411"/>
          <a:ext cx="889000" cy="34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168780</xdr:rowOff>
    </xdr:from>
    <xdr:to>
      <xdr:col>10</xdr:col>
      <xdr:colOff>165100</xdr:colOff>
      <xdr:row>77</xdr:row>
      <xdr:rowOff>98930</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968500" y="1319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115457</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1719795" y="12974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123579</xdr:rowOff>
    </xdr:from>
    <xdr:to>
      <xdr:col>6</xdr:col>
      <xdr:colOff>38100</xdr:colOff>
      <xdr:row>77</xdr:row>
      <xdr:rowOff>53729</xdr:rowOff>
    </xdr:to>
    <xdr:sp macro="" textlink="">
      <xdr:nvSpPr>
        <xdr:cNvPr id="190" name="フローチャート: 判断 189">
          <a:extLst>
            <a:ext uri="{FF2B5EF4-FFF2-40B4-BE49-F238E27FC236}">
              <a16:creationId xmlns:a16="http://schemas.microsoft.com/office/drawing/2014/main" id="{00000000-0008-0000-0700-0000BE000000}"/>
            </a:ext>
          </a:extLst>
        </xdr:cNvPr>
        <xdr:cNvSpPr/>
      </xdr:nvSpPr>
      <xdr:spPr>
        <a:xfrm>
          <a:off x="1079500" y="131537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70256</xdr:rowOff>
    </xdr:from>
    <xdr:ext cx="59901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830795" y="129290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164948</xdr:rowOff>
    </xdr:from>
    <xdr:to>
      <xdr:col>24</xdr:col>
      <xdr:colOff>114300</xdr:colOff>
      <xdr:row>79</xdr:row>
      <xdr:rowOff>95098</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4584700" y="13538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78</xdr:row>
      <xdr:rowOff>79875</xdr:rowOff>
    </xdr:from>
    <xdr:ext cx="599010" cy="259045"/>
    <xdr:sp macro="" textlink="">
      <xdr:nvSpPr>
        <xdr:cNvPr id="198" name="民生費該当値テキスト">
          <a:extLst>
            <a:ext uri="{FF2B5EF4-FFF2-40B4-BE49-F238E27FC236}">
              <a16:creationId xmlns:a16="http://schemas.microsoft.com/office/drawing/2014/main" id="{00000000-0008-0000-0700-0000C6000000}"/>
            </a:ext>
          </a:extLst>
        </xdr:cNvPr>
        <xdr:cNvSpPr txBox="1"/>
      </xdr:nvSpPr>
      <xdr:spPr>
        <a:xfrm>
          <a:off x="4686300" y="134529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79</xdr:row>
      <xdr:rowOff>12319</xdr:rowOff>
    </xdr:from>
    <xdr:to>
      <xdr:col>20</xdr:col>
      <xdr:colOff>38100</xdr:colOff>
      <xdr:row>79</xdr:row>
      <xdr:rowOff>113919</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3746500" y="135568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79</xdr:row>
      <xdr:rowOff>105046</xdr:rowOff>
    </xdr:from>
    <xdr:ext cx="534377"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3530111" y="13649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79</xdr:row>
      <xdr:rowOff>14368</xdr:rowOff>
    </xdr:from>
    <xdr:to>
      <xdr:col>15</xdr:col>
      <xdr:colOff>101600</xdr:colOff>
      <xdr:row>79</xdr:row>
      <xdr:rowOff>115968</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2857500" y="13558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79</xdr:row>
      <xdr:rowOff>107095</xdr:rowOff>
    </xdr:from>
    <xdr:ext cx="534377"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2641111" y="136516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79</xdr:row>
      <xdr:rowOff>20061</xdr:rowOff>
    </xdr:from>
    <xdr:to>
      <xdr:col>10</xdr:col>
      <xdr:colOff>165100</xdr:colOff>
      <xdr:row>79</xdr:row>
      <xdr:rowOff>121661</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968500" y="13564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79</xdr:row>
      <xdr:rowOff>112788</xdr:rowOff>
    </xdr:from>
    <xdr:ext cx="534377"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1752111" y="13657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79</xdr:row>
      <xdr:rowOff>54716</xdr:rowOff>
    </xdr:from>
    <xdr:to>
      <xdr:col>6</xdr:col>
      <xdr:colOff>38100</xdr:colOff>
      <xdr:row>79</xdr:row>
      <xdr:rowOff>156316</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1079500" y="13599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79</xdr:row>
      <xdr:rowOff>147443</xdr:rowOff>
    </xdr:from>
    <xdr:ext cx="534377"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863111" y="136919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33,357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衛生費グラフ枠">
          <a:extLst>
            <a:ext uri="{FF2B5EF4-FFF2-40B4-BE49-F238E27FC236}">
              <a16:creationId xmlns:a16="http://schemas.microsoft.com/office/drawing/2014/main" id="{00000000-0008-0000-07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85514</xdr:rowOff>
    </xdr:from>
    <xdr:to>
      <xdr:col>24</xdr:col>
      <xdr:colOff>62865</xdr:colOff>
      <xdr:row>98</xdr:row>
      <xdr:rowOff>64467</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flipV="1">
          <a:off x="4633595" y="15516014"/>
          <a:ext cx="1270" cy="13505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68294</xdr:rowOff>
    </xdr:from>
    <xdr:ext cx="534377" cy="259045"/>
    <xdr:sp macro="" textlink="">
      <xdr:nvSpPr>
        <xdr:cNvPr id="231" name="衛生費最小値テキスト">
          <a:extLst>
            <a:ext uri="{FF2B5EF4-FFF2-40B4-BE49-F238E27FC236}">
              <a16:creationId xmlns:a16="http://schemas.microsoft.com/office/drawing/2014/main" id="{00000000-0008-0000-0700-0000E7000000}"/>
            </a:ext>
          </a:extLst>
        </xdr:cNvPr>
        <xdr:cNvSpPr txBox="1"/>
      </xdr:nvSpPr>
      <xdr:spPr>
        <a:xfrm>
          <a:off x="4686300" y="168703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64467</xdr:rowOff>
    </xdr:from>
    <xdr:to>
      <xdr:col>24</xdr:col>
      <xdr:colOff>152400</xdr:colOff>
      <xdr:row>98</xdr:row>
      <xdr:rowOff>64467</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4546600" y="168665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32191</xdr:rowOff>
    </xdr:from>
    <xdr:ext cx="599010" cy="259045"/>
    <xdr:sp macro="" textlink="">
      <xdr:nvSpPr>
        <xdr:cNvPr id="233" name="衛生費最大値テキスト">
          <a:extLst>
            <a:ext uri="{FF2B5EF4-FFF2-40B4-BE49-F238E27FC236}">
              <a16:creationId xmlns:a16="http://schemas.microsoft.com/office/drawing/2014/main" id="{00000000-0008-0000-0700-0000E9000000}"/>
            </a:ext>
          </a:extLst>
        </xdr:cNvPr>
        <xdr:cNvSpPr txBox="1"/>
      </xdr:nvSpPr>
      <xdr:spPr>
        <a:xfrm>
          <a:off x="4686300" y="152912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197,111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85514</xdr:rowOff>
    </xdr:from>
    <xdr:to>
      <xdr:col>24</xdr:col>
      <xdr:colOff>152400</xdr:colOff>
      <xdr:row>90</xdr:row>
      <xdr:rowOff>85514</xdr:rowOff>
    </xdr:to>
    <xdr:cxnSp macro="">
      <xdr:nvCxnSpPr>
        <xdr:cNvPr id="234" name="直線コネクタ 233">
          <a:extLst>
            <a:ext uri="{FF2B5EF4-FFF2-40B4-BE49-F238E27FC236}">
              <a16:creationId xmlns:a16="http://schemas.microsoft.com/office/drawing/2014/main" id="{00000000-0008-0000-0700-0000EA000000}"/>
            </a:ext>
          </a:extLst>
        </xdr:cNvPr>
        <xdr:cNvCxnSpPr/>
      </xdr:nvCxnSpPr>
      <xdr:spPr>
        <a:xfrm>
          <a:off x="4546600" y="155160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155184</xdr:rowOff>
    </xdr:from>
    <xdr:to>
      <xdr:col>24</xdr:col>
      <xdr:colOff>63500</xdr:colOff>
      <xdr:row>98</xdr:row>
      <xdr:rowOff>13246</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3797300" y="16785834"/>
          <a:ext cx="838200" cy="295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156331</xdr:rowOff>
    </xdr:from>
    <xdr:ext cx="534377" cy="259045"/>
    <xdr:sp macro="" textlink="">
      <xdr:nvSpPr>
        <xdr:cNvPr id="236" name="衛生費平均値テキスト">
          <a:extLst>
            <a:ext uri="{FF2B5EF4-FFF2-40B4-BE49-F238E27FC236}">
              <a16:creationId xmlns:a16="http://schemas.microsoft.com/office/drawing/2014/main" id="{00000000-0008-0000-0700-0000EC000000}"/>
            </a:ext>
          </a:extLst>
        </xdr:cNvPr>
        <xdr:cNvSpPr txBox="1"/>
      </xdr:nvSpPr>
      <xdr:spPr>
        <a:xfrm>
          <a:off x="4686300" y="164440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49,153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133454</xdr:rowOff>
    </xdr:from>
    <xdr:to>
      <xdr:col>24</xdr:col>
      <xdr:colOff>114300</xdr:colOff>
      <xdr:row>97</xdr:row>
      <xdr:rowOff>63604</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4584700" y="165926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40503</xdr:rowOff>
    </xdr:from>
    <xdr:to>
      <xdr:col>19</xdr:col>
      <xdr:colOff>177800</xdr:colOff>
      <xdr:row>98</xdr:row>
      <xdr:rowOff>13246</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2908300" y="16671153"/>
          <a:ext cx="889000" cy="1441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151270</xdr:rowOff>
    </xdr:from>
    <xdr:to>
      <xdr:col>20</xdr:col>
      <xdr:colOff>38100</xdr:colOff>
      <xdr:row>97</xdr:row>
      <xdr:rowOff>81420</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3746500" y="16610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97947</xdr:rowOff>
    </xdr:from>
    <xdr:ext cx="534377"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3530111" y="163856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40503</xdr:rowOff>
    </xdr:from>
    <xdr:to>
      <xdr:col>15</xdr:col>
      <xdr:colOff>50800</xdr:colOff>
      <xdr:row>98</xdr:row>
      <xdr:rowOff>18290</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2019300" y="16671153"/>
          <a:ext cx="889000" cy="149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152726</xdr:rowOff>
    </xdr:from>
    <xdr:to>
      <xdr:col>15</xdr:col>
      <xdr:colOff>101600</xdr:colOff>
      <xdr:row>97</xdr:row>
      <xdr:rowOff>82876</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2857500" y="16611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99403</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641111" y="16387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15556</xdr:rowOff>
    </xdr:from>
    <xdr:to>
      <xdr:col>10</xdr:col>
      <xdr:colOff>114300</xdr:colOff>
      <xdr:row>98</xdr:row>
      <xdr:rowOff>18290</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1130300" y="16817656"/>
          <a:ext cx="889000" cy="27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145548</xdr:rowOff>
    </xdr:from>
    <xdr:to>
      <xdr:col>10</xdr:col>
      <xdr:colOff>165100</xdr:colOff>
      <xdr:row>97</xdr:row>
      <xdr:rowOff>75698</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1968500" y="166047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92225</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1752111" y="163799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160162</xdr:rowOff>
    </xdr:from>
    <xdr:to>
      <xdr:col>6</xdr:col>
      <xdr:colOff>38100</xdr:colOff>
      <xdr:row>97</xdr:row>
      <xdr:rowOff>90312</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1079500" y="166193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106839</xdr:rowOff>
    </xdr:from>
    <xdr:ext cx="534377"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863111" y="163945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104384</xdr:rowOff>
    </xdr:from>
    <xdr:to>
      <xdr:col>24</xdr:col>
      <xdr:colOff>114300</xdr:colOff>
      <xdr:row>98</xdr:row>
      <xdr:rowOff>34534</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4584700" y="16735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19311</xdr:rowOff>
    </xdr:from>
    <xdr:ext cx="534377" cy="259045"/>
    <xdr:sp macro="" textlink="">
      <xdr:nvSpPr>
        <xdr:cNvPr id="255" name="衛生費該当値テキスト">
          <a:extLst>
            <a:ext uri="{FF2B5EF4-FFF2-40B4-BE49-F238E27FC236}">
              <a16:creationId xmlns:a16="http://schemas.microsoft.com/office/drawing/2014/main" id="{00000000-0008-0000-0700-0000FF000000}"/>
            </a:ext>
          </a:extLst>
        </xdr:cNvPr>
        <xdr:cNvSpPr txBox="1"/>
      </xdr:nvSpPr>
      <xdr:spPr>
        <a:xfrm>
          <a:off x="4686300" y="16649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30,468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133896</xdr:rowOff>
    </xdr:from>
    <xdr:to>
      <xdr:col>20</xdr:col>
      <xdr:colOff>38100</xdr:colOff>
      <xdr:row>98</xdr:row>
      <xdr:rowOff>64046</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3746500" y="167645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55173</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3530111" y="168572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161153</xdr:rowOff>
    </xdr:from>
    <xdr:to>
      <xdr:col>15</xdr:col>
      <xdr:colOff>101600</xdr:colOff>
      <xdr:row>97</xdr:row>
      <xdr:rowOff>91303</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2857500" y="166203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82430</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2641111" y="16713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138940</xdr:rowOff>
    </xdr:from>
    <xdr:to>
      <xdr:col>10</xdr:col>
      <xdr:colOff>165100</xdr:colOff>
      <xdr:row>98</xdr:row>
      <xdr:rowOff>69090</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1968500" y="16769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60217</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1752111" y="168623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136206</xdr:rowOff>
    </xdr:from>
    <xdr:to>
      <xdr:col>6</xdr:col>
      <xdr:colOff>38100</xdr:colOff>
      <xdr:row>98</xdr:row>
      <xdr:rowOff>66356</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1079500" y="16766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57483</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863111" y="168595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労働費グラフ枠">
          <a:extLst>
            <a:ext uri="{FF2B5EF4-FFF2-40B4-BE49-F238E27FC236}">
              <a16:creationId xmlns:a16="http://schemas.microsoft.com/office/drawing/2014/main" id="{00000000-0008-0000-07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79121</xdr:rowOff>
    </xdr:from>
    <xdr:to>
      <xdr:col>54</xdr:col>
      <xdr:colOff>189865</xdr:colOff>
      <xdr:row>39</xdr:row>
      <xdr:rowOff>44450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flipV="1">
          <a:off x="10475595" y="5222621"/>
          <a:ext cx="1270" cy="15083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8" name="労働費最小値テキスト">
          <a:extLst>
            <a:ext uri="{FF2B5EF4-FFF2-40B4-BE49-F238E27FC236}">
              <a16:creationId xmlns:a16="http://schemas.microsoft.com/office/drawing/2014/main" id="{00000000-0008-0000-0700-000020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25798</xdr:rowOff>
    </xdr:from>
    <xdr:ext cx="469744" cy="259045"/>
    <xdr:sp macro="" textlink="">
      <xdr:nvSpPr>
        <xdr:cNvPr id="290" name="労働費最大値テキスト">
          <a:extLst>
            <a:ext uri="{FF2B5EF4-FFF2-40B4-BE49-F238E27FC236}">
              <a16:creationId xmlns:a16="http://schemas.microsoft.com/office/drawing/2014/main" id="{00000000-0008-0000-0700-000022010000}"/>
            </a:ext>
          </a:extLst>
        </xdr:cNvPr>
        <xdr:cNvSpPr txBox="1"/>
      </xdr:nvSpPr>
      <xdr:spPr>
        <a:xfrm>
          <a:off x="10528300" y="4997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7,918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79121</xdr:rowOff>
    </xdr:from>
    <xdr:to>
      <xdr:col>55</xdr:col>
      <xdr:colOff>88900</xdr:colOff>
      <xdr:row>30</xdr:row>
      <xdr:rowOff>79121</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a:off x="10388600" y="52226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43879</xdr:rowOff>
    </xdr:from>
    <xdr:to>
      <xdr:col>55</xdr:col>
      <xdr:colOff>0</xdr:colOff>
      <xdr:row>39</xdr:row>
      <xdr:rowOff>43879</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9639300" y="6730429"/>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50055</xdr:rowOff>
    </xdr:from>
    <xdr:ext cx="378565" cy="259045"/>
    <xdr:sp macro="" textlink="">
      <xdr:nvSpPr>
        <xdr:cNvPr id="293" name="労働費平均値テキスト">
          <a:extLst>
            <a:ext uri="{FF2B5EF4-FFF2-40B4-BE49-F238E27FC236}">
              <a16:creationId xmlns:a16="http://schemas.microsoft.com/office/drawing/2014/main" id="{00000000-0008-0000-0700-000025010000}"/>
            </a:ext>
          </a:extLst>
        </xdr:cNvPr>
        <xdr:cNvSpPr txBox="1"/>
      </xdr:nvSpPr>
      <xdr:spPr>
        <a:xfrm>
          <a:off x="10528300" y="6393705"/>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27178</xdr:rowOff>
    </xdr:from>
    <xdr:to>
      <xdr:col>55</xdr:col>
      <xdr:colOff>50800</xdr:colOff>
      <xdr:row>38</xdr:row>
      <xdr:rowOff>128778</xdr:rowOff>
    </xdr:to>
    <xdr:sp macro="" textlink="">
      <xdr:nvSpPr>
        <xdr:cNvPr id="294" name="フローチャート: 判断 293">
          <a:extLst>
            <a:ext uri="{FF2B5EF4-FFF2-40B4-BE49-F238E27FC236}">
              <a16:creationId xmlns:a16="http://schemas.microsoft.com/office/drawing/2014/main" id="{00000000-0008-0000-0700-000026010000}"/>
            </a:ext>
          </a:extLst>
        </xdr:cNvPr>
        <xdr:cNvSpPr/>
      </xdr:nvSpPr>
      <xdr:spPr>
        <a:xfrm>
          <a:off x="10426700" y="6542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43879</xdr:rowOff>
    </xdr:from>
    <xdr:to>
      <xdr:col>50</xdr:col>
      <xdr:colOff>114300</xdr:colOff>
      <xdr:row>39</xdr:row>
      <xdr:rowOff>43879</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8750300" y="6730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30035</xdr:rowOff>
    </xdr:from>
    <xdr:to>
      <xdr:col>50</xdr:col>
      <xdr:colOff>165100</xdr:colOff>
      <xdr:row>38</xdr:row>
      <xdr:rowOff>131635</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9588500" y="6545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148162</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9450017" y="632036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11874</xdr:rowOff>
    </xdr:from>
    <xdr:to>
      <xdr:col>45</xdr:col>
      <xdr:colOff>177800</xdr:colOff>
      <xdr:row>39</xdr:row>
      <xdr:rowOff>43879</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7861300" y="6698424"/>
          <a:ext cx="889000" cy="32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61278</xdr:rowOff>
    </xdr:from>
    <xdr:to>
      <xdr:col>46</xdr:col>
      <xdr:colOff>38100</xdr:colOff>
      <xdr:row>38</xdr:row>
      <xdr:rowOff>162878</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8699500" y="65763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7955</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8561017" y="63516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145034</xdr:rowOff>
    </xdr:from>
    <xdr:to>
      <xdr:col>41</xdr:col>
      <xdr:colOff>50800</xdr:colOff>
      <xdr:row>39</xdr:row>
      <xdr:rowOff>11874</xdr:rowOff>
    </xdr:to>
    <xdr:cxnSp macro="">
      <xdr:nvCxnSpPr>
        <xdr:cNvPr id="301" name="直線コネクタ 300">
          <a:extLst>
            <a:ext uri="{FF2B5EF4-FFF2-40B4-BE49-F238E27FC236}">
              <a16:creationId xmlns:a16="http://schemas.microsoft.com/office/drawing/2014/main" id="{00000000-0008-0000-0700-00002D010000}"/>
            </a:ext>
          </a:extLst>
        </xdr:cNvPr>
        <xdr:cNvCxnSpPr/>
      </xdr:nvCxnSpPr>
      <xdr:spPr>
        <a:xfrm>
          <a:off x="6972300" y="6660134"/>
          <a:ext cx="889000" cy="38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12509</xdr:rowOff>
    </xdr:from>
    <xdr:to>
      <xdr:col>41</xdr:col>
      <xdr:colOff>101600</xdr:colOff>
      <xdr:row>38</xdr:row>
      <xdr:rowOff>114109</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7810500" y="6527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130636</xdr:rowOff>
    </xdr:from>
    <xdr:ext cx="378565"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7672017" y="630283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158623</xdr:rowOff>
    </xdr:from>
    <xdr:to>
      <xdr:col>36</xdr:col>
      <xdr:colOff>165100</xdr:colOff>
      <xdr:row>38</xdr:row>
      <xdr:rowOff>88773</xdr:rowOff>
    </xdr:to>
    <xdr:sp macro="" textlink="">
      <xdr:nvSpPr>
        <xdr:cNvPr id="304" name="フローチャート: 判断 303">
          <a:extLst>
            <a:ext uri="{FF2B5EF4-FFF2-40B4-BE49-F238E27FC236}">
              <a16:creationId xmlns:a16="http://schemas.microsoft.com/office/drawing/2014/main" id="{00000000-0008-0000-0700-000030010000}"/>
            </a:ext>
          </a:extLst>
        </xdr:cNvPr>
        <xdr:cNvSpPr/>
      </xdr:nvSpPr>
      <xdr:spPr>
        <a:xfrm>
          <a:off x="6921500" y="65022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105300</xdr:rowOff>
    </xdr:from>
    <xdr:ext cx="378565"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6783017" y="627750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164529</xdr:rowOff>
    </xdr:from>
    <xdr:to>
      <xdr:col>55</xdr:col>
      <xdr:colOff>50800</xdr:colOff>
      <xdr:row>39</xdr:row>
      <xdr:rowOff>94679</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10426700" y="6679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79456</xdr:rowOff>
    </xdr:from>
    <xdr:ext cx="249299" cy="259045"/>
    <xdr:sp macro="" textlink="">
      <xdr:nvSpPr>
        <xdr:cNvPr id="312" name="労働費該当値テキスト">
          <a:extLst>
            <a:ext uri="{FF2B5EF4-FFF2-40B4-BE49-F238E27FC236}">
              <a16:creationId xmlns:a16="http://schemas.microsoft.com/office/drawing/2014/main" id="{00000000-0008-0000-0700-000038010000}"/>
            </a:ext>
          </a:extLst>
        </xdr:cNvPr>
        <xdr:cNvSpPr txBox="1"/>
      </xdr:nvSpPr>
      <xdr:spPr>
        <a:xfrm>
          <a:off x="10528300" y="65945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164529</xdr:rowOff>
    </xdr:from>
    <xdr:to>
      <xdr:col>50</xdr:col>
      <xdr:colOff>165100</xdr:colOff>
      <xdr:row>39</xdr:row>
      <xdr:rowOff>94679</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9588500" y="6679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85806</xdr:rowOff>
    </xdr:from>
    <xdr:ext cx="249299"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9514650" y="6772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164529</xdr:rowOff>
    </xdr:from>
    <xdr:to>
      <xdr:col>46</xdr:col>
      <xdr:colOff>38100</xdr:colOff>
      <xdr:row>39</xdr:row>
      <xdr:rowOff>94679</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8699500" y="6679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85806</xdr:rowOff>
    </xdr:from>
    <xdr:ext cx="249299"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8625650" y="6772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132524</xdr:rowOff>
    </xdr:from>
    <xdr:to>
      <xdr:col>41</xdr:col>
      <xdr:colOff>101600</xdr:colOff>
      <xdr:row>39</xdr:row>
      <xdr:rowOff>62674</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7810500" y="66476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39</xdr:row>
      <xdr:rowOff>53801</xdr:rowOff>
    </xdr:from>
    <xdr:ext cx="378565"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7672017" y="67403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94234</xdr:rowOff>
    </xdr:from>
    <xdr:to>
      <xdr:col>36</xdr:col>
      <xdr:colOff>165100</xdr:colOff>
      <xdr:row>39</xdr:row>
      <xdr:rowOff>24384</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6921500" y="6609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39</xdr:row>
      <xdr:rowOff>15511</xdr:rowOff>
    </xdr:from>
    <xdr:ext cx="378565" cy="259045"/>
    <xdr:sp macro="" textlink="">
      <xdr:nvSpPr>
        <xdr:cNvPr id="320" name="テキスト ボックス 319">
          <a:extLst>
            <a:ext uri="{FF2B5EF4-FFF2-40B4-BE49-F238E27FC236}">
              <a16:creationId xmlns:a16="http://schemas.microsoft.com/office/drawing/2014/main" id="{00000000-0008-0000-0700-000040010000}"/>
            </a:ext>
          </a:extLst>
        </xdr:cNvPr>
        <xdr:cNvSpPr txBox="1"/>
      </xdr:nvSpPr>
      <xdr:spPr>
        <a:xfrm>
          <a:off x="6783017" y="67020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21970</xdr:rowOff>
    </xdr:from>
    <xdr:ext cx="59541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08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5" name="農林水産業費グラフ枠">
          <a:extLst>
            <a:ext uri="{FF2B5EF4-FFF2-40B4-BE49-F238E27FC236}">
              <a16:creationId xmlns:a16="http://schemas.microsoft.com/office/drawing/2014/main" id="{00000000-0008-0000-0700-000059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51123</xdr:rowOff>
    </xdr:from>
    <xdr:to>
      <xdr:col>54</xdr:col>
      <xdr:colOff>189865</xdr:colOff>
      <xdr:row>58</xdr:row>
      <xdr:rowOff>153590</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flipV="1">
          <a:off x="10475595" y="8623623"/>
          <a:ext cx="1270" cy="14740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157417</xdr:rowOff>
    </xdr:from>
    <xdr:ext cx="534377" cy="259045"/>
    <xdr:sp macro="" textlink="">
      <xdr:nvSpPr>
        <xdr:cNvPr id="347" name="農林水産業費最小値テキスト">
          <a:extLst>
            <a:ext uri="{FF2B5EF4-FFF2-40B4-BE49-F238E27FC236}">
              <a16:creationId xmlns:a16="http://schemas.microsoft.com/office/drawing/2014/main" id="{00000000-0008-0000-0700-00005B010000}"/>
            </a:ext>
          </a:extLst>
        </xdr:cNvPr>
        <xdr:cNvSpPr txBox="1"/>
      </xdr:nvSpPr>
      <xdr:spPr>
        <a:xfrm>
          <a:off x="10528300" y="101015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153590</xdr:rowOff>
    </xdr:from>
    <xdr:to>
      <xdr:col>55</xdr:col>
      <xdr:colOff>88900</xdr:colOff>
      <xdr:row>58</xdr:row>
      <xdr:rowOff>153590</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a:off x="10388600" y="100976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169250</xdr:rowOff>
    </xdr:from>
    <xdr:ext cx="599010" cy="259045"/>
    <xdr:sp macro="" textlink="">
      <xdr:nvSpPr>
        <xdr:cNvPr id="349" name="農林水産業費最大値テキスト">
          <a:extLst>
            <a:ext uri="{FF2B5EF4-FFF2-40B4-BE49-F238E27FC236}">
              <a16:creationId xmlns:a16="http://schemas.microsoft.com/office/drawing/2014/main" id="{00000000-0008-0000-0700-00005D010000}"/>
            </a:ext>
          </a:extLst>
        </xdr:cNvPr>
        <xdr:cNvSpPr txBox="1"/>
      </xdr:nvSpPr>
      <xdr:spPr>
        <a:xfrm>
          <a:off x="10528300" y="83988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146,137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51123</xdr:rowOff>
    </xdr:from>
    <xdr:to>
      <xdr:col>55</xdr:col>
      <xdr:colOff>88900</xdr:colOff>
      <xdr:row>50</xdr:row>
      <xdr:rowOff>51123</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10388600" y="86236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158380</xdr:rowOff>
    </xdr:from>
    <xdr:to>
      <xdr:col>55</xdr:col>
      <xdr:colOff>0</xdr:colOff>
      <xdr:row>57</xdr:row>
      <xdr:rowOff>39203</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flipV="1">
          <a:off x="9639300" y="9759580"/>
          <a:ext cx="838200" cy="522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126937</xdr:rowOff>
    </xdr:from>
    <xdr:ext cx="534377" cy="259045"/>
    <xdr:sp macro="" textlink="">
      <xdr:nvSpPr>
        <xdr:cNvPr id="352" name="農林水産業費平均値テキスト">
          <a:extLst>
            <a:ext uri="{FF2B5EF4-FFF2-40B4-BE49-F238E27FC236}">
              <a16:creationId xmlns:a16="http://schemas.microsoft.com/office/drawing/2014/main" id="{00000000-0008-0000-0700-000060010000}"/>
            </a:ext>
          </a:extLst>
        </xdr:cNvPr>
        <xdr:cNvSpPr txBox="1"/>
      </xdr:nvSpPr>
      <xdr:spPr>
        <a:xfrm>
          <a:off x="10528300" y="97281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38,024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148510</xdr:rowOff>
    </xdr:from>
    <xdr:to>
      <xdr:col>55</xdr:col>
      <xdr:colOff>50800</xdr:colOff>
      <xdr:row>57</xdr:row>
      <xdr:rowOff>78660</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10426700" y="9749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39203</xdr:rowOff>
    </xdr:from>
    <xdr:to>
      <xdr:col>50</xdr:col>
      <xdr:colOff>114300</xdr:colOff>
      <xdr:row>58</xdr:row>
      <xdr:rowOff>5327</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flipV="1">
          <a:off x="8750300" y="9811853"/>
          <a:ext cx="889000" cy="137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145897</xdr:rowOff>
    </xdr:from>
    <xdr:to>
      <xdr:col>50</xdr:col>
      <xdr:colOff>165100</xdr:colOff>
      <xdr:row>57</xdr:row>
      <xdr:rowOff>76047</xdr:rowOff>
    </xdr:to>
    <xdr:sp macro="" textlink="">
      <xdr:nvSpPr>
        <xdr:cNvPr id="355" name="フローチャート: 判断 354">
          <a:extLst>
            <a:ext uri="{FF2B5EF4-FFF2-40B4-BE49-F238E27FC236}">
              <a16:creationId xmlns:a16="http://schemas.microsoft.com/office/drawing/2014/main" id="{00000000-0008-0000-0700-000063010000}"/>
            </a:ext>
          </a:extLst>
        </xdr:cNvPr>
        <xdr:cNvSpPr/>
      </xdr:nvSpPr>
      <xdr:spPr>
        <a:xfrm>
          <a:off x="9588500" y="97470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92574</xdr:rowOff>
    </xdr:from>
    <xdr:ext cx="534377"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9372111" y="9522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5327</xdr:rowOff>
    </xdr:from>
    <xdr:to>
      <xdr:col>45</xdr:col>
      <xdr:colOff>177800</xdr:colOff>
      <xdr:row>58</xdr:row>
      <xdr:rowOff>14721</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flipV="1">
          <a:off x="7861300" y="9949427"/>
          <a:ext cx="889000" cy="93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16434</xdr:rowOff>
    </xdr:from>
    <xdr:to>
      <xdr:col>46</xdr:col>
      <xdr:colOff>38100</xdr:colOff>
      <xdr:row>57</xdr:row>
      <xdr:rowOff>118034</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8699500" y="9789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134561</xdr:rowOff>
    </xdr:from>
    <xdr:ext cx="534377"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8483111" y="9564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55</xdr:row>
      <xdr:rowOff>151228</xdr:rowOff>
    </xdr:from>
    <xdr:to>
      <xdr:col>41</xdr:col>
      <xdr:colOff>50800</xdr:colOff>
      <xdr:row>58</xdr:row>
      <xdr:rowOff>14721</xdr:rowOff>
    </xdr:to>
    <xdr:cxnSp macro="">
      <xdr:nvCxnSpPr>
        <xdr:cNvPr id="360" name="直線コネクタ 359">
          <a:extLst>
            <a:ext uri="{FF2B5EF4-FFF2-40B4-BE49-F238E27FC236}">
              <a16:creationId xmlns:a16="http://schemas.microsoft.com/office/drawing/2014/main" id="{00000000-0008-0000-0700-000068010000}"/>
            </a:ext>
          </a:extLst>
        </xdr:cNvPr>
        <xdr:cNvCxnSpPr/>
      </xdr:nvCxnSpPr>
      <xdr:spPr>
        <a:xfrm>
          <a:off x="6972300" y="9580978"/>
          <a:ext cx="889000" cy="3778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20462</xdr:rowOff>
    </xdr:from>
    <xdr:to>
      <xdr:col>41</xdr:col>
      <xdr:colOff>101600</xdr:colOff>
      <xdr:row>57</xdr:row>
      <xdr:rowOff>122062</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7810500" y="97931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138589</xdr:rowOff>
    </xdr:from>
    <xdr:ext cx="534377"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7594111" y="95683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135741</xdr:rowOff>
    </xdr:from>
    <xdr:to>
      <xdr:col>36</xdr:col>
      <xdr:colOff>165100</xdr:colOff>
      <xdr:row>57</xdr:row>
      <xdr:rowOff>65891</xdr:rowOff>
    </xdr:to>
    <xdr:sp macro="" textlink="">
      <xdr:nvSpPr>
        <xdr:cNvPr id="363" name="フローチャート: 判断 362">
          <a:extLst>
            <a:ext uri="{FF2B5EF4-FFF2-40B4-BE49-F238E27FC236}">
              <a16:creationId xmlns:a16="http://schemas.microsoft.com/office/drawing/2014/main" id="{00000000-0008-0000-0700-00006B010000}"/>
            </a:ext>
          </a:extLst>
        </xdr:cNvPr>
        <xdr:cNvSpPr/>
      </xdr:nvSpPr>
      <xdr:spPr>
        <a:xfrm>
          <a:off x="6921500" y="9736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57018</xdr:rowOff>
    </xdr:from>
    <xdr:ext cx="534377"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6705111" y="98296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39,197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107580</xdr:rowOff>
    </xdr:from>
    <xdr:to>
      <xdr:col>55</xdr:col>
      <xdr:colOff>50800</xdr:colOff>
      <xdr:row>57</xdr:row>
      <xdr:rowOff>37730</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10426700" y="970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130457</xdr:rowOff>
    </xdr:from>
    <xdr:ext cx="534377" cy="259045"/>
    <xdr:sp macro="" textlink="">
      <xdr:nvSpPr>
        <xdr:cNvPr id="371" name="農林水産業費該当値テキスト">
          <a:extLst>
            <a:ext uri="{FF2B5EF4-FFF2-40B4-BE49-F238E27FC236}">
              <a16:creationId xmlns:a16="http://schemas.microsoft.com/office/drawing/2014/main" id="{00000000-0008-0000-0700-000073010000}"/>
            </a:ext>
          </a:extLst>
        </xdr:cNvPr>
        <xdr:cNvSpPr txBox="1"/>
      </xdr:nvSpPr>
      <xdr:spPr>
        <a:xfrm>
          <a:off x="10528300" y="95602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159853</xdr:rowOff>
    </xdr:from>
    <xdr:to>
      <xdr:col>50</xdr:col>
      <xdr:colOff>165100</xdr:colOff>
      <xdr:row>57</xdr:row>
      <xdr:rowOff>90003</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9588500" y="9761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81130</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9372111" y="9853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125977</xdr:rowOff>
    </xdr:from>
    <xdr:to>
      <xdr:col>46</xdr:col>
      <xdr:colOff>38100</xdr:colOff>
      <xdr:row>58</xdr:row>
      <xdr:rowOff>56127</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8699500" y="9898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47254</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8483111" y="9991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135371</xdr:rowOff>
    </xdr:from>
    <xdr:to>
      <xdr:col>41</xdr:col>
      <xdr:colOff>101600</xdr:colOff>
      <xdr:row>58</xdr:row>
      <xdr:rowOff>65521</xdr:rowOff>
    </xdr:to>
    <xdr:sp macro="" textlink="">
      <xdr:nvSpPr>
        <xdr:cNvPr id="376" name="楕円 375">
          <a:extLst>
            <a:ext uri="{FF2B5EF4-FFF2-40B4-BE49-F238E27FC236}">
              <a16:creationId xmlns:a16="http://schemas.microsoft.com/office/drawing/2014/main" id="{00000000-0008-0000-0700-000078010000}"/>
            </a:ext>
          </a:extLst>
        </xdr:cNvPr>
        <xdr:cNvSpPr/>
      </xdr:nvSpPr>
      <xdr:spPr>
        <a:xfrm>
          <a:off x="7810500" y="99080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56648</xdr:rowOff>
    </xdr:from>
    <xdr:ext cx="534377" cy="259045"/>
    <xdr:sp macro="" textlink="">
      <xdr:nvSpPr>
        <xdr:cNvPr id="377" name="テキスト ボックス 376">
          <a:extLst>
            <a:ext uri="{FF2B5EF4-FFF2-40B4-BE49-F238E27FC236}">
              <a16:creationId xmlns:a16="http://schemas.microsoft.com/office/drawing/2014/main" id="{00000000-0008-0000-0700-000079010000}"/>
            </a:ext>
          </a:extLst>
        </xdr:cNvPr>
        <xdr:cNvSpPr txBox="1"/>
      </xdr:nvSpPr>
      <xdr:spPr>
        <a:xfrm>
          <a:off x="7594111" y="100007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100428</xdr:rowOff>
    </xdr:from>
    <xdr:to>
      <xdr:col>36</xdr:col>
      <xdr:colOff>165100</xdr:colOff>
      <xdr:row>56</xdr:row>
      <xdr:rowOff>30578</xdr:rowOff>
    </xdr:to>
    <xdr:sp macro="" textlink="">
      <xdr:nvSpPr>
        <xdr:cNvPr id="378" name="楕円 377">
          <a:extLst>
            <a:ext uri="{FF2B5EF4-FFF2-40B4-BE49-F238E27FC236}">
              <a16:creationId xmlns:a16="http://schemas.microsoft.com/office/drawing/2014/main" id="{00000000-0008-0000-0700-00007A010000}"/>
            </a:ext>
          </a:extLst>
        </xdr:cNvPr>
        <xdr:cNvSpPr/>
      </xdr:nvSpPr>
      <xdr:spPr>
        <a:xfrm>
          <a:off x="6921500" y="9530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47105</xdr:rowOff>
    </xdr:from>
    <xdr:ext cx="534377"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6705111" y="9305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a:extLst>
            <a:ext uri="{FF2B5EF4-FFF2-40B4-BE49-F238E27FC236}">
              <a16:creationId xmlns:a16="http://schemas.microsoft.com/office/drawing/2014/main" id="{00000000-0008-0000-07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127744</xdr:rowOff>
    </xdr:from>
    <xdr:to>
      <xdr:col>54</xdr:col>
      <xdr:colOff>189865</xdr:colOff>
      <xdr:row>78</xdr:row>
      <xdr:rowOff>113205</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10475595" y="12300694"/>
          <a:ext cx="1270" cy="11856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117032</xdr:rowOff>
    </xdr:from>
    <xdr:ext cx="469744" cy="259045"/>
    <xdr:sp macro="" textlink="">
      <xdr:nvSpPr>
        <xdr:cNvPr id="402" name="商工費最小値テキスト">
          <a:extLst>
            <a:ext uri="{FF2B5EF4-FFF2-40B4-BE49-F238E27FC236}">
              <a16:creationId xmlns:a16="http://schemas.microsoft.com/office/drawing/2014/main" id="{00000000-0008-0000-0700-000092010000}"/>
            </a:ext>
          </a:extLst>
        </xdr:cNvPr>
        <xdr:cNvSpPr txBox="1"/>
      </xdr:nvSpPr>
      <xdr:spPr>
        <a:xfrm>
          <a:off x="10528300" y="134901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113205</xdr:rowOff>
    </xdr:from>
    <xdr:to>
      <xdr:col>55</xdr:col>
      <xdr:colOff>88900</xdr:colOff>
      <xdr:row>78</xdr:row>
      <xdr:rowOff>113205</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10388600" y="134863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74421</xdr:rowOff>
    </xdr:from>
    <xdr:ext cx="534377" cy="259045"/>
    <xdr:sp macro="" textlink="">
      <xdr:nvSpPr>
        <xdr:cNvPr id="404" name="商工費最大値テキスト">
          <a:extLst>
            <a:ext uri="{FF2B5EF4-FFF2-40B4-BE49-F238E27FC236}">
              <a16:creationId xmlns:a16="http://schemas.microsoft.com/office/drawing/2014/main" id="{00000000-0008-0000-0700-000094010000}"/>
            </a:ext>
          </a:extLst>
        </xdr:cNvPr>
        <xdr:cNvSpPr txBox="1"/>
      </xdr:nvSpPr>
      <xdr:spPr>
        <a:xfrm>
          <a:off x="10528300" y="120759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53,023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127744</xdr:rowOff>
    </xdr:from>
    <xdr:to>
      <xdr:col>55</xdr:col>
      <xdr:colOff>88900</xdr:colOff>
      <xdr:row>71</xdr:row>
      <xdr:rowOff>127744</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10388600" y="123006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92059</xdr:rowOff>
    </xdr:from>
    <xdr:to>
      <xdr:col>55</xdr:col>
      <xdr:colOff>0</xdr:colOff>
      <xdr:row>77</xdr:row>
      <xdr:rowOff>135860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9639300" y="13293709"/>
          <a:ext cx="838200" cy="43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7490</xdr:rowOff>
    </xdr:from>
    <xdr:ext cx="534377" cy="259045"/>
    <xdr:sp macro="" textlink="">
      <xdr:nvSpPr>
        <xdr:cNvPr id="407" name="商工費平均値テキスト">
          <a:extLst>
            <a:ext uri="{FF2B5EF4-FFF2-40B4-BE49-F238E27FC236}">
              <a16:creationId xmlns:a16="http://schemas.microsoft.com/office/drawing/2014/main" id="{00000000-0008-0000-0700-000097010000}"/>
            </a:ext>
          </a:extLst>
        </xdr:cNvPr>
        <xdr:cNvSpPr txBox="1"/>
      </xdr:nvSpPr>
      <xdr:spPr>
        <a:xfrm>
          <a:off x="10528300" y="1286624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156063</xdr:rowOff>
    </xdr:from>
    <xdr:to>
      <xdr:col>55</xdr:col>
      <xdr:colOff>50800</xdr:colOff>
      <xdr:row>76</xdr:row>
      <xdr:rowOff>86213</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10426700" y="13014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85979</xdr:rowOff>
    </xdr:from>
    <xdr:to>
      <xdr:col>50</xdr:col>
      <xdr:colOff>114300</xdr:colOff>
      <xdr:row>77</xdr:row>
      <xdr:rowOff>92059</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8750300" y="13287629"/>
          <a:ext cx="889000" cy="6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37099</xdr:rowOff>
    </xdr:from>
    <xdr:to>
      <xdr:col>50</xdr:col>
      <xdr:colOff>165100</xdr:colOff>
      <xdr:row>76</xdr:row>
      <xdr:rowOff>138699</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9588500" y="130672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155226</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372111" y="12842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78915</xdr:rowOff>
    </xdr:from>
    <xdr:to>
      <xdr:col>45</xdr:col>
      <xdr:colOff>177800</xdr:colOff>
      <xdr:row>77</xdr:row>
      <xdr:rowOff>85979</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7861300" y="13280565"/>
          <a:ext cx="889000" cy="70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3930</xdr:rowOff>
    </xdr:from>
    <xdr:to>
      <xdr:col>46</xdr:col>
      <xdr:colOff>38100</xdr:colOff>
      <xdr:row>76</xdr:row>
      <xdr:rowOff>105530</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8699500" y="13034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122056</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8483111" y="128093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78298</xdr:rowOff>
    </xdr:from>
    <xdr:to>
      <xdr:col>41</xdr:col>
      <xdr:colOff>50800</xdr:colOff>
      <xdr:row>77</xdr:row>
      <xdr:rowOff>78915</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6972300" y="13279948"/>
          <a:ext cx="889000" cy="6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41557</xdr:rowOff>
    </xdr:from>
    <xdr:to>
      <xdr:col>41</xdr:col>
      <xdr:colOff>101600</xdr:colOff>
      <xdr:row>76</xdr:row>
      <xdr:rowOff>143157</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7810500" y="13071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159684</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7594111" y="12846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152336</xdr:rowOff>
    </xdr:from>
    <xdr:to>
      <xdr:col>36</xdr:col>
      <xdr:colOff>165100</xdr:colOff>
      <xdr:row>76</xdr:row>
      <xdr:rowOff>82486</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6921500" y="13011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99013</xdr:rowOff>
    </xdr:from>
    <xdr:ext cx="534377"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05111" y="12786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85060</xdr:rowOff>
    </xdr:from>
    <xdr:to>
      <xdr:col>55</xdr:col>
      <xdr:colOff>50800</xdr:colOff>
      <xdr:row>78</xdr:row>
      <xdr:rowOff>15210</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10426700" y="13286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63487</xdr:rowOff>
    </xdr:from>
    <xdr:ext cx="469744" cy="259045"/>
    <xdr:sp macro="" textlink="">
      <xdr:nvSpPr>
        <xdr:cNvPr id="426" name="商工費該当値テキスト">
          <a:extLst>
            <a:ext uri="{FF2B5EF4-FFF2-40B4-BE49-F238E27FC236}">
              <a16:creationId xmlns:a16="http://schemas.microsoft.com/office/drawing/2014/main" id="{00000000-0008-0000-0700-0000AA010000}"/>
            </a:ext>
          </a:extLst>
        </xdr:cNvPr>
        <xdr:cNvSpPr txBox="1"/>
      </xdr:nvSpPr>
      <xdr:spPr>
        <a:xfrm>
          <a:off x="10528300" y="132651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41259</xdr:rowOff>
    </xdr:from>
    <xdr:to>
      <xdr:col>50</xdr:col>
      <xdr:colOff>165100</xdr:colOff>
      <xdr:row>77</xdr:row>
      <xdr:rowOff>142859</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9588500" y="132429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77</xdr:row>
      <xdr:rowOff>133986</xdr:rowOff>
    </xdr:from>
    <xdr:ext cx="469744"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9404428" y="133356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35179</xdr:rowOff>
    </xdr:from>
    <xdr:to>
      <xdr:col>46</xdr:col>
      <xdr:colOff>38100</xdr:colOff>
      <xdr:row>77</xdr:row>
      <xdr:rowOff>136779</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8699500" y="132368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77</xdr:row>
      <xdr:rowOff>127906</xdr:rowOff>
    </xdr:from>
    <xdr:ext cx="469744"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515428" y="133295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28115</xdr:rowOff>
    </xdr:from>
    <xdr:to>
      <xdr:col>41</xdr:col>
      <xdr:colOff>101600</xdr:colOff>
      <xdr:row>77</xdr:row>
      <xdr:rowOff>129715</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7810500" y="13229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120842</xdr:rowOff>
    </xdr:from>
    <xdr:ext cx="534377"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7594111" y="133224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27498</xdr:rowOff>
    </xdr:from>
    <xdr:to>
      <xdr:col>36</xdr:col>
      <xdr:colOff>165100</xdr:colOff>
      <xdr:row>77</xdr:row>
      <xdr:rowOff>129098</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6921500" y="13229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120225</xdr:rowOff>
    </xdr:from>
    <xdr:ext cx="534377"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705111" y="13321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50,374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土木費グラフ枠">
          <a:extLst>
            <a:ext uri="{FF2B5EF4-FFF2-40B4-BE49-F238E27FC236}">
              <a16:creationId xmlns:a16="http://schemas.microsoft.com/office/drawing/2014/main" id="{00000000-0008-0000-07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78240</xdr:rowOff>
    </xdr:from>
    <xdr:to>
      <xdr:col>54</xdr:col>
      <xdr:colOff>189865</xdr:colOff>
      <xdr:row>98</xdr:row>
      <xdr:rowOff>106434</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flipV="1">
          <a:off x="10475595" y="15508740"/>
          <a:ext cx="1270" cy="13997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110261</xdr:rowOff>
    </xdr:from>
    <xdr:ext cx="534377" cy="259045"/>
    <xdr:sp macro="" textlink="">
      <xdr:nvSpPr>
        <xdr:cNvPr id="457" name="土木費最小値テキスト">
          <a:extLst>
            <a:ext uri="{FF2B5EF4-FFF2-40B4-BE49-F238E27FC236}">
              <a16:creationId xmlns:a16="http://schemas.microsoft.com/office/drawing/2014/main" id="{00000000-0008-0000-0700-0000C9010000}"/>
            </a:ext>
          </a:extLst>
        </xdr:cNvPr>
        <xdr:cNvSpPr txBox="1"/>
      </xdr:nvSpPr>
      <xdr:spPr>
        <a:xfrm>
          <a:off x="10528300" y="169123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14,552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106434</xdr:rowOff>
    </xdr:from>
    <xdr:to>
      <xdr:col>55</xdr:col>
      <xdr:colOff>88900</xdr:colOff>
      <xdr:row>98</xdr:row>
      <xdr:rowOff>106434</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10388600" y="169085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24917</xdr:rowOff>
    </xdr:from>
    <xdr:ext cx="599010" cy="259045"/>
    <xdr:sp macro="" textlink="">
      <xdr:nvSpPr>
        <xdr:cNvPr id="459" name="土木費最大値テキスト">
          <a:extLst>
            <a:ext uri="{FF2B5EF4-FFF2-40B4-BE49-F238E27FC236}">
              <a16:creationId xmlns:a16="http://schemas.microsoft.com/office/drawing/2014/main" id="{00000000-0008-0000-0700-0000CB010000}"/>
            </a:ext>
          </a:extLst>
        </xdr:cNvPr>
        <xdr:cNvSpPr txBox="1"/>
      </xdr:nvSpPr>
      <xdr:spPr>
        <a:xfrm>
          <a:off x="10528300" y="152839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626,885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78240</xdr:rowOff>
    </xdr:from>
    <xdr:to>
      <xdr:col>55</xdr:col>
      <xdr:colOff>88900</xdr:colOff>
      <xdr:row>90</xdr:row>
      <xdr:rowOff>78240</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a:off x="10388600" y="155087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31384</xdr:rowOff>
    </xdr:from>
    <xdr:to>
      <xdr:col>55</xdr:col>
      <xdr:colOff>0</xdr:colOff>
      <xdr:row>98</xdr:row>
      <xdr:rowOff>53459</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flipV="1">
          <a:off x="9639300" y="16833484"/>
          <a:ext cx="838200" cy="22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115014</xdr:rowOff>
    </xdr:from>
    <xdr:ext cx="534377" cy="259045"/>
    <xdr:sp macro="" textlink="">
      <xdr:nvSpPr>
        <xdr:cNvPr id="462" name="土木費平均値テキスト">
          <a:extLst>
            <a:ext uri="{FF2B5EF4-FFF2-40B4-BE49-F238E27FC236}">
              <a16:creationId xmlns:a16="http://schemas.microsoft.com/office/drawing/2014/main" id="{00000000-0008-0000-0700-0000CE010000}"/>
            </a:ext>
          </a:extLst>
        </xdr:cNvPr>
        <xdr:cNvSpPr txBox="1"/>
      </xdr:nvSpPr>
      <xdr:spPr>
        <a:xfrm>
          <a:off x="10528300" y="1657421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92137</xdr:rowOff>
    </xdr:from>
    <xdr:to>
      <xdr:col>55</xdr:col>
      <xdr:colOff>50800</xdr:colOff>
      <xdr:row>98</xdr:row>
      <xdr:rowOff>22287</xdr:rowOff>
    </xdr:to>
    <xdr:sp macro="" textlink="">
      <xdr:nvSpPr>
        <xdr:cNvPr id="463" name="フローチャート: 判断 462">
          <a:extLst>
            <a:ext uri="{FF2B5EF4-FFF2-40B4-BE49-F238E27FC236}">
              <a16:creationId xmlns:a16="http://schemas.microsoft.com/office/drawing/2014/main" id="{00000000-0008-0000-0700-0000CF010000}"/>
            </a:ext>
          </a:extLst>
        </xdr:cNvPr>
        <xdr:cNvSpPr/>
      </xdr:nvSpPr>
      <xdr:spPr>
        <a:xfrm>
          <a:off x="10426700" y="16722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53459</xdr:rowOff>
    </xdr:from>
    <xdr:to>
      <xdr:col>50</xdr:col>
      <xdr:colOff>114300</xdr:colOff>
      <xdr:row>98</xdr:row>
      <xdr:rowOff>54798</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flipV="1">
          <a:off x="8750300" y="16855559"/>
          <a:ext cx="889000" cy="1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67517</xdr:rowOff>
    </xdr:from>
    <xdr:to>
      <xdr:col>50</xdr:col>
      <xdr:colOff>165100</xdr:colOff>
      <xdr:row>97</xdr:row>
      <xdr:rowOff>169117</xdr:rowOff>
    </xdr:to>
    <xdr:sp macro="" textlink="">
      <xdr:nvSpPr>
        <xdr:cNvPr id="465" name="フローチャート: 判断 464">
          <a:extLst>
            <a:ext uri="{FF2B5EF4-FFF2-40B4-BE49-F238E27FC236}">
              <a16:creationId xmlns:a16="http://schemas.microsoft.com/office/drawing/2014/main" id="{00000000-0008-0000-0700-0000D1010000}"/>
            </a:ext>
          </a:extLst>
        </xdr:cNvPr>
        <xdr:cNvSpPr/>
      </xdr:nvSpPr>
      <xdr:spPr>
        <a:xfrm>
          <a:off x="9588500" y="16698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14194</xdr:rowOff>
    </xdr:from>
    <xdr:ext cx="534377"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9372111" y="164733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19141</xdr:rowOff>
    </xdr:from>
    <xdr:to>
      <xdr:col>45</xdr:col>
      <xdr:colOff>177800</xdr:colOff>
      <xdr:row>98</xdr:row>
      <xdr:rowOff>54798</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a:off x="7861300" y="16821241"/>
          <a:ext cx="889000" cy="35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116046</xdr:rowOff>
    </xdr:from>
    <xdr:to>
      <xdr:col>46</xdr:col>
      <xdr:colOff>38100</xdr:colOff>
      <xdr:row>98</xdr:row>
      <xdr:rowOff>46196</xdr:rowOff>
    </xdr:to>
    <xdr:sp macro=""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8699500" y="16746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62723</xdr:rowOff>
    </xdr:from>
    <xdr:ext cx="534377"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8483111" y="165219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19141</xdr:rowOff>
    </xdr:from>
    <xdr:to>
      <xdr:col>41</xdr:col>
      <xdr:colOff>50800</xdr:colOff>
      <xdr:row>98</xdr:row>
      <xdr:rowOff>20935</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flipV="1">
          <a:off x="6972300" y="16821241"/>
          <a:ext cx="889000" cy="17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121338</xdr:rowOff>
    </xdr:from>
    <xdr:to>
      <xdr:col>41</xdr:col>
      <xdr:colOff>101600</xdr:colOff>
      <xdr:row>98</xdr:row>
      <xdr:rowOff>51488</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7810500" y="16751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68015</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7594111" y="165272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84607</xdr:rowOff>
    </xdr:from>
    <xdr:to>
      <xdr:col>36</xdr:col>
      <xdr:colOff>165100</xdr:colOff>
      <xdr:row>98</xdr:row>
      <xdr:rowOff>14757</xdr:rowOff>
    </xdr:to>
    <xdr:sp macro="" textlink="">
      <xdr:nvSpPr>
        <xdr:cNvPr id="473" name="フローチャート: 判断 472">
          <a:extLst>
            <a:ext uri="{FF2B5EF4-FFF2-40B4-BE49-F238E27FC236}">
              <a16:creationId xmlns:a16="http://schemas.microsoft.com/office/drawing/2014/main" id="{00000000-0008-0000-0700-0000D9010000}"/>
            </a:ext>
          </a:extLst>
        </xdr:cNvPr>
        <xdr:cNvSpPr/>
      </xdr:nvSpPr>
      <xdr:spPr>
        <a:xfrm>
          <a:off x="6921500" y="1671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31284</xdr:rowOff>
    </xdr:from>
    <xdr:ext cx="534377"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6705111" y="16490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152034</xdr:rowOff>
    </xdr:from>
    <xdr:to>
      <xdr:col>55</xdr:col>
      <xdr:colOff>50800</xdr:colOff>
      <xdr:row>98</xdr:row>
      <xdr:rowOff>82184</xdr:rowOff>
    </xdr:to>
    <xdr:sp macro="" textlink="">
      <xdr:nvSpPr>
        <xdr:cNvPr id="480" name="楕円 479">
          <a:extLst>
            <a:ext uri="{FF2B5EF4-FFF2-40B4-BE49-F238E27FC236}">
              <a16:creationId xmlns:a16="http://schemas.microsoft.com/office/drawing/2014/main" id="{00000000-0008-0000-0700-0000E0010000}"/>
            </a:ext>
          </a:extLst>
        </xdr:cNvPr>
        <xdr:cNvSpPr/>
      </xdr:nvSpPr>
      <xdr:spPr>
        <a:xfrm>
          <a:off x="10426700" y="167826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70563</xdr:rowOff>
    </xdr:from>
    <xdr:ext cx="534377" cy="259045"/>
    <xdr:sp macro="" textlink="">
      <xdr:nvSpPr>
        <xdr:cNvPr id="481" name="土木費該当値テキスト">
          <a:extLst>
            <a:ext uri="{FF2B5EF4-FFF2-40B4-BE49-F238E27FC236}">
              <a16:creationId xmlns:a16="http://schemas.microsoft.com/office/drawing/2014/main" id="{00000000-0008-0000-0700-0000E1010000}"/>
            </a:ext>
          </a:extLst>
        </xdr:cNvPr>
        <xdr:cNvSpPr txBox="1"/>
      </xdr:nvSpPr>
      <xdr:spPr>
        <a:xfrm>
          <a:off x="10528300" y="16701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2659</xdr:rowOff>
    </xdr:from>
    <xdr:to>
      <xdr:col>50</xdr:col>
      <xdr:colOff>165100</xdr:colOff>
      <xdr:row>98</xdr:row>
      <xdr:rowOff>104259</xdr:rowOff>
    </xdr:to>
    <xdr:sp macro="" textlink="">
      <xdr:nvSpPr>
        <xdr:cNvPr id="482" name="楕円 481">
          <a:extLst>
            <a:ext uri="{FF2B5EF4-FFF2-40B4-BE49-F238E27FC236}">
              <a16:creationId xmlns:a16="http://schemas.microsoft.com/office/drawing/2014/main" id="{00000000-0008-0000-0700-0000E2010000}"/>
            </a:ext>
          </a:extLst>
        </xdr:cNvPr>
        <xdr:cNvSpPr/>
      </xdr:nvSpPr>
      <xdr:spPr>
        <a:xfrm>
          <a:off x="9588500" y="16804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95386</xdr:rowOff>
    </xdr:from>
    <xdr:ext cx="534377"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9372111" y="16897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3998</xdr:rowOff>
    </xdr:from>
    <xdr:to>
      <xdr:col>46</xdr:col>
      <xdr:colOff>38100</xdr:colOff>
      <xdr:row>98</xdr:row>
      <xdr:rowOff>105598</xdr:rowOff>
    </xdr:to>
    <xdr:sp macro="" textlink="">
      <xdr:nvSpPr>
        <xdr:cNvPr id="484" name="楕円 483">
          <a:extLst>
            <a:ext uri="{FF2B5EF4-FFF2-40B4-BE49-F238E27FC236}">
              <a16:creationId xmlns:a16="http://schemas.microsoft.com/office/drawing/2014/main" id="{00000000-0008-0000-0700-0000E4010000}"/>
            </a:ext>
          </a:extLst>
        </xdr:cNvPr>
        <xdr:cNvSpPr/>
      </xdr:nvSpPr>
      <xdr:spPr>
        <a:xfrm>
          <a:off x="8699500" y="16806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96725</xdr:rowOff>
    </xdr:from>
    <xdr:ext cx="534377"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8483111" y="16898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139791</xdr:rowOff>
    </xdr:from>
    <xdr:to>
      <xdr:col>41</xdr:col>
      <xdr:colOff>101600</xdr:colOff>
      <xdr:row>98</xdr:row>
      <xdr:rowOff>69941</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7810500" y="16770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61068</xdr:rowOff>
    </xdr:from>
    <xdr:ext cx="534377"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7594111" y="168631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141585</xdr:rowOff>
    </xdr:from>
    <xdr:to>
      <xdr:col>36</xdr:col>
      <xdr:colOff>165100</xdr:colOff>
      <xdr:row>98</xdr:row>
      <xdr:rowOff>71735</xdr:rowOff>
    </xdr:to>
    <xdr:sp macro="" textlink="">
      <xdr:nvSpPr>
        <xdr:cNvPr id="488" name="楕円 487">
          <a:extLst>
            <a:ext uri="{FF2B5EF4-FFF2-40B4-BE49-F238E27FC236}">
              <a16:creationId xmlns:a16="http://schemas.microsoft.com/office/drawing/2014/main" id="{00000000-0008-0000-0700-0000E8010000}"/>
            </a:ext>
          </a:extLst>
        </xdr:cNvPr>
        <xdr:cNvSpPr/>
      </xdr:nvSpPr>
      <xdr:spPr>
        <a:xfrm>
          <a:off x="6921500" y="16772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62862</xdr:rowOff>
    </xdr:from>
    <xdr:ext cx="534377"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6705111" y="168649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7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消防費グラフ枠">
          <a:extLst>
            <a:ext uri="{FF2B5EF4-FFF2-40B4-BE49-F238E27FC236}">
              <a16:creationId xmlns:a16="http://schemas.microsoft.com/office/drawing/2014/main" id="{00000000-0008-0000-07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118275</xdr:rowOff>
    </xdr:from>
    <xdr:to>
      <xdr:col>85</xdr:col>
      <xdr:colOff>126364</xdr:colOff>
      <xdr:row>38</xdr:row>
      <xdr:rowOff>20980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flipV="1">
          <a:off x="16317595" y="5261775"/>
          <a:ext cx="1269" cy="12743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24807</xdr:rowOff>
    </xdr:from>
    <xdr:ext cx="534377" cy="259045"/>
    <xdr:sp macro="" textlink="">
      <xdr:nvSpPr>
        <xdr:cNvPr id="514" name="消防費最小値テキスト">
          <a:extLst>
            <a:ext uri="{FF2B5EF4-FFF2-40B4-BE49-F238E27FC236}">
              <a16:creationId xmlns:a16="http://schemas.microsoft.com/office/drawing/2014/main" id="{00000000-0008-0000-0700-000002020000}"/>
            </a:ext>
          </a:extLst>
        </xdr:cNvPr>
        <xdr:cNvSpPr txBox="1"/>
      </xdr:nvSpPr>
      <xdr:spPr>
        <a:xfrm>
          <a:off x="16370300" y="6539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20980</xdr:rowOff>
    </xdr:from>
    <xdr:to>
      <xdr:col>86</xdr:col>
      <xdr:colOff>25400</xdr:colOff>
      <xdr:row>38</xdr:row>
      <xdr:rowOff>20980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6230600" y="6536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64952</xdr:rowOff>
    </xdr:from>
    <xdr:ext cx="599010" cy="259045"/>
    <xdr:sp macro="" textlink="">
      <xdr:nvSpPr>
        <xdr:cNvPr id="516" name="消防費最大値テキスト">
          <a:extLst>
            <a:ext uri="{FF2B5EF4-FFF2-40B4-BE49-F238E27FC236}">
              <a16:creationId xmlns:a16="http://schemas.microsoft.com/office/drawing/2014/main" id="{00000000-0008-0000-0700-000004020000}"/>
            </a:ext>
          </a:extLst>
        </xdr:cNvPr>
        <xdr:cNvSpPr txBox="1"/>
      </xdr:nvSpPr>
      <xdr:spPr>
        <a:xfrm>
          <a:off x="16370300" y="50370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115,687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118275</xdr:rowOff>
    </xdr:from>
    <xdr:to>
      <xdr:col>86</xdr:col>
      <xdr:colOff>25400</xdr:colOff>
      <xdr:row>30</xdr:row>
      <xdr:rowOff>118275</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6230600" y="52617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112611</xdr:rowOff>
    </xdr:from>
    <xdr:to>
      <xdr:col>85</xdr:col>
      <xdr:colOff>127000</xdr:colOff>
      <xdr:row>37</xdr:row>
      <xdr:rowOff>113284</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5481300" y="6456261"/>
          <a:ext cx="838200" cy="6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156621</xdr:rowOff>
    </xdr:from>
    <xdr:ext cx="534377" cy="259045"/>
    <xdr:sp macro="" textlink="">
      <xdr:nvSpPr>
        <xdr:cNvPr id="519" name="消防費平均値テキスト">
          <a:extLst>
            <a:ext uri="{FF2B5EF4-FFF2-40B4-BE49-F238E27FC236}">
              <a16:creationId xmlns:a16="http://schemas.microsoft.com/office/drawing/2014/main" id="{00000000-0008-0000-0700-000007020000}"/>
            </a:ext>
          </a:extLst>
        </xdr:cNvPr>
        <xdr:cNvSpPr txBox="1"/>
      </xdr:nvSpPr>
      <xdr:spPr>
        <a:xfrm>
          <a:off x="16370300" y="615737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133744</xdr:rowOff>
    </xdr:from>
    <xdr:to>
      <xdr:col>85</xdr:col>
      <xdr:colOff>177800</xdr:colOff>
      <xdr:row>37</xdr:row>
      <xdr:rowOff>63894</xdr:rowOff>
    </xdr:to>
    <xdr:sp macro="" textlink="">
      <xdr:nvSpPr>
        <xdr:cNvPr id="520" name="フローチャート: 判断 519">
          <a:extLst>
            <a:ext uri="{FF2B5EF4-FFF2-40B4-BE49-F238E27FC236}">
              <a16:creationId xmlns:a16="http://schemas.microsoft.com/office/drawing/2014/main" id="{00000000-0008-0000-0700-000008020000}"/>
            </a:ext>
          </a:extLst>
        </xdr:cNvPr>
        <xdr:cNvSpPr/>
      </xdr:nvSpPr>
      <xdr:spPr>
        <a:xfrm>
          <a:off x="16268700" y="6305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112611</xdr:rowOff>
    </xdr:from>
    <xdr:to>
      <xdr:col>81</xdr:col>
      <xdr:colOff>50800</xdr:colOff>
      <xdr:row>37</xdr:row>
      <xdr:rowOff>114986</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flipV="1">
          <a:off x="14592300" y="6456261"/>
          <a:ext cx="889000" cy="23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19215</xdr:rowOff>
    </xdr:from>
    <xdr:to>
      <xdr:col>81</xdr:col>
      <xdr:colOff>101600</xdr:colOff>
      <xdr:row>37</xdr:row>
      <xdr:rowOff>120815</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5430500" y="6362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137342</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5214111" y="6138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114986</xdr:rowOff>
    </xdr:from>
    <xdr:to>
      <xdr:col>76</xdr:col>
      <xdr:colOff>114300</xdr:colOff>
      <xdr:row>37</xdr:row>
      <xdr:rowOff>133820</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flipV="1">
          <a:off x="13703300" y="6458636"/>
          <a:ext cx="889000" cy="188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171412</xdr:rowOff>
    </xdr:from>
    <xdr:to>
      <xdr:col>76</xdr:col>
      <xdr:colOff>165100</xdr:colOff>
      <xdr:row>37</xdr:row>
      <xdr:rowOff>101562</xdr:rowOff>
    </xdr:to>
    <xdr:sp macro="" textlink="">
      <xdr:nvSpPr>
        <xdr:cNvPr id="525" name="フローチャート: 判断 524">
          <a:extLst>
            <a:ext uri="{FF2B5EF4-FFF2-40B4-BE49-F238E27FC236}">
              <a16:creationId xmlns:a16="http://schemas.microsoft.com/office/drawing/2014/main" id="{00000000-0008-0000-0700-00000D020000}"/>
            </a:ext>
          </a:extLst>
        </xdr:cNvPr>
        <xdr:cNvSpPr/>
      </xdr:nvSpPr>
      <xdr:spPr>
        <a:xfrm>
          <a:off x="14541500" y="6343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118089</xdr:rowOff>
    </xdr:from>
    <xdr:ext cx="534377"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4325111" y="6118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133820</xdr:rowOff>
    </xdr:from>
    <xdr:to>
      <xdr:col>71</xdr:col>
      <xdr:colOff>177800</xdr:colOff>
      <xdr:row>37</xdr:row>
      <xdr:rowOff>155601</xdr:rowOff>
    </xdr:to>
    <xdr:cxnSp macro="">
      <xdr:nvCxnSpPr>
        <xdr:cNvPr id="527" name="直線コネクタ 526">
          <a:extLst>
            <a:ext uri="{FF2B5EF4-FFF2-40B4-BE49-F238E27FC236}">
              <a16:creationId xmlns:a16="http://schemas.microsoft.com/office/drawing/2014/main" id="{00000000-0008-0000-0700-00000F020000}"/>
            </a:ext>
          </a:extLst>
        </xdr:cNvPr>
        <xdr:cNvCxnSpPr/>
      </xdr:nvCxnSpPr>
      <xdr:spPr>
        <a:xfrm flipV="1">
          <a:off x="12814300" y="6477470"/>
          <a:ext cx="889000" cy="217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11786</xdr:rowOff>
    </xdr:from>
    <xdr:to>
      <xdr:col>72</xdr:col>
      <xdr:colOff>38100</xdr:colOff>
      <xdr:row>37</xdr:row>
      <xdr:rowOff>113386</xdr:rowOff>
    </xdr:to>
    <xdr:sp macro="" textlink="">
      <xdr:nvSpPr>
        <xdr:cNvPr id="528" name="フローチャート: 判断 527">
          <a:extLst>
            <a:ext uri="{FF2B5EF4-FFF2-40B4-BE49-F238E27FC236}">
              <a16:creationId xmlns:a16="http://schemas.microsoft.com/office/drawing/2014/main" id="{00000000-0008-0000-0700-000010020000}"/>
            </a:ext>
          </a:extLst>
        </xdr:cNvPr>
        <xdr:cNvSpPr/>
      </xdr:nvSpPr>
      <xdr:spPr>
        <a:xfrm>
          <a:off x="13652500" y="6355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129913</xdr:rowOff>
    </xdr:from>
    <xdr:ext cx="534377"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3436111" y="6130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26721</xdr:rowOff>
    </xdr:from>
    <xdr:to>
      <xdr:col>67</xdr:col>
      <xdr:colOff>101600</xdr:colOff>
      <xdr:row>37</xdr:row>
      <xdr:rowOff>128321</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2763500" y="6370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144848</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2547111" y="61455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62484</xdr:rowOff>
    </xdr:from>
    <xdr:to>
      <xdr:col>85</xdr:col>
      <xdr:colOff>177800</xdr:colOff>
      <xdr:row>37</xdr:row>
      <xdr:rowOff>164085</xdr:rowOff>
    </xdr:to>
    <xdr:sp macro="" textlink="">
      <xdr:nvSpPr>
        <xdr:cNvPr id="537" name="楕円 536">
          <a:extLst>
            <a:ext uri="{FF2B5EF4-FFF2-40B4-BE49-F238E27FC236}">
              <a16:creationId xmlns:a16="http://schemas.microsoft.com/office/drawing/2014/main" id="{00000000-0008-0000-0700-000019020000}"/>
            </a:ext>
          </a:extLst>
        </xdr:cNvPr>
        <xdr:cNvSpPr/>
      </xdr:nvSpPr>
      <xdr:spPr>
        <a:xfrm>
          <a:off x="16268700" y="6406134"/>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148861</xdr:rowOff>
    </xdr:from>
    <xdr:ext cx="534377" cy="259045"/>
    <xdr:sp macro="" textlink="">
      <xdr:nvSpPr>
        <xdr:cNvPr id="538" name="消防費該当値テキスト">
          <a:extLst>
            <a:ext uri="{FF2B5EF4-FFF2-40B4-BE49-F238E27FC236}">
              <a16:creationId xmlns:a16="http://schemas.microsoft.com/office/drawing/2014/main" id="{00000000-0008-0000-0700-00001A020000}"/>
            </a:ext>
          </a:extLst>
        </xdr:cNvPr>
        <xdr:cNvSpPr txBox="1"/>
      </xdr:nvSpPr>
      <xdr:spPr>
        <a:xfrm>
          <a:off x="16370300" y="6321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61811</xdr:rowOff>
    </xdr:from>
    <xdr:to>
      <xdr:col>81</xdr:col>
      <xdr:colOff>101600</xdr:colOff>
      <xdr:row>37</xdr:row>
      <xdr:rowOff>163411</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5430500" y="64054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154538</xdr:rowOff>
    </xdr:from>
    <xdr:ext cx="534377"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5214111" y="6498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64186</xdr:rowOff>
    </xdr:from>
    <xdr:to>
      <xdr:col>76</xdr:col>
      <xdr:colOff>165100</xdr:colOff>
      <xdr:row>37</xdr:row>
      <xdr:rowOff>165785</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4541500" y="640783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156913</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4325111" y="65005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83020</xdr:rowOff>
    </xdr:from>
    <xdr:to>
      <xdr:col>72</xdr:col>
      <xdr:colOff>38100</xdr:colOff>
      <xdr:row>38</xdr:row>
      <xdr:rowOff>13170</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3652500" y="6426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4297</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3436111" y="6519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19,963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104801</xdr:rowOff>
    </xdr:from>
    <xdr:to>
      <xdr:col>67</xdr:col>
      <xdr:colOff>101600</xdr:colOff>
      <xdr:row>38</xdr:row>
      <xdr:rowOff>34951</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2763500" y="6448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26078</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2547111" y="6541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7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7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144434</xdr:rowOff>
    </xdr:from>
    <xdr:ext cx="531299"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914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148041</xdr:rowOff>
    </xdr:from>
    <xdr:to>
      <xdr:col>85</xdr:col>
      <xdr:colOff>126364</xdr:colOff>
      <xdr:row>58</xdr:row>
      <xdr:rowOff>58952</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891991"/>
          <a:ext cx="1269" cy="11110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62779</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100068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32,363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58952</xdr:rowOff>
    </xdr:from>
    <xdr:to>
      <xdr:col>86</xdr:col>
      <xdr:colOff>25400</xdr:colOff>
      <xdr:row>58</xdr:row>
      <xdr:rowOff>58952</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100030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50</xdr:row>
      <xdr:rowOff>94718</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6672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202,473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148041</xdr:rowOff>
    </xdr:from>
    <xdr:to>
      <xdr:col>86</xdr:col>
      <xdr:colOff>25400</xdr:colOff>
      <xdr:row>51</xdr:row>
      <xdr:rowOff>148041</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8919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98951</xdr:rowOff>
    </xdr:from>
    <xdr:to>
      <xdr:col>85</xdr:col>
      <xdr:colOff>127000</xdr:colOff>
      <xdr:row>57</xdr:row>
      <xdr:rowOff>163592</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5481300" y="9871601"/>
          <a:ext cx="838200" cy="646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10305</xdr:rowOff>
    </xdr:from>
    <xdr:ext cx="534377"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6115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158878</xdr:rowOff>
    </xdr:from>
    <xdr:to>
      <xdr:col>85</xdr:col>
      <xdr:colOff>177800</xdr:colOff>
      <xdr:row>57</xdr:row>
      <xdr:rowOff>89028</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7600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98951</xdr:rowOff>
    </xdr:from>
    <xdr:to>
      <xdr:col>81</xdr:col>
      <xdr:colOff>50800</xdr:colOff>
      <xdr:row>57</xdr:row>
      <xdr:rowOff>103196</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4592300" y="9871601"/>
          <a:ext cx="889000" cy="4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160073</xdr:rowOff>
    </xdr:from>
    <xdr:to>
      <xdr:col>81</xdr:col>
      <xdr:colOff>101600</xdr:colOff>
      <xdr:row>57</xdr:row>
      <xdr:rowOff>90223</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7612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106750</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5365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103196</xdr:rowOff>
    </xdr:from>
    <xdr:to>
      <xdr:col>76</xdr:col>
      <xdr:colOff>114300</xdr:colOff>
      <xdr:row>57</xdr:row>
      <xdr:rowOff>139694</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3703300" y="9875846"/>
          <a:ext cx="889000" cy="364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16218</xdr:rowOff>
    </xdr:from>
    <xdr:to>
      <xdr:col>76</xdr:col>
      <xdr:colOff>165100</xdr:colOff>
      <xdr:row>57</xdr:row>
      <xdr:rowOff>117818</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7888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134345</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5640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50</xdr:row>
      <xdr:rowOff>133704</xdr:rowOff>
    </xdr:from>
    <xdr:to>
      <xdr:col>71</xdr:col>
      <xdr:colOff>177800</xdr:colOff>
      <xdr:row>57</xdr:row>
      <xdr:rowOff>139694</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2814300" y="8706204"/>
          <a:ext cx="889000" cy="12061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161654</xdr:rowOff>
    </xdr:from>
    <xdr:to>
      <xdr:col>72</xdr:col>
      <xdr:colOff>38100</xdr:colOff>
      <xdr:row>57</xdr:row>
      <xdr:rowOff>91804</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762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108331</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9538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140420</xdr:rowOff>
    </xdr:from>
    <xdr:to>
      <xdr:col>67</xdr:col>
      <xdr:colOff>101600</xdr:colOff>
      <xdr:row>57</xdr:row>
      <xdr:rowOff>70570</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741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61697</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8343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112792</xdr:rowOff>
    </xdr:from>
    <xdr:to>
      <xdr:col>85</xdr:col>
      <xdr:colOff>177800</xdr:colOff>
      <xdr:row>58</xdr:row>
      <xdr:rowOff>42942</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885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27719</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800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48151</xdr:rowOff>
    </xdr:from>
    <xdr:to>
      <xdr:col>81</xdr:col>
      <xdr:colOff>101600</xdr:colOff>
      <xdr:row>57</xdr:row>
      <xdr:rowOff>149751</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9820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140878</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9913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52,489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52396</xdr:rowOff>
    </xdr:from>
    <xdr:to>
      <xdr:col>76</xdr:col>
      <xdr:colOff>165100</xdr:colOff>
      <xdr:row>57</xdr:row>
      <xdr:rowOff>153996</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9825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145123</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99177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88894</xdr:rowOff>
    </xdr:from>
    <xdr:to>
      <xdr:col>72</xdr:col>
      <xdr:colOff>38100</xdr:colOff>
      <xdr:row>58</xdr:row>
      <xdr:rowOff>19044</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98615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10171</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99542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50</xdr:row>
      <xdr:rowOff>82904</xdr:rowOff>
    </xdr:from>
    <xdr:to>
      <xdr:col>67</xdr:col>
      <xdr:colOff>101600</xdr:colOff>
      <xdr:row>51</xdr:row>
      <xdr:rowOff>13054</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8655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49</xdr:row>
      <xdr:rowOff>29581</xdr:rowOff>
    </xdr:from>
    <xdr:ext cx="599010"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14795" y="84306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230,918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8" name="災害復旧費グラフ枠">
          <a:extLst>
            <a:ext uri="{FF2B5EF4-FFF2-40B4-BE49-F238E27FC236}">
              <a16:creationId xmlns:a16="http://schemas.microsoft.com/office/drawing/2014/main" id="{00000000-0008-0000-0700-00007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2673</xdr:rowOff>
    </xdr:from>
    <xdr:to>
      <xdr:col>85</xdr:col>
      <xdr:colOff>126364</xdr:colOff>
      <xdr:row>79</xdr:row>
      <xdr:rowOff>44450</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flipV="1">
          <a:off x="16317595" y="12004173"/>
          <a:ext cx="1269" cy="15848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30" name="災害復旧費最小値テキスト">
          <a:extLst>
            <a:ext uri="{FF2B5EF4-FFF2-40B4-BE49-F238E27FC236}">
              <a16:creationId xmlns:a16="http://schemas.microsoft.com/office/drawing/2014/main" id="{00000000-0008-0000-0700-000076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1" name="直線コネクタ 630">
          <a:extLst>
            <a:ext uri="{FF2B5EF4-FFF2-40B4-BE49-F238E27FC236}">
              <a16:creationId xmlns:a16="http://schemas.microsoft.com/office/drawing/2014/main" id="{00000000-0008-0000-0700-000077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120800</xdr:rowOff>
    </xdr:from>
    <xdr:ext cx="534377" cy="259045"/>
    <xdr:sp macro="" textlink="">
      <xdr:nvSpPr>
        <xdr:cNvPr id="632" name="災害復旧費最大値テキスト">
          <a:extLst>
            <a:ext uri="{FF2B5EF4-FFF2-40B4-BE49-F238E27FC236}">
              <a16:creationId xmlns:a16="http://schemas.microsoft.com/office/drawing/2014/main" id="{00000000-0008-0000-0700-000078020000}"/>
            </a:ext>
          </a:extLst>
        </xdr:cNvPr>
        <xdr:cNvSpPr txBox="1"/>
      </xdr:nvSpPr>
      <xdr:spPr>
        <a:xfrm>
          <a:off x="16370300" y="117794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83,193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2673</xdr:rowOff>
    </xdr:from>
    <xdr:to>
      <xdr:col>86</xdr:col>
      <xdr:colOff>25400</xdr:colOff>
      <xdr:row>70</xdr:row>
      <xdr:rowOff>2673</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6230600" y="120041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156426</xdr:rowOff>
    </xdr:from>
    <xdr:to>
      <xdr:col>85</xdr:col>
      <xdr:colOff>127000</xdr:colOff>
      <xdr:row>79</xdr:row>
      <xdr:rowOff>44450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flipV="1">
          <a:off x="15481300" y="13529526"/>
          <a:ext cx="838200" cy="594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101757</xdr:rowOff>
    </xdr:from>
    <xdr:ext cx="534377" cy="259045"/>
    <xdr:sp macro="" textlink="">
      <xdr:nvSpPr>
        <xdr:cNvPr id="635" name="災害復旧費平均値テキスト">
          <a:extLst>
            <a:ext uri="{FF2B5EF4-FFF2-40B4-BE49-F238E27FC236}">
              <a16:creationId xmlns:a16="http://schemas.microsoft.com/office/drawing/2014/main" id="{00000000-0008-0000-0700-00007B020000}"/>
            </a:ext>
          </a:extLst>
        </xdr:cNvPr>
        <xdr:cNvSpPr txBox="1"/>
      </xdr:nvSpPr>
      <xdr:spPr>
        <a:xfrm>
          <a:off x="16370300" y="131319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78880</xdr:rowOff>
    </xdr:from>
    <xdr:to>
      <xdr:col>85</xdr:col>
      <xdr:colOff>177800</xdr:colOff>
      <xdr:row>78</xdr:row>
      <xdr:rowOff>9030</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6268700" y="1328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44450</xdr:rowOff>
    </xdr:from>
    <xdr:to>
      <xdr:col>81</xdr:col>
      <xdr:colOff>50800</xdr:colOff>
      <xdr:row>79</xdr:row>
      <xdr:rowOff>44450</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a:off x="14592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160299</xdr:rowOff>
    </xdr:from>
    <xdr:to>
      <xdr:col>81</xdr:col>
      <xdr:colOff>101600</xdr:colOff>
      <xdr:row>78</xdr:row>
      <xdr:rowOff>90449</xdr:rowOff>
    </xdr:to>
    <xdr:sp macro="" textlink="">
      <xdr:nvSpPr>
        <xdr:cNvPr id="638" name="フローチャート: 判断 637">
          <a:extLst>
            <a:ext uri="{FF2B5EF4-FFF2-40B4-BE49-F238E27FC236}">
              <a16:creationId xmlns:a16="http://schemas.microsoft.com/office/drawing/2014/main" id="{00000000-0008-0000-0700-00007E020000}"/>
            </a:ext>
          </a:extLst>
        </xdr:cNvPr>
        <xdr:cNvSpPr/>
      </xdr:nvSpPr>
      <xdr:spPr>
        <a:xfrm>
          <a:off x="15430500" y="13361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106976</xdr:rowOff>
    </xdr:from>
    <xdr:ext cx="469744"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5246428" y="131371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44450</xdr:rowOff>
    </xdr:from>
    <xdr:to>
      <xdr:col>76</xdr:col>
      <xdr:colOff>114300</xdr:colOff>
      <xdr:row>79</xdr:row>
      <xdr:rowOff>44450</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3703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73355</xdr:rowOff>
    </xdr:from>
    <xdr:to>
      <xdr:col>76</xdr:col>
      <xdr:colOff>165100</xdr:colOff>
      <xdr:row>79</xdr:row>
      <xdr:rowOff>3505</xdr:rowOff>
    </xdr:to>
    <xdr:sp macro="" textlink="">
      <xdr:nvSpPr>
        <xdr:cNvPr id="641" name="フローチャート: 判断 640">
          <a:extLst>
            <a:ext uri="{FF2B5EF4-FFF2-40B4-BE49-F238E27FC236}">
              <a16:creationId xmlns:a16="http://schemas.microsoft.com/office/drawing/2014/main" id="{00000000-0008-0000-0700-000081020000}"/>
            </a:ext>
          </a:extLst>
        </xdr:cNvPr>
        <xdr:cNvSpPr/>
      </xdr:nvSpPr>
      <xdr:spPr>
        <a:xfrm>
          <a:off x="14541500" y="13446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20032</xdr:rowOff>
    </xdr:from>
    <xdr:ext cx="469744"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4357428" y="132216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44450</xdr:rowOff>
    </xdr:from>
    <xdr:to>
      <xdr:col>71</xdr:col>
      <xdr:colOff>177800</xdr:colOff>
      <xdr:row>79</xdr:row>
      <xdr:rowOff>44450</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a:off x="12814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56114</xdr:rowOff>
    </xdr:from>
    <xdr:to>
      <xdr:col>72</xdr:col>
      <xdr:colOff>38100</xdr:colOff>
      <xdr:row>78</xdr:row>
      <xdr:rowOff>157714</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3652500" y="134292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2791</xdr:rowOff>
    </xdr:from>
    <xdr:ext cx="469744"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3468428" y="132044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21901</xdr:rowOff>
    </xdr:from>
    <xdr:to>
      <xdr:col>67</xdr:col>
      <xdr:colOff>101600</xdr:colOff>
      <xdr:row>78</xdr:row>
      <xdr:rowOff>123501</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2763500" y="133950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140028</xdr:rowOff>
    </xdr:from>
    <xdr:ext cx="469744"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2579428" y="131702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105626</xdr:rowOff>
    </xdr:from>
    <xdr:to>
      <xdr:col>85</xdr:col>
      <xdr:colOff>177800</xdr:colOff>
      <xdr:row>79</xdr:row>
      <xdr:rowOff>35776</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6268700" y="13478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20553</xdr:rowOff>
    </xdr:from>
    <xdr:ext cx="469744" cy="259045"/>
    <xdr:sp macro="" textlink="">
      <xdr:nvSpPr>
        <xdr:cNvPr id="654" name="災害復旧費該当値テキスト">
          <a:extLst>
            <a:ext uri="{FF2B5EF4-FFF2-40B4-BE49-F238E27FC236}">
              <a16:creationId xmlns:a16="http://schemas.microsoft.com/office/drawing/2014/main" id="{00000000-0008-0000-0700-00008E020000}"/>
            </a:ext>
          </a:extLst>
        </xdr:cNvPr>
        <xdr:cNvSpPr txBox="1"/>
      </xdr:nvSpPr>
      <xdr:spPr>
        <a:xfrm>
          <a:off x="16370300" y="13393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165100</xdr:rowOff>
    </xdr:from>
    <xdr:to>
      <xdr:col>81</xdr:col>
      <xdr:colOff>101600</xdr:colOff>
      <xdr:row>79</xdr:row>
      <xdr:rowOff>95250</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5430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86377</xdr:rowOff>
    </xdr:from>
    <xdr:ext cx="249299"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5356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165100</xdr:rowOff>
    </xdr:from>
    <xdr:to>
      <xdr:col>76</xdr:col>
      <xdr:colOff>165100</xdr:colOff>
      <xdr:row>79</xdr:row>
      <xdr:rowOff>95250</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86377</xdr:rowOff>
    </xdr:from>
    <xdr:ext cx="249299"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4467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165100</xdr:rowOff>
    </xdr:from>
    <xdr:to>
      <xdr:col>72</xdr:col>
      <xdr:colOff>38100</xdr:colOff>
      <xdr:row>79</xdr:row>
      <xdr:rowOff>95250</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86377</xdr:rowOff>
    </xdr:from>
    <xdr:ext cx="249299"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3578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165100</xdr:rowOff>
    </xdr:from>
    <xdr:to>
      <xdr:col>67</xdr:col>
      <xdr:colOff>101600</xdr:colOff>
      <xdr:row>79</xdr:row>
      <xdr:rowOff>95250</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2763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86377</xdr:rowOff>
    </xdr:from>
    <xdr:ext cx="249299"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2689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1" name="テキスト ボックス 670">
          <a:extLst>
            <a:ext uri="{FF2B5EF4-FFF2-40B4-BE49-F238E27FC236}">
              <a16:creationId xmlns:a16="http://schemas.microsoft.com/office/drawing/2014/main" id="{00000000-0008-0000-0700-00009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5" name="直線コネクタ 674">
          <a:extLst>
            <a:ext uri="{FF2B5EF4-FFF2-40B4-BE49-F238E27FC236}">
              <a16:creationId xmlns:a16="http://schemas.microsoft.com/office/drawing/2014/main" id="{00000000-0008-0000-0700-0000A3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6" name="テキスト ボックス 675">
          <a:extLst>
            <a:ext uri="{FF2B5EF4-FFF2-40B4-BE49-F238E27FC236}">
              <a16:creationId xmlns:a16="http://schemas.microsoft.com/office/drawing/2014/main" id="{00000000-0008-0000-0700-0000A4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7" name="直線コネクタ 676">
          <a:extLst>
            <a:ext uri="{FF2B5EF4-FFF2-40B4-BE49-F238E27FC236}">
              <a16:creationId xmlns:a16="http://schemas.microsoft.com/office/drawing/2014/main" id="{00000000-0008-0000-0700-0000A5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8" name="テキスト ボックス 677">
          <a:extLst>
            <a:ext uri="{FF2B5EF4-FFF2-40B4-BE49-F238E27FC236}">
              <a16:creationId xmlns:a16="http://schemas.microsoft.com/office/drawing/2014/main" id="{00000000-0008-0000-0700-0000A6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5" name="公債費グラフ枠">
          <a:extLst>
            <a:ext uri="{FF2B5EF4-FFF2-40B4-BE49-F238E27FC236}">
              <a16:creationId xmlns:a16="http://schemas.microsoft.com/office/drawing/2014/main" id="{00000000-0008-0000-0700-0000AD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131905</xdr:rowOff>
    </xdr:from>
    <xdr:to>
      <xdr:col>85</xdr:col>
      <xdr:colOff>126364</xdr:colOff>
      <xdr:row>98</xdr:row>
      <xdr:rowOff>24273</xdr:rowOff>
    </xdr:to>
    <xdr:cxnSp macro="">
      <xdr:nvCxnSpPr>
        <xdr:cNvPr id="686" name="直線コネクタ 685">
          <a:extLst>
            <a:ext uri="{FF2B5EF4-FFF2-40B4-BE49-F238E27FC236}">
              <a16:creationId xmlns:a16="http://schemas.microsoft.com/office/drawing/2014/main" id="{00000000-0008-0000-0700-0000AE020000}"/>
            </a:ext>
          </a:extLst>
        </xdr:cNvPr>
        <xdr:cNvCxnSpPr/>
      </xdr:nvCxnSpPr>
      <xdr:spPr>
        <a:xfrm flipV="1">
          <a:off x="16317595" y="15562405"/>
          <a:ext cx="1269" cy="12639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28100</xdr:rowOff>
    </xdr:from>
    <xdr:ext cx="534377" cy="259045"/>
    <xdr:sp macro="" textlink="">
      <xdr:nvSpPr>
        <xdr:cNvPr id="687" name="公債費最小値テキスト">
          <a:extLst>
            <a:ext uri="{FF2B5EF4-FFF2-40B4-BE49-F238E27FC236}">
              <a16:creationId xmlns:a16="http://schemas.microsoft.com/office/drawing/2014/main" id="{00000000-0008-0000-0700-0000AF020000}"/>
            </a:ext>
          </a:extLst>
        </xdr:cNvPr>
        <xdr:cNvSpPr txBox="1"/>
      </xdr:nvSpPr>
      <xdr:spPr>
        <a:xfrm>
          <a:off x="16370300" y="168302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24273</xdr:rowOff>
    </xdr:from>
    <xdr:to>
      <xdr:col>86</xdr:col>
      <xdr:colOff>25400</xdr:colOff>
      <xdr:row>98</xdr:row>
      <xdr:rowOff>24273</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6230600" y="16826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78582</xdr:rowOff>
    </xdr:from>
    <xdr:ext cx="599010" cy="259045"/>
    <xdr:sp macro="" textlink="">
      <xdr:nvSpPr>
        <xdr:cNvPr id="689" name="公債費最大値テキスト">
          <a:extLst>
            <a:ext uri="{FF2B5EF4-FFF2-40B4-BE49-F238E27FC236}">
              <a16:creationId xmlns:a16="http://schemas.microsoft.com/office/drawing/2014/main" id="{00000000-0008-0000-0700-0000B1020000}"/>
            </a:ext>
          </a:extLst>
        </xdr:cNvPr>
        <xdr:cNvSpPr txBox="1"/>
      </xdr:nvSpPr>
      <xdr:spPr>
        <a:xfrm>
          <a:off x="16370300" y="153376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191,023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131905</xdr:rowOff>
    </xdr:from>
    <xdr:to>
      <xdr:col>86</xdr:col>
      <xdr:colOff>25400</xdr:colOff>
      <xdr:row>90</xdr:row>
      <xdr:rowOff>131905</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a:off x="16230600" y="155624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151518</xdr:rowOff>
    </xdr:from>
    <xdr:to>
      <xdr:col>85</xdr:col>
      <xdr:colOff>127000</xdr:colOff>
      <xdr:row>98</xdr:row>
      <xdr:rowOff>9261</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flipV="1">
          <a:off x="15481300" y="16782168"/>
          <a:ext cx="838200" cy="291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72519</xdr:rowOff>
    </xdr:from>
    <xdr:ext cx="534377" cy="259045"/>
    <xdr:sp macro="" textlink="">
      <xdr:nvSpPr>
        <xdr:cNvPr id="692" name="公債費平均値テキスト">
          <a:extLst>
            <a:ext uri="{FF2B5EF4-FFF2-40B4-BE49-F238E27FC236}">
              <a16:creationId xmlns:a16="http://schemas.microsoft.com/office/drawing/2014/main" id="{00000000-0008-0000-0700-0000B4020000}"/>
            </a:ext>
          </a:extLst>
        </xdr:cNvPr>
        <xdr:cNvSpPr txBox="1"/>
      </xdr:nvSpPr>
      <xdr:spPr>
        <a:xfrm>
          <a:off x="16370300" y="1636026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49642</xdr:rowOff>
    </xdr:from>
    <xdr:to>
      <xdr:col>85</xdr:col>
      <xdr:colOff>177800</xdr:colOff>
      <xdr:row>96</xdr:row>
      <xdr:rowOff>151242</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6268700" y="16508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9261</xdr:rowOff>
    </xdr:from>
    <xdr:to>
      <xdr:col>81</xdr:col>
      <xdr:colOff>50800</xdr:colOff>
      <xdr:row>98</xdr:row>
      <xdr:rowOff>17041</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4592300" y="16811361"/>
          <a:ext cx="889000" cy="7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77538</xdr:rowOff>
    </xdr:from>
    <xdr:to>
      <xdr:col>81</xdr:col>
      <xdr:colOff>101600</xdr:colOff>
      <xdr:row>97</xdr:row>
      <xdr:rowOff>7688</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5430500" y="16536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24215</xdr:rowOff>
    </xdr:from>
    <xdr:ext cx="534377"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5214111" y="16311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150406</xdr:rowOff>
    </xdr:from>
    <xdr:to>
      <xdr:col>76</xdr:col>
      <xdr:colOff>114300</xdr:colOff>
      <xdr:row>98</xdr:row>
      <xdr:rowOff>17041</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a:off x="13703300" y="16781056"/>
          <a:ext cx="889000" cy="380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65019</xdr:rowOff>
    </xdr:from>
    <xdr:to>
      <xdr:col>76</xdr:col>
      <xdr:colOff>165100</xdr:colOff>
      <xdr:row>96</xdr:row>
      <xdr:rowOff>166619</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4541500" y="165242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11696</xdr:rowOff>
    </xdr:from>
    <xdr:ext cx="534377"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4325111" y="162994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150406</xdr:rowOff>
    </xdr:from>
    <xdr:to>
      <xdr:col>71</xdr:col>
      <xdr:colOff>177800</xdr:colOff>
      <xdr:row>97</xdr:row>
      <xdr:rowOff>150833</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flipV="1">
          <a:off x="12814300" y="16781056"/>
          <a:ext cx="889000" cy="4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46351</xdr:rowOff>
    </xdr:from>
    <xdr:to>
      <xdr:col>72</xdr:col>
      <xdr:colOff>38100</xdr:colOff>
      <xdr:row>96</xdr:row>
      <xdr:rowOff>147951</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3652500" y="165055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164478</xdr:rowOff>
    </xdr:from>
    <xdr:ext cx="534377"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3436111" y="16280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75961</xdr:rowOff>
    </xdr:from>
    <xdr:to>
      <xdr:col>67</xdr:col>
      <xdr:colOff>101600</xdr:colOff>
      <xdr:row>97</xdr:row>
      <xdr:rowOff>6111</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2763500" y="16535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22638</xdr:rowOff>
    </xdr:from>
    <xdr:ext cx="534377"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2547111" y="163103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100718</xdr:rowOff>
    </xdr:from>
    <xdr:to>
      <xdr:col>85</xdr:col>
      <xdr:colOff>177800</xdr:colOff>
      <xdr:row>98</xdr:row>
      <xdr:rowOff>30868</xdr:rowOff>
    </xdr:to>
    <xdr:sp macro="" textlink="">
      <xdr:nvSpPr>
        <xdr:cNvPr id="710" name="楕円 709">
          <a:extLst>
            <a:ext uri="{FF2B5EF4-FFF2-40B4-BE49-F238E27FC236}">
              <a16:creationId xmlns:a16="http://schemas.microsoft.com/office/drawing/2014/main" id="{00000000-0008-0000-0700-0000C6020000}"/>
            </a:ext>
          </a:extLst>
        </xdr:cNvPr>
        <xdr:cNvSpPr/>
      </xdr:nvSpPr>
      <xdr:spPr>
        <a:xfrm>
          <a:off x="16268700" y="16731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15645</xdr:rowOff>
    </xdr:from>
    <xdr:ext cx="534377" cy="259045"/>
    <xdr:sp macro="" textlink="">
      <xdr:nvSpPr>
        <xdr:cNvPr id="711" name="公債費該当値テキスト">
          <a:extLst>
            <a:ext uri="{FF2B5EF4-FFF2-40B4-BE49-F238E27FC236}">
              <a16:creationId xmlns:a16="http://schemas.microsoft.com/office/drawing/2014/main" id="{00000000-0008-0000-0700-0000C7020000}"/>
            </a:ext>
          </a:extLst>
        </xdr:cNvPr>
        <xdr:cNvSpPr txBox="1"/>
      </xdr:nvSpPr>
      <xdr:spPr>
        <a:xfrm>
          <a:off x="16370300" y="16646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129911</xdr:rowOff>
    </xdr:from>
    <xdr:to>
      <xdr:col>81</xdr:col>
      <xdr:colOff>101600</xdr:colOff>
      <xdr:row>98</xdr:row>
      <xdr:rowOff>60061</xdr:rowOff>
    </xdr:to>
    <xdr:sp macro="" textlink="">
      <xdr:nvSpPr>
        <xdr:cNvPr id="712" name="楕円 711">
          <a:extLst>
            <a:ext uri="{FF2B5EF4-FFF2-40B4-BE49-F238E27FC236}">
              <a16:creationId xmlns:a16="http://schemas.microsoft.com/office/drawing/2014/main" id="{00000000-0008-0000-0700-0000C8020000}"/>
            </a:ext>
          </a:extLst>
        </xdr:cNvPr>
        <xdr:cNvSpPr/>
      </xdr:nvSpPr>
      <xdr:spPr>
        <a:xfrm>
          <a:off x="15430500" y="16760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51188</xdr:rowOff>
    </xdr:from>
    <xdr:ext cx="534377"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5214111" y="16853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137691</xdr:rowOff>
    </xdr:from>
    <xdr:to>
      <xdr:col>76</xdr:col>
      <xdr:colOff>165100</xdr:colOff>
      <xdr:row>98</xdr:row>
      <xdr:rowOff>67841</xdr:rowOff>
    </xdr:to>
    <xdr:sp macro="" textlink="">
      <xdr:nvSpPr>
        <xdr:cNvPr id="714" name="楕円 713">
          <a:extLst>
            <a:ext uri="{FF2B5EF4-FFF2-40B4-BE49-F238E27FC236}">
              <a16:creationId xmlns:a16="http://schemas.microsoft.com/office/drawing/2014/main" id="{00000000-0008-0000-0700-0000CA020000}"/>
            </a:ext>
          </a:extLst>
        </xdr:cNvPr>
        <xdr:cNvSpPr/>
      </xdr:nvSpPr>
      <xdr:spPr>
        <a:xfrm>
          <a:off x="14541500" y="16768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58968</xdr:rowOff>
    </xdr:from>
    <xdr:ext cx="534377"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4325111" y="16861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99606</xdr:rowOff>
    </xdr:from>
    <xdr:to>
      <xdr:col>72</xdr:col>
      <xdr:colOff>38100</xdr:colOff>
      <xdr:row>98</xdr:row>
      <xdr:rowOff>29756</xdr:rowOff>
    </xdr:to>
    <xdr:sp macro="" textlink="">
      <xdr:nvSpPr>
        <xdr:cNvPr id="716" name="楕円 715">
          <a:extLst>
            <a:ext uri="{FF2B5EF4-FFF2-40B4-BE49-F238E27FC236}">
              <a16:creationId xmlns:a16="http://schemas.microsoft.com/office/drawing/2014/main" id="{00000000-0008-0000-0700-0000CC020000}"/>
            </a:ext>
          </a:extLst>
        </xdr:cNvPr>
        <xdr:cNvSpPr/>
      </xdr:nvSpPr>
      <xdr:spPr>
        <a:xfrm>
          <a:off x="13652500" y="16730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20883</xdr:rowOff>
    </xdr:from>
    <xdr:ext cx="534377"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3436111" y="16822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100033</xdr:rowOff>
    </xdr:from>
    <xdr:to>
      <xdr:col>67</xdr:col>
      <xdr:colOff>101600</xdr:colOff>
      <xdr:row>98</xdr:row>
      <xdr:rowOff>30183</xdr:rowOff>
    </xdr:to>
    <xdr:sp macro="" textlink="">
      <xdr:nvSpPr>
        <xdr:cNvPr id="718" name="楕円 717">
          <a:extLst>
            <a:ext uri="{FF2B5EF4-FFF2-40B4-BE49-F238E27FC236}">
              <a16:creationId xmlns:a16="http://schemas.microsoft.com/office/drawing/2014/main" id="{00000000-0008-0000-0700-0000CE020000}"/>
            </a:ext>
          </a:extLst>
        </xdr:cNvPr>
        <xdr:cNvSpPr/>
      </xdr:nvSpPr>
      <xdr:spPr>
        <a:xfrm>
          <a:off x="12763500" y="16730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21310</xdr:rowOff>
    </xdr:from>
    <xdr:ext cx="534377"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2547111" y="16823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2" name="直線コネクタ 731">
          <a:extLst>
            <a:ext uri="{FF2B5EF4-FFF2-40B4-BE49-F238E27FC236}">
              <a16:creationId xmlns:a16="http://schemas.microsoft.com/office/drawing/2014/main" id="{00000000-0008-0000-0700-0000DC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36</xdr:row>
      <xdr:rowOff>35577</xdr:rowOff>
    </xdr:from>
    <xdr:ext cx="312906" cy="259045"/>
    <xdr:sp macro="" textlink="">
      <xdr:nvSpPr>
        <xdr:cNvPr id="733" name="テキスト ボックス 732">
          <a:extLst>
            <a:ext uri="{FF2B5EF4-FFF2-40B4-BE49-F238E27FC236}">
              <a16:creationId xmlns:a16="http://schemas.microsoft.com/office/drawing/2014/main" id="{00000000-0008-0000-0700-0000DD020000}"/>
            </a:ext>
          </a:extLst>
        </xdr:cNvPr>
        <xdr:cNvSpPr txBox="1"/>
      </xdr:nvSpPr>
      <xdr:spPr>
        <a:xfrm>
          <a:off x="17975094" y="62077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4" name="直線コネクタ 733">
          <a:extLst>
            <a:ext uri="{FF2B5EF4-FFF2-40B4-BE49-F238E27FC236}">
              <a16:creationId xmlns:a16="http://schemas.microsoft.com/office/drawing/2014/main" id="{00000000-0008-0000-0700-0000DE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33</xdr:row>
      <xdr:rowOff>168927</xdr:rowOff>
    </xdr:from>
    <xdr:ext cx="377026" cy="259045"/>
    <xdr:sp macro="" textlink="">
      <xdr:nvSpPr>
        <xdr:cNvPr id="735" name="テキスト ボックス 734">
          <a:extLst>
            <a:ext uri="{FF2B5EF4-FFF2-40B4-BE49-F238E27FC236}">
              <a16:creationId xmlns:a16="http://schemas.microsoft.com/office/drawing/2014/main" id="{00000000-0008-0000-0700-0000DF020000}"/>
            </a:ext>
          </a:extLst>
        </xdr:cNvPr>
        <xdr:cNvSpPr txBox="1"/>
      </xdr:nvSpPr>
      <xdr:spPr>
        <a:xfrm>
          <a:off x="17910974" y="5826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31</xdr:row>
      <xdr:rowOff>130827</xdr:rowOff>
    </xdr:from>
    <xdr:ext cx="377026" cy="259045"/>
    <xdr:sp macro="" textlink="">
      <xdr:nvSpPr>
        <xdr:cNvPr id="737" name="テキスト ボックス 736">
          <a:extLst>
            <a:ext uri="{FF2B5EF4-FFF2-40B4-BE49-F238E27FC236}">
              <a16:creationId xmlns:a16="http://schemas.microsoft.com/office/drawing/2014/main" id="{00000000-0008-0000-0700-0000E1020000}"/>
            </a:ext>
          </a:extLst>
        </xdr:cNvPr>
        <xdr:cNvSpPr txBox="1"/>
      </xdr:nvSpPr>
      <xdr:spPr>
        <a:xfrm>
          <a:off x="17910974" y="5445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29</xdr:row>
      <xdr:rowOff>92727</xdr:rowOff>
    </xdr:from>
    <xdr:ext cx="377026"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7910974" y="5064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27</xdr:row>
      <xdr:rowOff>54627</xdr:rowOff>
    </xdr:from>
    <xdr:ext cx="37702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910974" y="4683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諸支出金グラフ枠">
          <a:extLst>
            <a:ext uri="{FF2B5EF4-FFF2-40B4-BE49-F238E27FC236}">
              <a16:creationId xmlns:a16="http://schemas.microsoft.com/office/drawing/2014/main" id="{00000000-0008-0000-0700-0000E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38</xdr:row>
      <xdr:rowOff>86360</xdr:rowOff>
    </xdr:from>
    <xdr:to>
      <xdr:col>116</xdr:col>
      <xdr:colOff>62864</xdr:colOff>
      <xdr:row>39</xdr:row>
      <xdr:rowOff>44450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flipV="1">
          <a:off x="22159595" y="6601460"/>
          <a:ext cx="1269" cy="1295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91457</xdr:rowOff>
    </xdr:from>
    <xdr:ext cx="249299" cy="259045"/>
    <xdr:sp macro="" textlink="">
      <xdr:nvSpPr>
        <xdr:cNvPr id="744" name="諸支出金最小値テキスト">
          <a:extLst>
            <a:ext uri="{FF2B5EF4-FFF2-40B4-BE49-F238E27FC236}">
              <a16:creationId xmlns:a16="http://schemas.microsoft.com/office/drawing/2014/main" id="{00000000-0008-0000-0700-0000E8020000}"/>
            </a:ext>
          </a:extLst>
        </xdr:cNvPr>
        <xdr:cNvSpPr txBox="1"/>
      </xdr:nvSpPr>
      <xdr:spPr>
        <a:xfrm>
          <a:off x="22212300" y="677800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5" name="直線コネクタ 744">
          <a:extLst>
            <a:ext uri="{FF2B5EF4-FFF2-40B4-BE49-F238E27FC236}">
              <a16:creationId xmlns:a16="http://schemas.microsoft.com/office/drawing/2014/main" id="{00000000-0008-0000-0700-0000E9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33037</xdr:rowOff>
    </xdr:from>
    <xdr:ext cx="313932" cy="259045"/>
    <xdr:sp macro="" textlink="">
      <xdr:nvSpPr>
        <xdr:cNvPr id="746" name="諸支出金最大値テキスト">
          <a:extLst>
            <a:ext uri="{FF2B5EF4-FFF2-40B4-BE49-F238E27FC236}">
              <a16:creationId xmlns:a16="http://schemas.microsoft.com/office/drawing/2014/main" id="{00000000-0008-0000-0700-0000EA020000}"/>
            </a:ext>
          </a:extLst>
        </xdr:cNvPr>
        <xdr:cNvSpPr txBox="1"/>
      </xdr:nvSpPr>
      <xdr:spPr>
        <a:xfrm>
          <a:off x="22212300" y="637668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38</xdr:row>
      <xdr:rowOff>86360</xdr:rowOff>
    </xdr:from>
    <xdr:to>
      <xdr:col>116</xdr:col>
      <xdr:colOff>152400</xdr:colOff>
      <xdr:row>38</xdr:row>
      <xdr:rowOff>86360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22072600" y="66014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8907</xdr:rowOff>
    </xdr:from>
    <xdr:ext cx="249299" cy="259045"/>
    <xdr:sp macro="" textlink="">
      <xdr:nvSpPr>
        <xdr:cNvPr id="749" name="諸支出金平均値テキスト">
          <a:extLst>
            <a:ext uri="{FF2B5EF4-FFF2-40B4-BE49-F238E27FC236}">
              <a16:creationId xmlns:a16="http://schemas.microsoft.com/office/drawing/2014/main" id="{00000000-0008-0000-0700-0000ED020000}"/>
            </a:ext>
          </a:extLst>
        </xdr:cNvPr>
        <xdr:cNvSpPr txBox="1"/>
      </xdr:nvSpPr>
      <xdr:spPr>
        <a:xfrm>
          <a:off x="22212300" y="652400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157480</xdr:rowOff>
    </xdr:from>
    <xdr:to>
      <xdr:col>116</xdr:col>
      <xdr:colOff>114300</xdr:colOff>
      <xdr:row>39</xdr:row>
      <xdr:rowOff>87630</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22110700" y="6672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157480</xdr:rowOff>
    </xdr:from>
    <xdr:to>
      <xdr:col>112</xdr:col>
      <xdr:colOff>38100</xdr:colOff>
      <xdr:row>39</xdr:row>
      <xdr:rowOff>87630</xdr:rowOff>
    </xdr:to>
    <xdr:sp macro="" textlink="">
      <xdr:nvSpPr>
        <xdr:cNvPr id="752" name="フローチャート: 判断 751">
          <a:extLst>
            <a:ext uri="{FF2B5EF4-FFF2-40B4-BE49-F238E27FC236}">
              <a16:creationId xmlns:a16="http://schemas.microsoft.com/office/drawing/2014/main" id="{00000000-0008-0000-0700-0000F0020000}"/>
            </a:ext>
          </a:extLst>
        </xdr:cNvPr>
        <xdr:cNvSpPr/>
      </xdr:nvSpPr>
      <xdr:spPr>
        <a:xfrm>
          <a:off x="21272500" y="6672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37</xdr:row>
      <xdr:rowOff>104157</xdr:rowOff>
    </xdr:from>
    <xdr:ext cx="249299"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1198650" y="644780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142240</xdr:rowOff>
    </xdr:from>
    <xdr:to>
      <xdr:col>107</xdr:col>
      <xdr:colOff>101600</xdr:colOff>
      <xdr:row>39</xdr:row>
      <xdr:rowOff>72390</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20383500" y="6657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37</xdr:row>
      <xdr:rowOff>88917</xdr:rowOff>
    </xdr:from>
    <xdr:ext cx="249299"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0309650" y="643256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30</xdr:row>
      <xdr:rowOff>27940</xdr:rowOff>
    </xdr:from>
    <xdr:to>
      <xdr:col>102</xdr:col>
      <xdr:colOff>165100</xdr:colOff>
      <xdr:row>30</xdr:row>
      <xdr:rowOff>129540</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19494500" y="5171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28</xdr:row>
      <xdr:rowOff>146067</xdr:rowOff>
    </xdr:from>
    <xdr:ext cx="378565"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9356017" y="49466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34</xdr:row>
      <xdr:rowOff>73660</xdr:rowOff>
    </xdr:from>
    <xdr:to>
      <xdr:col>98</xdr:col>
      <xdr:colOff>38100</xdr:colOff>
      <xdr:row>35</xdr:row>
      <xdr:rowOff>3810</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18605500" y="5902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33</xdr:row>
      <xdr:rowOff>20337</xdr:rowOff>
    </xdr:from>
    <xdr:ext cx="378565"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18467017" y="56781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7" name="楕円 766">
          <a:extLst>
            <a:ext uri="{FF2B5EF4-FFF2-40B4-BE49-F238E27FC236}">
              <a16:creationId xmlns:a16="http://schemas.microsoft.com/office/drawing/2014/main" id="{00000000-0008-0000-0700-0000FF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135907</xdr:rowOff>
    </xdr:from>
    <xdr:ext cx="249299" cy="259045"/>
    <xdr:sp macro="" textlink="">
      <xdr:nvSpPr>
        <xdr:cNvPr id="768" name="諸支出金該当値テキスト">
          <a:extLst>
            <a:ext uri="{FF2B5EF4-FFF2-40B4-BE49-F238E27FC236}">
              <a16:creationId xmlns:a16="http://schemas.microsoft.com/office/drawing/2014/main" id="{00000000-0008-0000-0700-000000030000}"/>
            </a:ext>
          </a:extLst>
        </xdr:cNvPr>
        <xdr:cNvSpPr txBox="1"/>
      </xdr:nvSpPr>
      <xdr:spPr>
        <a:xfrm>
          <a:off x="22212300" y="665100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9" name="楕円 768">
          <a:extLst>
            <a:ext uri="{FF2B5EF4-FFF2-40B4-BE49-F238E27FC236}">
              <a16:creationId xmlns:a16="http://schemas.microsoft.com/office/drawing/2014/main" id="{00000000-0008-0000-0700-00000103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71" name="楕円 770">
          <a:extLst>
            <a:ext uri="{FF2B5EF4-FFF2-40B4-BE49-F238E27FC236}">
              <a16:creationId xmlns:a16="http://schemas.microsoft.com/office/drawing/2014/main" id="{00000000-0008-0000-0700-000003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a:extLst>
            <a:ext uri="{FF2B5EF4-FFF2-40B4-BE49-F238E27FC236}">
              <a16:creationId xmlns:a16="http://schemas.microsoft.com/office/drawing/2014/main" id="{00000000-0008-0000-0700-00000A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a:extLst>
            <a:ext uri="{FF2B5EF4-FFF2-40B4-BE49-F238E27FC236}">
              <a16:creationId xmlns:a16="http://schemas.microsoft.com/office/drawing/2014/main" id="{00000000-0008-0000-0700-00000B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a:extLst>
            <a:ext uri="{FF2B5EF4-FFF2-40B4-BE49-F238E27FC236}">
              <a16:creationId xmlns:a16="http://schemas.microsoft.com/office/drawing/2014/main" id="{00000000-0008-0000-0700-00001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0" name="テキスト ボックス 789">
          <a:extLst>
            <a:ext uri="{FF2B5EF4-FFF2-40B4-BE49-F238E27FC236}">
              <a16:creationId xmlns:a16="http://schemas.microsoft.com/office/drawing/2014/main" id="{00000000-0008-0000-0700-000016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1" name="前年度繰上充用金グラフ枠">
          <a:extLst>
            <a:ext uri="{FF2B5EF4-FFF2-40B4-BE49-F238E27FC236}">
              <a16:creationId xmlns:a16="http://schemas.microsoft.com/office/drawing/2014/main" id="{00000000-0008-0000-0700-000017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3" name="前年度繰上充用金最小値テキスト">
          <a:extLst>
            <a:ext uri="{FF2B5EF4-FFF2-40B4-BE49-F238E27FC236}">
              <a16:creationId xmlns:a16="http://schemas.microsoft.com/office/drawing/2014/main" id="{00000000-0008-0000-0700-000019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5" name="前年度繰上充用金最大値テキスト">
          <a:extLst>
            <a:ext uri="{FF2B5EF4-FFF2-40B4-BE49-F238E27FC236}">
              <a16:creationId xmlns:a16="http://schemas.microsoft.com/office/drawing/2014/main" id="{00000000-0008-0000-0700-00001B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8" name="前年度繰上充用金平均値テキスト">
          <a:extLst>
            <a:ext uri="{FF2B5EF4-FFF2-40B4-BE49-F238E27FC236}">
              <a16:creationId xmlns:a16="http://schemas.microsoft.com/office/drawing/2014/main" id="{00000000-0008-0000-0700-00001E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1" name="フローチャート: 判断 800">
          <a:extLst>
            <a:ext uri="{FF2B5EF4-FFF2-40B4-BE49-F238E27FC236}">
              <a16:creationId xmlns:a16="http://schemas.microsoft.com/office/drawing/2014/main" id="{00000000-0008-0000-0700-000021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6" name="楕円 815">
          <a:extLst>
            <a:ext uri="{FF2B5EF4-FFF2-40B4-BE49-F238E27FC236}">
              <a16:creationId xmlns:a16="http://schemas.microsoft.com/office/drawing/2014/main" id="{00000000-0008-0000-0700-000030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7" name="前年度繰上充用金該当値テキスト">
          <a:extLst>
            <a:ext uri="{FF2B5EF4-FFF2-40B4-BE49-F238E27FC236}">
              <a16:creationId xmlns:a16="http://schemas.microsoft.com/office/drawing/2014/main" id="{00000000-0008-0000-0700-000031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8" name="楕円 817">
          <a:extLst>
            <a:ext uri="{FF2B5EF4-FFF2-40B4-BE49-F238E27FC236}">
              <a16:creationId xmlns:a16="http://schemas.microsoft.com/office/drawing/2014/main" id="{00000000-0008-0000-0700-000032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0" name="楕円 819">
          <a:extLst>
            <a:ext uri="{FF2B5EF4-FFF2-40B4-BE49-F238E27FC236}">
              <a16:creationId xmlns:a16="http://schemas.microsoft.com/office/drawing/2014/main" id="{00000000-0008-0000-0700-000034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6" name="正方形/長方形 825">
          <a:extLst>
            <a:ext uri="{FF2B5EF4-FFF2-40B4-BE49-F238E27FC236}">
              <a16:creationId xmlns:a16="http://schemas.microsoft.com/office/drawing/2014/main" id="{00000000-0008-0000-0700-00003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7" name="正方形/長方形 826">
          <a:extLst>
            <a:ext uri="{FF2B5EF4-FFF2-40B4-BE49-F238E27FC236}">
              <a16:creationId xmlns:a16="http://schemas.microsoft.com/office/drawing/2014/main" id="{00000000-0008-0000-0700-00003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住民一人当たりのコストで見ると農林水産業費を除くすべての項目で類似団体平均を下回っている。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農林水産業費の増加は、土地改良事業費及び甘楽ふるさと館浴場改修工事費の皆増が主な要因である。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その他、継続している甘楽</a:t>
          </a:r>
          <a:r>
            <a:rPr kumimoji="1" lang="en-US" altLang="ja-JP" sz="1300">
              <a:latin typeface="ＭＳ Ｐゴシック" panose="020B0600070205080204" pitchFamily="50" charset="-128"/>
              <a:ea typeface="ＭＳ Ｐゴシック" panose="020B0600070205080204" pitchFamily="50" charset="-128"/>
            </a:rPr>
            <a:t>PA</a:t>
          </a:r>
          <a:r>
            <a:rPr kumimoji="1" lang="ja-JP" altLang="en-US" sz="1300">
              <a:latin typeface="ＭＳ Ｐゴシック" panose="020B0600070205080204" pitchFamily="50" charset="-128"/>
              <a:ea typeface="ＭＳ Ｐゴシック" panose="020B0600070205080204" pitchFamily="50" charset="-128"/>
            </a:rPr>
            <a:t>スマート</a:t>
          </a:r>
          <a:r>
            <a:rPr kumimoji="1" lang="en-US" altLang="ja-JP" sz="1300">
              <a:latin typeface="ＭＳ Ｐゴシック" panose="020B0600070205080204" pitchFamily="50" charset="-128"/>
              <a:ea typeface="ＭＳ Ｐゴシック" panose="020B0600070205080204" pitchFamily="50" charset="-128"/>
            </a:rPr>
            <a:t>IC</a:t>
          </a:r>
          <a:r>
            <a:rPr kumimoji="1" lang="ja-JP" altLang="en-US" sz="1300">
              <a:latin typeface="ＭＳ Ｐゴシック" panose="020B0600070205080204" pitchFamily="50" charset="-128"/>
              <a:ea typeface="ＭＳ Ｐゴシック" panose="020B0600070205080204" pitchFamily="50" charset="-128"/>
            </a:rPr>
            <a:t>整備事業、織田公公園整備事業の事業費増加により、土木費も増加傾向にあるが町の主要事業であることから、適正な財源確保を行うことで計画的な予算措置に努めている。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後半に突入した甘楽町第５次総合計画に基づき、社会環境の変化に対応しながら実施事業を進めていく。</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町では財政の健全化を進めてきたことから、近年は財政調整基金の残高が減少せずほぼ横ばいで推移しており、標準財政規模に対する割合は４０％以上であることから、緊急の財政出動にも十分耐えられる状況となっている。近年は実質収支額も５～６％程度で概ね適正に推移しており、引き続き安定した財政運営に努めていく。</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この５年間は、一般会計、水道事業会計、その他特別会計の全てにおいて黒字であることから、適正な財政運営ができている。中でも水道事業会計の黒字額が継続して高い水準で推移しているが、施設の老朽化により大規模改修が予定されているため、今後は予断を許さない。</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その他特別会計においても黒字での推移となっているが、一般会計からの繰出金に依存している部分があることから、今後も繰出基準外の繰出金について抑制に努めていく必要がある。</a:t>
          </a:r>
          <a:endPar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a:extLst>
            <a:ext uri="{FF2B5EF4-FFF2-40B4-BE49-F238E27FC236}">
              <a16:creationId xmlns:a16="http://schemas.microsoft.com/office/drawing/2014/main" id="{00000000-0008-0000-0900-000013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a:extLst>
            <a:ext uri="{FF2B5EF4-FFF2-40B4-BE49-F238E27FC236}">
              <a16:creationId xmlns:a16="http://schemas.microsoft.com/office/drawing/2014/main" id="{00000000-0008-0000-0900-000014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一般会計の元利償還金は平成</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27</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年度甘楽中学校建設事業に伴う元金償還が開始されたことが要因となり、今年度は大幅な増加となった。</a:t>
          </a:r>
          <a:endPar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近年は公営企業債の元利償還額も増加に転じていることから、今後は適債事業の判断をより慎重に行い、将来への負担軽減を見据えた財政運営を図る。</a:t>
          </a: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endParaRPr kumimoji="1" lang="en-US" altLang="ja-JP" sz="1000">
            <a:latin typeface="ＭＳ ゴシック" pitchFamily="49" charset="-128"/>
            <a:ea typeface="ＭＳ ゴシック" pitchFamily="49" charset="-128"/>
          </a:endParaRPr>
        </a:p>
        <a:p>
          <a:endParaRPr kumimoji="1" lang="ja-JP" altLang="en-US" sz="1000">
            <a:latin typeface="ＭＳ ゴシック" pitchFamily="49" charset="-128"/>
            <a:ea typeface="ＭＳ ゴシック"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平成</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17</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年度以降町債発行を抑制してきたため、地方債の現在高は減少傾向にあったが、甘楽中学校建設事業に伴い、一般会計等に係る地方債の現在高は平成</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27</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年度末に大幅に上昇に転じた。</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平成</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29</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に総合福祉センター改修事業に伴う公共施設等適正管理推進事業債の借入が大きく影響したことで再び増加に転じたが、今年度よりこれらすべての元金償還が開始されたことから、地方債現在高は減少する結果となった。</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充当可能基金も限られていることから、今後も適債事業を慎重に判断することで、借入金残高の上昇を抑制し、健全な財政運営に努める。</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令和元年度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群馬県甘楽町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基金残高合計は前年比</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65,948</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千円の減少となったが、甘楽ふるさと館浴場改修工事に甘楽ふるさと館備品等管理運営基金（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91,176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千円）を取り崩したことが主な要因である。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自然災害など想定されない事態が今後起こる可能性が高くなってくる。そういった事態に迅速に対応できるだけの基金運営を行う必要がある。そのためにも財政計画の策定が不可欠になるため、基金運営を含めた財政計画を策定し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その他特定目的基金については、基金により繰入れを行う事業が限定されているため、予算編成状況に応じて効率的に取り崩しを行っている。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主に甘楽ふるさと館浴場改修工事に多額の費用がかかったため、甘楽ふるさと館備品等管理運営基金の取り崩しを行ったことで、残高は減少した。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また、甘楽町ふるさとづくり基金繰入金を</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30,353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千円積立てたが、花火大会への繰入金・文化会館改修事業・甘楽ふるさと館施設整備事業等に対して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42,475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千円取り崩しを行ったことも減少した要因である。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長岡今朝吉基金を始め、今後積立てが見込めない基金もあるため、事業運営に有効な取り崩しを心掛ける。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施設の老朽化に伴う改修費が今後継続的に見込まれているため、新たな基金を創設し、計画的な積立てを行っていく必要がある。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歳入において特別交付税が増加したため、余剰金を積立てたことで、前年比</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48,809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千円の増加となった。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継続して整備している甘楽</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PA</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スマート</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IC</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整備事業に加え、施設の老朽化による改修に取り崩しが見込まれることから、より慎重な基金管理に努めていく。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また、災害等による不測の事態に備える必要があるため、計画的な運営を図る。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令和元年度は</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甘楽中学校建設事業に伴う元金償還が本格的に開始されたため、</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30,000</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千円の取り崩しを行ったことが要因となり、減少となった。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減債基金は元金償還の公債費に充当できる目的基金となる。その時々の情勢に応じた適正な取り崩しを検討していく。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EB095209-903A-4A22-B88D-B32C8FC3C6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AB7E1B0B-371E-44B6-87B2-296D87DD09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BA63D68A-3571-4475-B972-84871BB66800}"/>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3DC2FAA4-C8BC-4F6C-B7D4-C61B846962BA}"/>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AB16E03F-0E37-4C0B-8A5D-8DF73D107A57}"/>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A24D2C0F-5154-4186-ACF2-F50BB42460B5}"/>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D5343B14-3F5A-4718-9110-A8CCFF826364}"/>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F1D6FEEB-5548-4135-B740-0569F3C5F9CB}"/>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72CCEB39-1297-49AF-8869-8B8D3F9AF373}"/>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D347ECA0-6A25-4476-A71D-484E7C1F0164}"/>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A96BE701-3F1C-4AA7-88FB-D051DF015F9C}"/>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6BC3DDBD-BB19-4089-8960-288642D0F0AC}"/>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5863ED36-8FD3-405A-85EA-F1DC8ABA9B28}"/>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2C78BCC9-4F1B-44B7-B6B9-637D515AA1F3}"/>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13F728B5-E7BD-4B44-8BFC-46BFB3CA2605}"/>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9A551801-1F3A-4864-B4F6-1206FA4EFC28}"/>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3FBBFF53-9681-4DBE-8A59-4018999FDEC7}"/>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D97D63B5-4B78-41C2-B6D8-91712EDB981A}"/>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85EA10EF-2146-43FA-BC07-F4F954E80D55}"/>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42713D4F-10AA-46B8-8C3C-45FE6DF00C45}"/>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C2B73F69-A930-4C1A-BB5B-09ECE28D2C02}"/>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50CA5D99-7387-4E8D-A53C-884C86F7C60A}"/>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A62398CA-E0C6-434E-9580-9067B4D0F5A4}"/>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9206993A-B723-4C36-9D89-CBEC35D26991}"/>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87AF4D36-0513-4A47-82B9-3C4E9789A9BA}"/>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55A72474-820C-4519-97D5-09E9941AFE07}"/>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F90D4DB4-BBC3-4CE4-AEEC-3CB6ADFEEAA6}"/>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F870DF9C-C4C3-4A79-B9EA-6987C2E55A09}"/>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F7ECD4AC-EF93-44EA-8219-5291E2EB929C}"/>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B7AA93A2-1F15-492D-80B5-DFAC81A443F4}"/>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789D560C-F935-4454-AC0C-0019112821C2}"/>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95925" cy="259045"/>
    <xdr:sp macro="" textlink="">
      <xdr:nvSpPr>
        <xdr:cNvPr id="33" name="テキスト ボックス 32">
          <a:extLst>
            <a:ext uri="{FF2B5EF4-FFF2-40B4-BE49-F238E27FC236}">
              <a16:creationId xmlns:a16="http://schemas.microsoft.com/office/drawing/2014/main" id="{AFA66756-CD03-421A-B992-CA9D15488911}"/>
            </a:ext>
          </a:extLst>
        </xdr:cNvPr>
        <xdr:cNvSpPr txBox="1"/>
      </xdr:nvSpPr>
      <xdr:spPr>
        <a:xfrm>
          <a:off x="419100" y="32512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34" name="テキスト ボックス 33">
          <a:extLst>
            <a:ext uri="{FF2B5EF4-FFF2-40B4-BE49-F238E27FC236}">
              <a16:creationId xmlns:a16="http://schemas.microsoft.com/office/drawing/2014/main" id="{BC1991FC-CCB4-4632-8587-DF6E41120F67}"/>
            </a:ext>
          </a:extLst>
        </xdr:cNvPr>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9160A1E6-05AF-464C-AF2A-89104F4D2910}"/>
            </a:ext>
          </a:extLst>
        </xdr:cNvPr>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376DA330-7351-4EAA-B9ED-827BB0EF1EBA}"/>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712F43E5-4800-4622-9CFB-15B35355FCEC}"/>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F6A9AB59-09C2-4D01-BA17-FE2454905C2F}"/>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[ 59.3</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92EDDB86-FA80-4E47-A7E3-6FC223CD7855}"/>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1DB700F8-9424-4AD1-9C47-5819962E745B}"/>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4E40DA15-C7E8-44B9-8022-583CB584667F}"/>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3EEA8712-E99D-4125-87F9-BECF2A2C4BC8}"/>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5AAFA1FA-E241-41B4-8C59-6BD06983B260}"/>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0A5EB08F-89D6-4029-AE86-352ABE30B1D9}"/>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97B2A141-7E6A-4199-AC42-EE541CDFE1AB}"/>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A590A285-DFE3-4D90-9855-2F35C7927F3D}"/>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342B385C-8810-4BAB-BA73-77AB22D73031}"/>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FF373FF8-C917-470A-B92C-E8045AE849E2}"/>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baseline="0">
              <a:latin typeface="ＭＳ Ｐゴシック" panose="020B0600070205080204" pitchFamily="50" charset="-128"/>
              <a:ea typeface="ＭＳ Ｐゴシック" panose="020B0600070205080204" pitchFamily="50" charset="-128"/>
            </a:rPr>
            <a:t> 平成２８年度に策定した公共施設等総合管理計画に基づき、旧保健センターの解体を実施したが、町有施設の老朽化が進行しているため減価償却率は増加となっている。今年度策定した町有施設個別施設計画も参考とし、計画的な施設の統合や解体に取り組んでいくことで、減価償却率の改善を図っていく。</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1CD958A1-4CF3-483C-85AB-FBA19472A6E0}"/>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3CD838B6-2E08-4FF8-A372-DCB92F839031}"/>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51" name="テキスト ボックス 50">
          <a:extLst>
            <a:ext uri="{FF2B5EF4-FFF2-40B4-BE49-F238E27FC236}">
              <a16:creationId xmlns:a16="http://schemas.microsoft.com/office/drawing/2014/main" id="{CFA13DB0-0191-4AD8-81E1-4C354B4D59B4}"/>
            </a:ext>
          </a:extLst>
        </xdr:cNvPr>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151342</xdr:rowOff>
    </xdr:from>
    <xdr:to>
      <xdr:col>27</xdr:col>
      <xdr:colOff>73025</xdr:colOff>
      <xdr:row>34</xdr:row>
      <xdr:rowOff>151342</xdr:rowOff>
    </xdr:to>
    <xdr:cxnSp macro="">
      <xdr:nvCxnSpPr>
        <xdr:cNvPr id="52" name="直線コネクタ 51">
          <a:extLst>
            <a:ext uri="{FF2B5EF4-FFF2-40B4-BE49-F238E27FC236}">
              <a16:creationId xmlns:a16="http://schemas.microsoft.com/office/drawing/2014/main" id="{D4DF624F-D601-4643-ADBC-FF99C10D59C0}"/>
            </a:ext>
          </a:extLst>
        </xdr:cNvPr>
        <xdr:cNvCxnSpPr/>
      </xdr:nvCxnSpPr>
      <xdr:spPr>
        <a:xfrm>
          <a:off x="1270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34</xdr:row>
      <xdr:rowOff>57541</xdr:rowOff>
    </xdr:from>
    <xdr:ext cx="410689" cy="225703"/>
    <xdr:sp macro="" textlink="">
      <xdr:nvSpPr>
        <xdr:cNvPr id="53" name="テキスト ボックス 52">
          <a:extLst>
            <a:ext uri="{FF2B5EF4-FFF2-40B4-BE49-F238E27FC236}">
              <a16:creationId xmlns:a16="http://schemas.microsoft.com/office/drawing/2014/main" id="{F1C34C56-727B-4159-A053-074FE198D42F}"/>
            </a:ext>
          </a:extLst>
        </xdr:cNvPr>
        <xdr:cNvSpPr txBox="1"/>
      </xdr:nvSpPr>
      <xdr:spPr>
        <a:xfrm>
          <a:off x="7958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134408</xdr:rowOff>
    </xdr:from>
    <xdr:to>
      <xdr:col>27</xdr:col>
      <xdr:colOff>73025</xdr:colOff>
      <xdr:row>32</xdr:row>
      <xdr:rowOff>134408</xdr:rowOff>
    </xdr:to>
    <xdr:cxnSp macro="">
      <xdr:nvCxnSpPr>
        <xdr:cNvPr id="54" name="直線コネクタ 53">
          <a:extLst>
            <a:ext uri="{FF2B5EF4-FFF2-40B4-BE49-F238E27FC236}">
              <a16:creationId xmlns:a16="http://schemas.microsoft.com/office/drawing/2014/main" id="{28CF5D01-0D2C-45E7-B191-44929B21F8B0}"/>
            </a:ext>
          </a:extLst>
        </xdr:cNvPr>
        <xdr:cNvCxnSpPr/>
      </xdr:nvCxnSpPr>
      <xdr:spPr>
        <a:xfrm>
          <a:off x="1270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40607</xdr:rowOff>
    </xdr:from>
    <xdr:ext cx="359394" cy="225703"/>
    <xdr:sp macro="" textlink="">
      <xdr:nvSpPr>
        <xdr:cNvPr id="55" name="テキスト ボックス 54">
          <a:extLst>
            <a:ext uri="{FF2B5EF4-FFF2-40B4-BE49-F238E27FC236}">
              <a16:creationId xmlns:a16="http://schemas.microsoft.com/office/drawing/2014/main" id="{BFE6E58B-3590-4DE4-8FB0-464F49650DAF}"/>
            </a:ext>
          </a:extLst>
        </xdr:cNvPr>
        <xdr:cNvSpPr txBox="1"/>
      </xdr:nvSpPr>
      <xdr:spPr>
        <a:xfrm>
          <a:off x="847106" y="62985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56" name="直線コネクタ 55">
          <a:extLst>
            <a:ext uri="{FF2B5EF4-FFF2-40B4-BE49-F238E27FC236}">
              <a16:creationId xmlns:a16="http://schemas.microsoft.com/office/drawing/2014/main" id="{0DDB4608-A2D5-420C-9AED-3E195D974649}"/>
            </a:ext>
          </a:extLst>
        </xdr:cNvPr>
        <xdr:cNvCxnSpPr/>
      </xdr:nvCxnSpPr>
      <xdr:spPr>
        <a:xfrm>
          <a:off x="1270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57" name="テキスト ボックス 56">
          <a:extLst>
            <a:ext uri="{FF2B5EF4-FFF2-40B4-BE49-F238E27FC236}">
              <a16:creationId xmlns:a16="http://schemas.microsoft.com/office/drawing/2014/main" id="{6674FC93-B88B-4BCC-9B53-CDD4D7AE3AC4}"/>
            </a:ext>
          </a:extLst>
        </xdr:cNvPr>
        <xdr:cNvSpPr txBox="1"/>
      </xdr:nvSpPr>
      <xdr:spPr>
        <a:xfrm>
          <a:off x="84710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28</xdr:row>
      <xdr:rowOff>100542</xdr:rowOff>
    </xdr:from>
    <xdr:to>
      <xdr:col>27</xdr:col>
      <xdr:colOff>73025</xdr:colOff>
      <xdr:row>28</xdr:row>
      <xdr:rowOff>100542</xdr:rowOff>
    </xdr:to>
    <xdr:cxnSp macro="">
      <xdr:nvCxnSpPr>
        <xdr:cNvPr id="58" name="直線コネクタ 57">
          <a:extLst>
            <a:ext uri="{FF2B5EF4-FFF2-40B4-BE49-F238E27FC236}">
              <a16:creationId xmlns:a16="http://schemas.microsoft.com/office/drawing/2014/main" id="{41AA57A7-14D0-48DF-A79E-76FFF4CFA833}"/>
            </a:ext>
          </a:extLst>
        </xdr:cNvPr>
        <xdr:cNvCxnSpPr/>
      </xdr:nvCxnSpPr>
      <xdr:spPr>
        <a:xfrm>
          <a:off x="1270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6741</xdr:rowOff>
    </xdr:from>
    <xdr:ext cx="359394" cy="225703"/>
    <xdr:sp macro="" textlink="">
      <xdr:nvSpPr>
        <xdr:cNvPr id="59" name="テキスト ボックス 58">
          <a:extLst>
            <a:ext uri="{FF2B5EF4-FFF2-40B4-BE49-F238E27FC236}">
              <a16:creationId xmlns:a16="http://schemas.microsoft.com/office/drawing/2014/main" id="{44719E7D-DDD9-4E95-93E1-27029E20455D}"/>
            </a:ext>
          </a:extLst>
        </xdr:cNvPr>
        <xdr:cNvSpPr txBox="1"/>
      </xdr:nvSpPr>
      <xdr:spPr>
        <a:xfrm>
          <a:off x="847106" y="55788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83608</xdr:rowOff>
    </xdr:from>
    <xdr:to>
      <xdr:col>27</xdr:col>
      <xdr:colOff>73025</xdr:colOff>
      <xdr:row>26</xdr:row>
      <xdr:rowOff>83608</xdr:rowOff>
    </xdr:to>
    <xdr:cxnSp macro="">
      <xdr:nvCxnSpPr>
        <xdr:cNvPr id="60" name="直線コネクタ 59">
          <a:extLst>
            <a:ext uri="{FF2B5EF4-FFF2-40B4-BE49-F238E27FC236}">
              <a16:creationId xmlns:a16="http://schemas.microsoft.com/office/drawing/2014/main" id="{6BD76AFE-9EC6-43BE-B306-BEEF62C3CEFD}"/>
            </a:ext>
          </a:extLst>
        </xdr:cNvPr>
        <xdr:cNvCxnSpPr/>
      </xdr:nvCxnSpPr>
      <xdr:spPr>
        <a:xfrm>
          <a:off x="1270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161257</xdr:rowOff>
    </xdr:from>
    <xdr:ext cx="359394" cy="225703"/>
    <xdr:sp macro="" textlink="">
      <xdr:nvSpPr>
        <xdr:cNvPr id="61" name="テキスト ボックス 60">
          <a:extLst>
            <a:ext uri="{FF2B5EF4-FFF2-40B4-BE49-F238E27FC236}">
              <a16:creationId xmlns:a16="http://schemas.microsoft.com/office/drawing/2014/main" id="{EE8D5BA1-B5FE-4C78-809F-51740712475A}"/>
            </a:ext>
          </a:extLst>
        </xdr:cNvPr>
        <xdr:cNvSpPr txBox="1"/>
      </xdr:nvSpPr>
      <xdr:spPr>
        <a:xfrm>
          <a:off x="8471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2" name="直線コネクタ 61">
          <a:extLst>
            <a:ext uri="{FF2B5EF4-FFF2-40B4-BE49-F238E27FC236}">
              <a16:creationId xmlns:a16="http://schemas.microsoft.com/office/drawing/2014/main" id="{D588B2F5-138C-4D4C-BECC-09022B276DF6}"/>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31628</xdr:colOff>
      <xdr:row>23</xdr:row>
      <xdr:rowOff>144324</xdr:rowOff>
    </xdr:from>
    <xdr:ext cx="308097" cy="225703"/>
    <xdr:sp macro="" textlink="">
      <xdr:nvSpPr>
        <xdr:cNvPr id="63" name="テキスト ボックス 62">
          <a:extLst>
            <a:ext uri="{FF2B5EF4-FFF2-40B4-BE49-F238E27FC236}">
              <a16:creationId xmlns:a16="http://schemas.microsoft.com/office/drawing/2014/main" id="{96E6D3B6-BF5E-4243-A95C-CEC5E938166F}"/>
            </a:ext>
          </a:extLst>
        </xdr:cNvPr>
        <xdr:cNvSpPr txBox="1"/>
      </xdr:nvSpPr>
      <xdr:spPr>
        <a:xfrm>
          <a:off x="898403" y="48591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4" name="有形固定資産減価償却率グラフ枠">
          <a:extLst>
            <a:ext uri="{FF2B5EF4-FFF2-40B4-BE49-F238E27FC236}">
              <a16:creationId xmlns:a16="http://schemas.microsoft.com/office/drawing/2014/main" id="{2AF18E98-346B-4F2A-A29C-B5D85CEC47EB}"/>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110067</xdr:rowOff>
    </xdr:from>
    <xdr:to>
      <xdr:col>23</xdr:col>
      <xdr:colOff>85090</xdr:colOff>
      <xdr:row>34</xdr:row>
      <xdr:rowOff>86571</xdr:rowOff>
    </xdr:to>
    <xdr:cxnSp macro="">
      <xdr:nvCxnSpPr>
        <xdr:cNvPr id="65" name="直線コネクタ 64">
          <a:extLst>
            <a:ext uri="{FF2B5EF4-FFF2-40B4-BE49-F238E27FC236}">
              <a16:creationId xmlns:a16="http://schemas.microsoft.com/office/drawing/2014/main" id="{D06F400A-7DD9-4747-98A6-1BF2D96ADADE}"/>
            </a:ext>
          </a:extLst>
        </xdr:cNvPr>
        <xdr:cNvCxnSpPr/>
      </xdr:nvCxnSpPr>
      <xdr:spPr>
        <a:xfrm flipV="1">
          <a:off x="4760595" y="5510742"/>
          <a:ext cx="1270" cy="11766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90398</xdr:rowOff>
    </xdr:from>
    <xdr:ext cx="405111" cy="259045"/>
    <xdr:sp macro="" textlink="">
      <xdr:nvSpPr>
        <xdr:cNvPr id="66" name="有形固定資産減価償却率最小値テキスト">
          <a:extLst>
            <a:ext uri="{FF2B5EF4-FFF2-40B4-BE49-F238E27FC236}">
              <a16:creationId xmlns:a16="http://schemas.microsoft.com/office/drawing/2014/main" id="{BBCD7D83-0823-483C-B454-757360C30F9E}"/>
            </a:ext>
          </a:extLst>
        </xdr:cNvPr>
        <xdr:cNvSpPr txBox="1"/>
      </xdr:nvSpPr>
      <xdr:spPr>
        <a:xfrm>
          <a:off x="4813300" y="66912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86571</xdr:rowOff>
    </xdr:from>
    <xdr:to>
      <xdr:col>23</xdr:col>
      <xdr:colOff>174625</xdr:colOff>
      <xdr:row>34</xdr:row>
      <xdr:rowOff>86571</xdr:rowOff>
    </xdr:to>
    <xdr:cxnSp macro="">
      <xdr:nvCxnSpPr>
        <xdr:cNvPr id="67" name="直線コネクタ 66">
          <a:extLst>
            <a:ext uri="{FF2B5EF4-FFF2-40B4-BE49-F238E27FC236}">
              <a16:creationId xmlns:a16="http://schemas.microsoft.com/office/drawing/2014/main" id="{A3529D99-C35C-40EC-A717-654D1466814D}"/>
            </a:ext>
          </a:extLst>
        </xdr:cNvPr>
        <xdr:cNvCxnSpPr/>
      </xdr:nvCxnSpPr>
      <xdr:spPr>
        <a:xfrm>
          <a:off x="4673600" y="6687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26</xdr:row>
      <xdr:rowOff>56744</xdr:rowOff>
    </xdr:from>
    <xdr:ext cx="405111" cy="259045"/>
    <xdr:sp macro="" textlink="">
      <xdr:nvSpPr>
        <xdr:cNvPr id="68" name="有形固定資産減価償却率最大値テキスト">
          <a:extLst>
            <a:ext uri="{FF2B5EF4-FFF2-40B4-BE49-F238E27FC236}">
              <a16:creationId xmlns:a16="http://schemas.microsoft.com/office/drawing/2014/main" id="{BE25AB2B-7797-45AE-9FFC-4B39284F0495}"/>
            </a:ext>
          </a:extLst>
        </xdr:cNvPr>
        <xdr:cNvSpPr txBox="1"/>
      </xdr:nvSpPr>
      <xdr:spPr>
        <a:xfrm>
          <a:off x="4813300" y="52859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110067</xdr:rowOff>
    </xdr:from>
    <xdr:to>
      <xdr:col>23</xdr:col>
      <xdr:colOff>174625</xdr:colOff>
      <xdr:row>27</xdr:row>
      <xdr:rowOff>110067</xdr:rowOff>
    </xdr:to>
    <xdr:cxnSp macro="">
      <xdr:nvCxnSpPr>
        <xdr:cNvPr id="69" name="直線コネクタ 68">
          <a:extLst>
            <a:ext uri="{FF2B5EF4-FFF2-40B4-BE49-F238E27FC236}">
              <a16:creationId xmlns:a16="http://schemas.microsoft.com/office/drawing/2014/main" id="{E129E275-70A2-47FC-A786-0E27A4179E20}"/>
            </a:ext>
          </a:extLst>
        </xdr:cNvPr>
        <xdr:cNvCxnSpPr/>
      </xdr:nvCxnSpPr>
      <xdr:spPr>
        <a:xfrm>
          <a:off x="4673600" y="55107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66692</xdr:rowOff>
    </xdr:from>
    <xdr:ext cx="405111" cy="259045"/>
    <xdr:sp macro="" textlink="">
      <xdr:nvSpPr>
        <xdr:cNvPr id="70" name="有形固定資産減価償却率平均値テキスト">
          <a:extLst>
            <a:ext uri="{FF2B5EF4-FFF2-40B4-BE49-F238E27FC236}">
              <a16:creationId xmlns:a16="http://schemas.microsoft.com/office/drawing/2014/main" id="{0FE056F0-320D-46C5-8AC9-26B4F7C11A72}"/>
            </a:ext>
          </a:extLst>
        </xdr:cNvPr>
        <xdr:cNvSpPr txBox="1"/>
      </xdr:nvSpPr>
      <xdr:spPr>
        <a:xfrm>
          <a:off x="4813300" y="598171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88265</xdr:rowOff>
    </xdr:from>
    <xdr:to>
      <xdr:col>23</xdr:col>
      <xdr:colOff>136525</xdr:colOff>
      <xdr:row>31</xdr:row>
      <xdr:rowOff>18415</xdr:rowOff>
    </xdr:to>
    <xdr:sp macro="" textlink="">
      <xdr:nvSpPr>
        <xdr:cNvPr id="71" name="フローチャート: 判断 70">
          <a:extLst>
            <a:ext uri="{FF2B5EF4-FFF2-40B4-BE49-F238E27FC236}">
              <a16:creationId xmlns:a16="http://schemas.microsoft.com/office/drawing/2014/main" id="{CE6C61BE-5516-41E9-8FB2-7603C6E64068}"/>
            </a:ext>
          </a:extLst>
        </xdr:cNvPr>
        <xdr:cNvSpPr/>
      </xdr:nvSpPr>
      <xdr:spPr>
        <a:xfrm>
          <a:off x="4711700" y="6003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75671</xdr:rowOff>
    </xdr:from>
    <xdr:to>
      <xdr:col>19</xdr:col>
      <xdr:colOff>187325</xdr:colOff>
      <xdr:row>31</xdr:row>
      <xdr:rowOff>5821</xdr:rowOff>
    </xdr:to>
    <xdr:sp macro="" textlink="">
      <xdr:nvSpPr>
        <xdr:cNvPr id="72" name="フローチャート: 判断 71">
          <a:extLst>
            <a:ext uri="{FF2B5EF4-FFF2-40B4-BE49-F238E27FC236}">
              <a16:creationId xmlns:a16="http://schemas.microsoft.com/office/drawing/2014/main" id="{6DDF631B-17C9-4159-8E62-BE1D59A13B38}"/>
            </a:ext>
          </a:extLst>
        </xdr:cNvPr>
        <xdr:cNvSpPr/>
      </xdr:nvSpPr>
      <xdr:spPr>
        <a:xfrm>
          <a:off x="4000500" y="599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46884</xdr:rowOff>
    </xdr:from>
    <xdr:to>
      <xdr:col>15</xdr:col>
      <xdr:colOff>187325</xdr:colOff>
      <xdr:row>30</xdr:row>
      <xdr:rowOff>148484</xdr:rowOff>
    </xdr:to>
    <xdr:sp macro="" textlink="">
      <xdr:nvSpPr>
        <xdr:cNvPr id="73" name="フローチャート: 判断 72">
          <a:extLst>
            <a:ext uri="{FF2B5EF4-FFF2-40B4-BE49-F238E27FC236}">
              <a16:creationId xmlns:a16="http://schemas.microsoft.com/office/drawing/2014/main" id="{03DC1167-5F3A-4392-9E47-7D11F4E47742}"/>
            </a:ext>
          </a:extLst>
        </xdr:cNvPr>
        <xdr:cNvSpPr/>
      </xdr:nvSpPr>
      <xdr:spPr>
        <a:xfrm>
          <a:off x="3238500" y="59619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23495</xdr:rowOff>
    </xdr:from>
    <xdr:to>
      <xdr:col>11</xdr:col>
      <xdr:colOff>187325</xdr:colOff>
      <xdr:row>30</xdr:row>
      <xdr:rowOff>125095</xdr:rowOff>
    </xdr:to>
    <xdr:sp macro="" textlink="">
      <xdr:nvSpPr>
        <xdr:cNvPr id="74" name="フローチャート: 判断 73">
          <a:extLst>
            <a:ext uri="{FF2B5EF4-FFF2-40B4-BE49-F238E27FC236}">
              <a16:creationId xmlns:a16="http://schemas.microsoft.com/office/drawing/2014/main" id="{006659A0-0BC5-4C74-97A2-3BEB7F613A06}"/>
            </a:ext>
          </a:extLst>
        </xdr:cNvPr>
        <xdr:cNvSpPr/>
      </xdr:nvSpPr>
      <xdr:spPr>
        <a:xfrm>
          <a:off x="2476500" y="5938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162560</xdr:rowOff>
    </xdr:from>
    <xdr:to>
      <xdr:col>7</xdr:col>
      <xdr:colOff>187325</xdr:colOff>
      <xdr:row>30</xdr:row>
      <xdr:rowOff>92710</xdr:rowOff>
    </xdr:to>
    <xdr:sp macro="" textlink="">
      <xdr:nvSpPr>
        <xdr:cNvPr id="75" name="フローチャート: 判断 74">
          <a:extLst>
            <a:ext uri="{FF2B5EF4-FFF2-40B4-BE49-F238E27FC236}">
              <a16:creationId xmlns:a16="http://schemas.microsoft.com/office/drawing/2014/main" id="{FCB10A9C-E33D-4E0A-824D-98B99A7E718F}"/>
            </a:ext>
          </a:extLst>
        </xdr:cNvPr>
        <xdr:cNvSpPr/>
      </xdr:nvSpPr>
      <xdr:spPr>
        <a:xfrm>
          <a:off x="1714500" y="5906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ABB241A3-E703-4830-AC6A-60E9424B9A80}"/>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1BDC9C59-8299-44E1-A2FF-DA3D404C3137}"/>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B689C46B-E4D2-4D64-9F25-01D9750F5424}"/>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94E3DAA0-2847-47CA-8A70-5CDC74E8C7A4}"/>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B076CFA4-F230-4627-BA79-4532EAC695AF}"/>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54081</xdr:rowOff>
    </xdr:from>
    <xdr:to>
      <xdr:col>23</xdr:col>
      <xdr:colOff>136525</xdr:colOff>
      <xdr:row>30</xdr:row>
      <xdr:rowOff>155681</xdr:rowOff>
    </xdr:to>
    <xdr:sp macro="" textlink="">
      <xdr:nvSpPr>
        <xdr:cNvPr id="81" name="楕円 80">
          <a:extLst>
            <a:ext uri="{FF2B5EF4-FFF2-40B4-BE49-F238E27FC236}">
              <a16:creationId xmlns:a16="http://schemas.microsoft.com/office/drawing/2014/main" id="{1B835DFB-F66B-4D05-8B40-8E37B00C935A}"/>
            </a:ext>
          </a:extLst>
        </xdr:cNvPr>
        <xdr:cNvSpPr/>
      </xdr:nvSpPr>
      <xdr:spPr>
        <a:xfrm>
          <a:off x="4711700" y="5969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29</xdr:row>
      <xdr:rowOff>76958</xdr:rowOff>
    </xdr:from>
    <xdr:ext cx="405111" cy="259045"/>
    <xdr:sp macro="" textlink="">
      <xdr:nvSpPr>
        <xdr:cNvPr id="82" name="有形固定資産減価償却率該当値テキスト">
          <a:extLst>
            <a:ext uri="{FF2B5EF4-FFF2-40B4-BE49-F238E27FC236}">
              <a16:creationId xmlns:a16="http://schemas.microsoft.com/office/drawing/2014/main" id="{BAE8DCB8-96CD-481B-944F-3F3B5E8BDDE0}"/>
            </a:ext>
          </a:extLst>
        </xdr:cNvPr>
        <xdr:cNvSpPr txBox="1"/>
      </xdr:nvSpPr>
      <xdr:spPr>
        <a:xfrm>
          <a:off x="4813300" y="58205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30692</xdr:rowOff>
    </xdr:from>
    <xdr:to>
      <xdr:col>19</xdr:col>
      <xdr:colOff>187325</xdr:colOff>
      <xdr:row>30</xdr:row>
      <xdr:rowOff>132292</xdr:rowOff>
    </xdr:to>
    <xdr:sp macro="" textlink="">
      <xdr:nvSpPr>
        <xdr:cNvPr id="83" name="楕円 82">
          <a:extLst>
            <a:ext uri="{FF2B5EF4-FFF2-40B4-BE49-F238E27FC236}">
              <a16:creationId xmlns:a16="http://schemas.microsoft.com/office/drawing/2014/main" id="{2CD62805-4BB4-4E47-BC5C-E03EB8AD146E}"/>
            </a:ext>
          </a:extLst>
        </xdr:cNvPr>
        <xdr:cNvSpPr/>
      </xdr:nvSpPr>
      <xdr:spPr>
        <a:xfrm>
          <a:off x="4000500" y="5945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30</xdr:row>
      <xdr:rowOff>81492</xdr:rowOff>
    </xdr:from>
    <xdr:to>
      <xdr:col>23</xdr:col>
      <xdr:colOff>85725</xdr:colOff>
      <xdr:row>30</xdr:row>
      <xdr:rowOff>104881</xdr:rowOff>
    </xdr:to>
    <xdr:cxnSp macro="">
      <xdr:nvCxnSpPr>
        <xdr:cNvPr id="84" name="直線コネクタ 83">
          <a:extLst>
            <a:ext uri="{FF2B5EF4-FFF2-40B4-BE49-F238E27FC236}">
              <a16:creationId xmlns:a16="http://schemas.microsoft.com/office/drawing/2014/main" id="{87AC3866-847D-4B7A-A2EF-48971CC4107C}"/>
            </a:ext>
          </a:extLst>
        </xdr:cNvPr>
        <xdr:cNvCxnSpPr/>
      </xdr:nvCxnSpPr>
      <xdr:spPr>
        <a:xfrm>
          <a:off x="4051300" y="5996517"/>
          <a:ext cx="711200" cy="23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30</xdr:row>
      <xdr:rowOff>106</xdr:rowOff>
    </xdr:from>
    <xdr:to>
      <xdr:col>15</xdr:col>
      <xdr:colOff>187325</xdr:colOff>
      <xdr:row>30</xdr:row>
      <xdr:rowOff>101706</xdr:rowOff>
    </xdr:to>
    <xdr:sp macro="" textlink="">
      <xdr:nvSpPr>
        <xdr:cNvPr id="85" name="楕円 84">
          <a:extLst>
            <a:ext uri="{FF2B5EF4-FFF2-40B4-BE49-F238E27FC236}">
              <a16:creationId xmlns:a16="http://schemas.microsoft.com/office/drawing/2014/main" id="{962BD499-4AE6-45CA-8045-E5C08C384D26}"/>
            </a:ext>
          </a:extLst>
        </xdr:cNvPr>
        <xdr:cNvSpPr/>
      </xdr:nvSpPr>
      <xdr:spPr>
        <a:xfrm>
          <a:off x="3238500" y="5915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50906</xdr:rowOff>
    </xdr:from>
    <xdr:to>
      <xdr:col>19</xdr:col>
      <xdr:colOff>136525</xdr:colOff>
      <xdr:row>30</xdr:row>
      <xdr:rowOff>81492</xdr:rowOff>
    </xdr:to>
    <xdr:cxnSp macro="">
      <xdr:nvCxnSpPr>
        <xdr:cNvPr id="86" name="直線コネクタ 85">
          <a:extLst>
            <a:ext uri="{FF2B5EF4-FFF2-40B4-BE49-F238E27FC236}">
              <a16:creationId xmlns:a16="http://schemas.microsoft.com/office/drawing/2014/main" id="{94D71231-EF6B-41C4-BDD7-BAD57A867DDC}"/>
            </a:ext>
          </a:extLst>
        </xdr:cNvPr>
        <xdr:cNvCxnSpPr/>
      </xdr:nvCxnSpPr>
      <xdr:spPr>
        <a:xfrm>
          <a:off x="3289300" y="5965931"/>
          <a:ext cx="762000" cy="305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29</xdr:row>
      <xdr:rowOff>139171</xdr:rowOff>
    </xdr:from>
    <xdr:to>
      <xdr:col>11</xdr:col>
      <xdr:colOff>187325</xdr:colOff>
      <xdr:row>30</xdr:row>
      <xdr:rowOff>69321</xdr:rowOff>
    </xdr:to>
    <xdr:sp macro="" textlink="">
      <xdr:nvSpPr>
        <xdr:cNvPr id="87" name="楕円 86">
          <a:extLst>
            <a:ext uri="{FF2B5EF4-FFF2-40B4-BE49-F238E27FC236}">
              <a16:creationId xmlns:a16="http://schemas.microsoft.com/office/drawing/2014/main" id="{29538861-6960-44FA-B379-771A1E064C2E}"/>
            </a:ext>
          </a:extLst>
        </xdr:cNvPr>
        <xdr:cNvSpPr/>
      </xdr:nvSpPr>
      <xdr:spPr>
        <a:xfrm>
          <a:off x="2476500" y="5882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30</xdr:row>
      <xdr:rowOff>18521</xdr:rowOff>
    </xdr:from>
    <xdr:to>
      <xdr:col>15</xdr:col>
      <xdr:colOff>136525</xdr:colOff>
      <xdr:row>30</xdr:row>
      <xdr:rowOff>50906</xdr:rowOff>
    </xdr:to>
    <xdr:cxnSp macro="">
      <xdr:nvCxnSpPr>
        <xdr:cNvPr id="88" name="直線コネクタ 87">
          <a:extLst>
            <a:ext uri="{FF2B5EF4-FFF2-40B4-BE49-F238E27FC236}">
              <a16:creationId xmlns:a16="http://schemas.microsoft.com/office/drawing/2014/main" id="{D22F1E1A-0306-43CA-9F23-E05543462651}"/>
            </a:ext>
          </a:extLst>
        </xdr:cNvPr>
        <xdr:cNvCxnSpPr/>
      </xdr:nvCxnSpPr>
      <xdr:spPr>
        <a:xfrm>
          <a:off x="2527300" y="5933546"/>
          <a:ext cx="762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29</xdr:row>
      <xdr:rowOff>58208</xdr:rowOff>
    </xdr:from>
    <xdr:to>
      <xdr:col>7</xdr:col>
      <xdr:colOff>187325</xdr:colOff>
      <xdr:row>29</xdr:row>
      <xdr:rowOff>159808</xdr:rowOff>
    </xdr:to>
    <xdr:sp macro="" textlink="">
      <xdr:nvSpPr>
        <xdr:cNvPr id="89" name="楕円 88">
          <a:extLst>
            <a:ext uri="{FF2B5EF4-FFF2-40B4-BE49-F238E27FC236}">
              <a16:creationId xmlns:a16="http://schemas.microsoft.com/office/drawing/2014/main" id="{C2F9AF48-AA31-4112-94E7-804E8EC4EDA9}"/>
            </a:ext>
          </a:extLst>
        </xdr:cNvPr>
        <xdr:cNvSpPr/>
      </xdr:nvSpPr>
      <xdr:spPr>
        <a:xfrm>
          <a:off x="1714500" y="5801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29</xdr:row>
      <xdr:rowOff>109008</xdr:rowOff>
    </xdr:from>
    <xdr:to>
      <xdr:col>11</xdr:col>
      <xdr:colOff>136525</xdr:colOff>
      <xdr:row>30</xdr:row>
      <xdr:rowOff>18521</xdr:rowOff>
    </xdr:to>
    <xdr:cxnSp macro="">
      <xdr:nvCxnSpPr>
        <xdr:cNvPr id="90" name="直線コネクタ 89">
          <a:extLst>
            <a:ext uri="{FF2B5EF4-FFF2-40B4-BE49-F238E27FC236}">
              <a16:creationId xmlns:a16="http://schemas.microsoft.com/office/drawing/2014/main" id="{B08B6DA1-E59A-4C31-9DD7-C5BCD8B3834D}"/>
            </a:ext>
          </a:extLst>
        </xdr:cNvPr>
        <xdr:cNvCxnSpPr/>
      </xdr:nvCxnSpPr>
      <xdr:spPr>
        <a:xfrm>
          <a:off x="1765300" y="5852583"/>
          <a:ext cx="762000" cy="809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30</xdr:row>
      <xdr:rowOff>168398</xdr:rowOff>
    </xdr:from>
    <xdr:ext cx="405111" cy="259045"/>
    <xdr:sp macro="" textlink="">
      <xdr:nvSpPr>
        <xdr:cNvPr id="91" name="n_1aveValue有形固定資産減価償却率">
          <a:extLst>
            <a:ext uri="{FF2B5EF4-FFF2-40B4-BE49-F238E27FC236}">
              <a16:creationId xmlns:a16="http://schemas.microsoft.com/office/drawing/2014/main" id="{AF987614-1F42-450C-B4B9-B4C470FCA4A5}"/>
            </a:ext>
          </a:extLst>
        </xdr:cNvPr>
        <xdr:cNvSpPr txBox="1"/>
      </xdr:nvSpPr>
      <xdr:spPr>
        <a:xfrm>
          <a:off x="3836044" y="6083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30</xdr:row>
      <xdr:rowOff>139611</xdr:rowOff>
    </xdr:from>
    <xdr:ext cx="405111" cy="259045"/>
    <xdr:sp macro="" textlink="">
      <xdr:nvSpPr>
        <xdr:cNvPr id="92" name="n_2aveValue有形固定資産減価償却率">
          <a:extLst>
            <a:ext uri="{FF2B5EF4-FFF2-40B4-BE49-F238E27FC236}">
              <a16:creationId xmlns:a16="http://schemas.microsoft.com/office/drawing/2014/main" id="{C5B25F8B-8960-4D3F-AAA3-FD03B2DCCF98}"/>
            </a:ext>
          </a:extLst>
        </xdr:cNvPr>
        <xdr:cNvSpPr txBox="1"/>
      </xdr:nvSpPr>
      <xdr:spPr>
        <a:xfrm>
          <a:off x="3086744" y="60546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116222</xdr:rowOff>
    </xdr:from>
    <xdr:ext cx="405111" cy="259045"/>
    <xdr:sp macro="" textlink="">
      <xdr:nvSpPr>
        <xdr:cNvPr id="93" name="n_3aveValue有形固定資産減価償却率">
          <a:extLst>
            <a:ext uri="{FF2B5EF4-FFF2-40B4-BE49-F238E27FC236}">
              <a16:creationId xmlns:a16="http://schemas.microsoft.com/office/drawing/2014/main" id="{A9E234D6-678B-4699-8AA7-FB98763846E7}"/>
            </a:ext>
          </a:extLst>
        </xdr:cNvPr>
        <xdr:cNvSpPr txBox="1"/>
      </xdr:nvSpPr>
      <xdr:spPr>
        <a:xfrm>
          <a:off x="2324744" y="6031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83837</xdr:rowOff>
    </xdr:from>
    <xdr:ext cx="405111" cy="259045"/>
    <xdr:sp macro="" textlink="">
      <xdr:nvSpPr>
        <xdr:cNvPr id="94" name="n_4aveValue有形固定資産減価償却率">
          <a:extLst>
            <a:ext uri="{FF2B5EF4-FFF2-40B4-BE49-F238E27FC236}">
              <a16:creationId xmlns:a16="http://schemas.microsoft.com/office/drawing/2014/main" id="{5CD5E9DE-90E7-46E7-AA72-9B130B678195}"/>
            </a:ext>
          </a:extLst>
        </xdr:cNvPr>
        <xdr:cNvSpPr txBox="1"/>
      </xdr:nvSpPr>
      <xdr:spPr>
        <a:xfrm>
          <a:off x="1562744" y="59988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28</xdr:row>
      <xdr:rowOff>148819</xdr:rowOff>
    </xdr:from>
    <xdr:ext cx="405111" cy="259045"/>
    <xdr:sp macro="" textlink="">
      <xdr:nvSpPr>
        <xdr:cNvPr id="95" name="n_1mainValue有形固定資産減価償却率">
          <a:extLst>
            <a:ext uri="{FF2B5EF4-FFF2-40B4-BE49-F238E27FC236}">
              <a16:creationId xmlns:a16="http://schemas.microsoft.com/office/drawing/2014/main" id="{E81B9FBA-D11D-41A5-B4EE-2F8D5D1FDB4B}"/>
            </a:ext>
          </a:extLst>
        </xdr:cNvPr>
        <xdr:cNvSpPr txBox="1"/>
      </xdr:nvSpPr>
      <xdr:spPr>
        <a:xfrm>
          <a:off x="3836044" y="57209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118233</xdr:rowOff>
    </xdr:from>
    <xdr:ext cx="405111" cy="259045"/>
    <xdr:sp macro="" textlink="">
      <xdr:nvSpPr>
        <xdr:cNvPr id="96" name="n_2mainValue有形固定資産減価償却率">
          <a:extLst>
            <a:ext uri="{FF2B5EF4-FFF2-40B4-BE49-F238E27FC236}">
              <a16:creationId xmlns:a16="http://schemas.microsoft.com/office/drawing/2014/main" id="{EFA2511A-6076-4DB4-9EB7-A4FFB3060EFC}"/>
            </a:ext>
          </a:extLst>
        </xdr:cNvPr>
        <xdr:cNvSpPr txBox="1"/>
      </xdr:nvSpPr>
      <xdr:spPr>
        <a:xfrm>
          <a:off x="3086744" y="56903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85848</xdr:rowOff>
    </xdr:from>
    <xdr:ext cx="405111" cy="259045"/>
    <xdr:sp macro="" textlink="">
      <xdr:nvSpPr>
        <xdr:cNvPr id="97" name="n_3mainValue有形固定資産減価償却率">
          <a:extLst>
            <a:ext uri="{FF2B5EF4-FFF2-40B4-BE49-F238E27FC236}">
              <a16:creationId xmlns:a16="http://schemas.microsoft.com/office/drawing/2014/main" id="{5DCB5AD5-E822-44B1-BFF1-4A222362D0BB}"/>
            </a:ext>
          </a:extLst>
        </xdr:cNvPr>
        <xdr:cNvSpPr txBox="1"/>
      </xdr:nvSpPr>
      <xdr:spPr>
        <a:xfrm>
          <a:off x="2324744" y="5657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4885</xdr:rowOff>
    </xdr:from>
    <xdr:ext cx="405111" cy="259045"/>
    <xdr:sp macro="" textlink="">
      <xdr:nvSpPr>
        <xdr:cNvPr id="98" name="n_4mainValue有形固定資産減価償却率">
          <a:extLst>
            <a:ext uri="{FF2B5EF4-FFF2-40B4-BE49-F238E27FC236}">
              <a16:creationId xmlns:a16="http://schemas.microsoft.com/office/drawing/2014/main" id="{8305077C-7D45-405C-894E-E9B79F8DAA09}"/>
            </a:ext>
          </a:extLst>
        </xdr:cNvPr>
        <xdr:cNvSpPr txBox="1"/>
      </xdr:nvSpPr>
      <xdr:spPr>
        <a:xfrm>
          <a:off x="1562744" y="55770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9" name="正方形/長方形 98">
          <a:extLst>
            <a:ext uri="{FF2B5EF4-FFF2-40B4-BE49-F238E27FC236}">
              <a16:creationId xmlns:a16="http://schemas.microsoft.com/office/drawing/2014/main" id="{FC73CFA5-2E81-4899-A34D-FBB77641386C}"/>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0" name="正方形/長方形 99">
          <a:extLst>
            <a:ext uri="{FF2B5EF4-FFF2-40B4-BE49-F238E27FC236}">
              <a16:creationId xmlns:a16="http://schemas.microsoft.com/office/drawing/2014/main" id="{D1EE4DCE-99A0-413C-ABF1-B0CF62883C4A}"/>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1" name="正方形/長方形 100">
          <a:extLst>
            <a:ext uri="{FF2B5EF4-FFF2-40B4-BE49-F238E27FC236}">
              <a16:creationId xmlns:a16="http://schemas.microsoft.com/office/drawing/2014/main" id="{2FC2F4B3-AA0B-43D4-8C99-8D1285E09F21}"/>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[ 512.8</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2" name="正方形/長方形 101">
          <a:extLst>
            <a:ext uri="{FF2B5EF4-FFF2-40B4-BE49-F238E27FC236}">
              <a16:creationId xmlns:a16="http://schemas.microsoft.com/office/drawing/2014/main" id="{06DD0B2C-4653-469D-AED2-80D2D01F7752}"/>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3" name="正方形/長方形 102">
          <a:extLst>
            <a:ext uri="{FF2B5EF4-FFF2-40B4-BE49-F238E27FC236}">
              <a16:creationId xmlns:a16="http://schemas.microsoft.com/office/drawing/2014/main" id="{78E65F14-5980-4438-850C-44A5C193AC0A}"/>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4" name="正方形/長方形 103">
          <a:extLst>
            <a:ext uri="{FF2B5EF4-FFF2-40B4-BE49-F238E27FC236}">
              <a16:creationId xmlns:a16="http://schemas.microsoft.com/office/drawing/2014/main" id="{A1C6DDE2-BBDF-403B-AB7C-0619DD7A9BBF}"/>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5" name="正方形/長方形 104">
          <a:extLst>
            <a:ext uri="{FF2B5EF4-FFF2-40B4-BE49-F238E27FC236}">
              <a16:creationId xmlns:a16="http://schemas.microsoft.com/office/drawing/2014/main" id="{E1123860-8E0E-4411-AF97-95E04C4454E2}"/>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6" name="正方形/長方形 105">
          <a:extLst>
            <a:ext uri="{FF2B5EF4-FFF2-40B4-BE49-F238E27FC236}">
              <a16:creationId xmlns:a16="http://schemas.microsoft.com/office/drawing/2014/main" id="{E3682F00-1F38-4D21-9251-33EB2CD44C73}"/>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7" name="正方形/長方形 106">
          <a:extLst>
            <a:ext uri="{FF2B5EF4-FFF2-40B4-BE49-F238E27FC236}">
              <a16:creationId xmlns:a16="http://schemas.microsoft.com/office/drawing/2014/main" id="{45825771-5410-4017-BED1-258560E53E90}"/>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8" name="正方形/長方形 107">
          <a:extLst>
            <a:ext uri="{FF2B5EF4-FFF2-40B4-BE49-F238E27FC236}">
              <a16:creationId xmlns:a16="http://schemas.microsoft.com/office/drawing/2014/main" id="{0AB137DE-41E3-4359-A37B-59D172CD5ED4}"/>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9" name="正方形/長方形 108">
          <a:extLst>
            <a:ext uri="{FF2B5EF4-FFF2-40B4-BE49-F238E27FC236}">
              <a16:creationId xmlns:a16="http://schemas.microsoft.com/office/drawing/2014/main" id="{4597E120-85CC-4456-AA2A-3B5BB85BEBAF}"/>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0" name="正方形/長方形 109">
          <a:extLst>
            <a:ext uri="{FF2B5EF4-FFF2-40B4-BE49-F238E27FC236}">
              <a16:creationId xmlns:a16="http://schemas.microsoft.com/office/drawing/2014/main" id="{F8AE6288-353B-4523-B4DD-DA62714A8815}"/>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1" name="テキスト ボックス 110">
          <a:extLst>
            <a:ext uri="{FF2B5EF4-FFF2-40B4-BE49-F238E27FC236}">
              <a16:creationId xmlns:a16="http://schemas.microsoft.com/office/drawing/2014/main" id="{D2E81081-7A60-47D3-BB16-6585A87FDABF}"/>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　甘楽中学校建設事業や総合福祉センター・保健センターの集約化・複合化事業に係る多額の元金償還が平成３０年度より開始されていることが要因となり、債務償還費比率は減少した。類似団体と同水準となっているが、適債事業を慎重に判断することで、公債費の抑制に取り組んでいく。</a:t>
          </a:r>
        </a:p>
      </xdr:txBody>
    </xdr:sp>
    <xdr:clientData/>
  </xdr:twoCellAnchor>
  <xdr:oneCellAnchor>
    <xdr:from>
      <xdr:col>57</xdr:col>
      <xdr:colOff>111125</xdr:colOff>
      <xdr:row>23</xdr:row>
      <xdr:rowOff>47625</xdr:rowOff>
    </xdr:from>
    <xdr:ext cx="349839" cy="225703"/>
    <xdr:sp macro="" textlink="">
      <xdr:nvSpPr>
        <xdr:cNvPr id="112" name="テキスト ボックス 111">
          <a:extLst>
            <a:ext uri="{FF2B5EF4-FFF2-40B4-BE49-F238E27FC236}">
              <a16:creationId xmlns:a16="http://schemas.microsoft.com/office/drawing/2014/main" id="{27FC782B-72F3-4C5A-A926-6004694C5CFD}"/>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3" name="直線コネクタ 112">
          <a:extLst>
            <a:ext uri="{FF2B5EF4-FFF2-40B4-BE49-F238E27FC236}">
              <a16:creationId xmlns:a16="http://schemas.microsoft.com/office/drawing/2014/main" id="{083D8BC0-A691-4E62-95B8-019C9459B2FE}"/>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4" name="テキスト ボックス 113">
          <a:extLst>
            <a:ext uri="{FF2B5EF4-FFF2-40B4-BE49-F238E27FC236}">
              <a16:creationId xmlns:a16="http://schemas.microsoft.com/office/drawing/2014/main" id="{54D03596-C671-4F5A-B4FD-2D0B3BCDE53B}"/>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35</xdr:row>
      <xdr:rowOff>31297</xdr:rowOff>
    </xdr:from>
    <xdr:to>
      <xdr:col>80</xdr:col>
      <xdr:colOff>9525</xdr:colOff>
      <xdr:row>35</xdr:row>
      <xdr:rowOff>31297</xdr:rowOff>
    </xdr:to>
    <xdr:cxnSp macro="">
      <xdr:nvCxnSpPr>
        <xdr:cNvPr id="115" name="直線コネクタ 114">
          <a:extLst>
            <a:ext uri="{FF2B5EF4-FFF2-40B4-BE49-F238E27FC236}">
              <a16:creationId xmlns:a16="http://schemas.microsoft.com/office/drawing/2014/main" id="{CE1E2215-E89F-4973-ADB3-B58650632390}"/>
            </a:ext>
          </a:extLst>
        </xdr:cNvPr>
        <xdr:cNvCxnSpPr/>
      </xdr:nvCxnSpPr>
      <xdr:spPr>
        <a:xfrm>
          <a:off x="11303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108946</xdr:rowOff>
    </xdr:from>
    <xdr:ext cx="482824" cy="225703"/>
    <xdr:sp macro="" textlink="">
      <xdr:nvSpPr>
        <xdr:cNvPr id="116" name="テキスト ボックス 115">
          <a:extLst>
            <a:ext uri="{FF2B5EF4-FFF2-40B4-BE49-F238E27FC236}">
              <a16:creationId xmlns:a16="http://schemas.microsoft.com/office/drawing/2014/main" id="{65ADE750-0388-4122-994C-7A3085ADF1F9}"/>
            </a:ext>
          </a:extLst>
        </xdr:cNvPr>
        <xdr:cNvSpPr txBox="1"/>
      </xdr:nvSpPr>
      <xdr:spPr>
        <a:xfrm>
          <a:off x="10756676" y="6709771"/>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33</xdr:row>
      <xdr:rowOff>65768</xdr:rowOff>
    </xdr:from>
    <xdr:to>
      <xdr:col>80</xdr:col>
      <xdr:colOff>9525</xdr:colOff>
      <xdr:row>33</xdr:row>
      <xdr:rowOff>65768</xdr:rowOff>
    </xdr:to>
    <xdr:cxnSp macro="">
      <xdr:nvCxnSpPr>
        <xdr:cNvPr id="117" name="直線コネクタ 116">
          <a:extLst>
            <a:ext uri="{FF2B5EF4-FFF2-40B4-BE49-F238E27FC236}">
              <a16:creationId xmlns:a16="http://schemas.microsoft.com/office/drawing/2014/main" id="{90E0BCDB-FFFA-4CB1-875F-FAE5AD9B39B2}"/>
            </a:ext>
          </a:extLst>
        </xdr:cNvPr>
        <xdr:cNvCxnSpPr/>
      </xdr:nvCxnSpPr>
      <xdr:spPr>
        <a:xfrm>
          <a:off x="11303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143417</xdr:rowOff>
    </xdr:from>
    <xdr:ext cx="410689" cy="225703"/>
    <xdr:sp macro="" textlink="">
      <xdr:nvSpPr>
        <xdr:cNvPr id="118" name="テキスト ボックス 117">
          <a:extLst>
            <a:ext uri="{FF2B5EF4-FFF2-40B4-BE49-F238E27FC236}">
              <a16:creationId xmlns:a16="http://schemas.microsoft.com/office/drawing/2014/main" id="{C76A4976-5EE2-40A1-9025-33A2CE6E8534}"/>
            </a:ext>
          </a:extLst>
        </xdr:cNvPr>
        <xdr:cNvSpPr txBox="1"/>
      </xdr:nvSpPr>
      <xdr:spPr>
        <a:xfrm>
          <a:off x="10828811" y="640134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100239</xdr:rowOff>
    </xdr:from>
    <xdr:to>
      <xdr:col>80</xdr:col>
      <xdr:colOff>9525</xdr:colOff>
      <xdr:row>31</xdr:row>
      <xdr:rowOff>100239</xdr:rowOff>
    </xdr:to>
    <xdr:cxnSp macro="">
      <xdr:nvCxnSpPr>
        <xdr:cNvPr id="119" name="直線コネクタ 118">
          <a:extLst>
            <a:ext uri="{FF2B5EF4-FFF2-40B4-BE49-F238E27FC236}">
              <a16:creationId xmlns:a16="http://schemas.microsoft.com/office/drawing/2014/main" id="{4B15FB87-3578-48E7-AAE1-45C0F2C4E50D}"/>
            </a:ext>
          </a:extLst>
        </xdr:cNvPr>
        <xdr:cNvCxnSpPr/>
      </xdr:nvCxnSpPr>
      <xdr:spPr>
        <a:xfrm>
          <a:off x="11303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31</xdr:row>
      <xdr:rowOff>6438</xdr:rowOff>
    </xdr:from>
    <xdr:ext cx="410689" cy="225703"/>
    <xdr:sp macro="" textlink="">
      <xdr:nvSpPr>
        <xdr:cNvPr id="120" name="テキスト ボックス 119">
          <a:extLst>
            <a:ext uri="{FF2B5EF4-FFF2-40B4-BE49-F238E27FC236}">
              <a16:creationId xmlns:a16="http://schemas.microsoft.com/office/drawing/2014/main" id="{19C140E9-AFD2-47B9-9F85-3240E8432C3E}"/>
            </a:ext>
          </a:extLst>
        </xdr:cNvPr>
        <xdr:cNvSpPr txBox="1"/>
      </xdr:nvSpPr>
      <xdr:spPr>
        <a:xfrm>
          <a:off x="10828811" y="6092913"/>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134711</xdr:rowOff>
    </xdr:from>
    <xdr:to>
      <xdr:col>80</xdr:col>
      <xdr:colOff>9525</xdr:colOff>
      <xdr:row>29</xdr:row>
      <xdr:rowOff>134711</xdr:rowOff>
    </xdr:to>
    <xdr:cxnSp macro="">
      <xdr:nvCxnSpPr>
        <xdr:cNvPr id="121" name="直線コネクタ 120">
          <a:extLst>
            <a:ext uri="{FF2B5EF4-FFF2-40B4-BE49-F238E27FC236}">
              <a16:creationId xmlns:a16="http://schemas.microsoft.com/office/drawing/2014/main" id="{4C8B7A94-AC01-4177-A315-A67AAB2ACC4A}"/>
            </a:ext>
          </a:extLst>
        </xdr:cNvPr>
        <xdr:cNvCxnSpPr/>
      </xdr:nvCxnSpPr>
      <xdr:spPr>
        <a:xfrm>
          <a:off x="11303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29</xdr:row>
      <xdr:rowOff>40910</xdr:rowOff>
    </xdr:from>
    <xdr:ext cx="410689" cy="225703"/>
    <xdr:sp macro="" textlink="">
      <xdr:nvSpPr>
        <xdr:cNvPr id="122" name="テキスト ボックス 121">
          <a:extLst>
            <a:ext uri="{FF2B5EF4-FFF2-40B4-BE49-F238E27FC236}">
              <a16:creationId xmlns:a16="http://schemas.microsoft.com/office/drawing/2014/main" id="{C2692010-2CC9-4CD2-B283-249927D23BEA}"/>
            </a:ext>
          </a:extLst>
        </xdr:cNvPr>
        <xdr:cNvSpPr txBox="1"/>
      </xdr:nvSpPr>
      <xdr:spPr>
        <a:xfrm>
          <a:off x="10828811" y="5784485"/>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27</xdr:row>
      <xdr:rowOff>169182</xdr:rowOff>
    </xdr:from>
    <xdr:to>
      <xdr:col>80</xdr:col>
      <xdr:colOff>9525</xdr:colOff>
      <xdr:row>27</xdr:row>
      <xdr:rowOff>169182</xdr:rowOff>
    </xdr:to>
    <xdr:cxnSp macro="">
      <xdr:nvCxnSpPr>
        <xdr:cNvPr id="123" name="直線コネクタ 122">
          <a:extLst>
            <a:ext uri="{FF2B5EF4-FFF2-40B4-BE49-F238E27FC236}">
              <a16:creationId xmlns:a16="http://schemas.microsoft.com/office/drawing/2014/main" id="{B0D5117D-405F-484F-83C9-C3DC48CE9982}"/>
            </a:ext>
          </a:extLst>
        </xdr:cNvPr>
        <xdr:cNvCxnSpPr/>
      </xdr:nvCxnSpPr>
      <xdr:spPr>
        <a:xfrm>
          <a:off x="11303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27</xdr:row>
      <xdr:rowOff>75381</xdr:rowOff>
    </xdr:from>
    <xdr:ext cx="410689" cy="225703"/>
    <xdr:sp macro="" textlink="">
      <xdr:nvSpPr>
        <xdr:cNvPr id="124" name="テキスト ボックス 123">
          <a:extLst>
            <a:ext uri="{FF2B5EF4-FFF2-40B4-BE49-F238E27FC236}">
              <a16:creationId xmlns:a16="http://schemas.microsoft.com/office/drawing/2014/main" id="{CD8402BB-9EEC-435D-A91F-F2ADD4726ADC}"/>
            </a:ext>
          </a:extLst>
        </xdr:cNvPr>
        <xdr:cNvSpPr txBox="1"/>
      </xdr:nvSpPr>
      <xdr:spPr>
        <a:xfrm>
          <a:off x="10828811" y="547605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32203</xdr:rowOff>
    </xdr:from>
    <xdr:to>
      <xdr:col>80</xdr:col>
      <xdr:colOff>9525</xdr:colOff>
      <xdr:row>26</xdr:row>
      <xdr:rowOff>32203</xdr:rowOff>
    </xdr:to>
    <xdr:cxnSp macro="">
      <xdr:nvCxnSpPr>
        <xdr:cNvPr id="125" name="直線コネクタ 124">
          <a:extLst>
            <a:ext uri="{FF2B5EF4-FFF2-40B4-BE49-F238E27FC236}">
              <a16:creationId xmlns:a16="http://schemas.microsoft.com/office/drawing/2014/main" id="{53936409-CEBA-47AF-8119-C2A0B7CA4EFB}"/>
            </a:ext>
          </a:extLst>
        </xdr:cNvPr>
        <xdr:cNvCxnSpPr/>
      </xdr:nvCxnSpPr>
      <xdr:spPr>
        <a:xfrm>
          <a:off x="11303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109852</xdr:rowOff>
    </xdr:from>
    <xdr:ext cx="308097" cy="225703"/>
    <xdr:sp macro="" textlink="">
      <xdr:nvSpPr>
        <xdr:cNvPr id="126" name="テキスト ボックス 125">
          <a:extLst>
            <a:ext uri="{FF2B5EF4-FFF2-40B4-BE49-F238E27FC236}">
              <a16:creationId xmlns:a16="http://schemas.microsoft.com/office/drawing/2014/main" id="{CDF16324-A2C2-4668-BBE0-222531229FB6}"/>
            </a:ext>
          </a:extLst>
        </xdr:cNvPr>
        <xdr:cNvSpPr txBox="1"/>
      </xdr:nvSpPr>
      <xdr:spPr>
        <a:xfrm>
          <a:off x="10931403" y="5167627"/>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7" name="直線コネクタ 126">
          <a:extLst>
            <a:ext uri="{FF2B5EF4-FFF2-40B4-BE49-F238E27FC236}">
              <a16:creationId xmlns:a16="http://schemas.microsoft.com/office/drawing/2014/main" id="{DBD4B4AF-F30D-4D4B-A561-F4A4F340713B}"/>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8" name="債務償還比率グラフ枠">
          <a:extLst>
            <a:ext uri="{FF2B5EF4-FFF2-40B4-BE49-F238E27FC236}">
              <a16:creationId xmlns:a16="http://schemas.microsoft.com/office/drawing/2014/main" id="{E87E2485-1646-4E9F-90E2-1447FEC73BC7}"/>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32203</xdr:rowOff>
    </xdr:from>
    <xdr:to>
      <xdr:col>76</xdr:col>
      <xdr:colOff>21589</xdr:colOff>
      <xdr:row>34</xdr:row>
      <xdr:rowOff>139364</xdr:rowOff>
    </xdr:to>
    <xdr:cxnSp macro="">
      <xdr:nvCxnSpPr>
        <xdr:cNvPr id="129" name="直線コネクタ 128">
          <a:extLst>
            <a:ext uri="{FF2B5EF4-FFF2-40B4-BE49-F238E27FC236}">
              <a16:creationId xmlns:a16="http://schemas.microsoft.com/office/drawing/2014/main" id="{C1BBB710-B040-4A30-A2AA-7199387D3C74}"/>
            </a:ext>
          </a:extLst>
        </xdr:cNvPr>
        <xdr:cNvCxnSpPr/>
      </xdr:nvCxnSpPr>
      <xdr:spPr>
        <a:xfrm flipV="1">
          <a:off x="14793595" y="5261428"/>
          <a:ext cx="1269" cy="14787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143191</xdr:rowOff>
    </xdr:from>
    <xdr:ext cx="469744" cy="259045"/>
    <xdr:sp macro="" textlink="">
      <xdr:nvSpPr>
        <xdr:cNvPr id="130" name="債務償還比率最小値テキスト">
          <a:extLst>
            <a:ext uri="{FF2B5EF4-FFF2-40B4-BE49-F238E27FC236}">
              <a16:creationId xmlns:a16="http://schemas.microsoft.com/office/drawing/2014/main" id="{36427BDE-0A8A-4A96-B762-C6D901A46CF7}"/>
            </a:ext>
          </a:extLst>
        </xdr:cNvPr>
        <xdr:cNvSpPr txBox="1"/>
      </xdr:nvSpPr>
      <xdr:spPr>
        <a:xfrm>
          <a:off x="14846300" y="6744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139364</xdr:rowOff>
    </xdr:from>
    <xdr:to>
      <xdr:col>76</xdr:col>
      <xdr:colOff>111125</xdr:colOff>
      <xdr:row>34</xdr:row>
      <xdr:rowOff>139364</xdr:rowOff>
    </xdr:to>
    <xdr:cxnSp macro="">
      <xdr:nvCxnSpPr>
        <xdr:cNvPr id="131" name="直線コネクタ 130">
          <a:extLst>
            <a:ext uri="{FF2B5EF4-FFF2-40B4-BE49-F238E27FC236}">
              <a16:creationId xmlns:a16="http://schemas.microsoft.com/office/drawing/2014/main" id="{97C04534-B08B-4F47-9138-7734B2376F1B}"/>
            </a:ext>
          </a:extLst>
        </xdr:cNvPr>
        <xdr:cNvCxnSpPr/>
      </xdr:nvCxnSpPr>
      <xdr:spPr>
        <a:xfrm>
          <a:off x="14706600" y="67401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24</xdr:row>
      <xdr:rowOff>150330</xdr:rowOff>
    </xdr:from>
    <xdr:ext cx="340478" cy="259045"/>
    <xdr:sp macro="" textlink="">
      <xdr:nvSpPr>
        <xdr:cNvPr id="132" name="債務償還比率最大値テキスト">
          <a:extLst>
            <a:ext uri="{FF2B5EF4-FFF2-40B4-BE49-F238E27FC236}">
              <a16:creationId xmlns:a16="http://schemas.microsoft.com/office/drawing/2014/main" id="{4557DD57-71E3-413C-A151-630CF4543F8B}"/>
            </a:ext>
          </a:extLst>
        </xdr:cNvPr>
        <xdr:cNvSpPr txBox="1"/>
      </xdr:nvSpPr>
      <xdr:spPr>
        <a:xfrm>
          <a:off x="14846300" y="503665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32203</xdr:rowOff>
    </xdr:from>
    <xdr:to>
      <xdr:col>76</xdr:col>
      <xdr:colOff>111125</xdr:colOff>
      <xdr:row>26</xdr:row>
      <xdr:rowOff>32203</xdr:rowOff>
    </xdr:to>
    <xdr:cxnSp macro="">
      <xdr:nvCxnSpPr>
        <xdr:cNvPr id="133" name="直線コネクタ 132">
          <a:extLst>
            <a:ext uri="{FF2B5EF4-FFF2-40B4-BE49-F238E27FC236}">
              <a16:creationId xmlns:a16="http://schemas.microsoft.com/office/drawing/2014/main" id="{F7E6C830-AD6B-4C36-987C-D3D3FEA4493A}"/>
            </a:ext>
          </a:extLst>
        </xdr:cNvPr>
        <xdr:cNvCxnSpPr/>
      </xdr:nvCxnSpPr>
      <xdr:spPr>
        <a:xfrm>
          <a:off x="14706600" y="5261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30</xdr:row>
      <xdr:rowOff>69314</xdr:rowOff>
    </xdr:from>
    <xdr:ext cx="469744" cy="259045"/>
    <xdr:sp macro="" textlink="">
      <xdr:nvSpPr>
        <xdr:cNvPr id="134" name="債務償還比率平均値テキスト">
          <a:extLst>
            <a:ext uri="{FF2B5EF4-FFF2-40B4-BE49-F238E27FC236}">
              <a16:creationId xmlns:a16="http://schemas.microsoft.com/office/drawing/2014/main" id="{50700FCD-C0A7-44F2-ADEF-115109CAA512}"/>
            </a:ext>
          </a:extLst>
        </xdr:cNvPr>
        <xdr:cNvSpPr txBox="1"/>
      </xdr:nvSpPr>
      <xdr:spPr>
        <a:xfrm>
          <a:off x="14846300" y="598433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90887</xdr:rowOff>
    </xdr:from>
    <xdr:to>
      <xdr:col>76</xdr:col>
      <xdr:colOff>73025</xdr:colOff>
      <xdr:row>31</xdr:row>
      <xdr:rowOff>21037</xdr:rowOff>
    </xdr:to>
    <xdr:sp macro="" textlink="">
      <xdr:nvSpPr>
        <xdr:cNvPr id="135" name="フローチャート: 判断 134">
          <a:extLst>
            <a:ext uri="{FF2B5EF4-FFF2-40B4-BE49-F238E27FC236}">
              <a16:creationId xmlns:a16="http://schemas.microsoft.com/office/drawing/2014/main" id="{F45D0F2B-2CE5-4741-A856-63F0B8D113A3}"/>
            </a:ext>
          </a:extLst>
        </xdr:cNvPr>
        <xdr:cNvSpPr/>
      </xdr:nvSpPr>
      <xdr:spPr>
        <a:xfrm>
          <a:off x="14744700" y="6005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30</xdr:row>
      <xdr:rowOff>96747</xdr:rowOff>
    </xdr:from>
    <xdr:to>
      <xdr:col>72</xdr:col>
      <xdr:colOff>123825</xdr:colOff>
      <xdr:row>31</xdr:row>
      <xdr:rowOff>26897</xdr:rowOff>
    </xdr:to>
    <xdr:sp macro="" textlink="">
      <xdr:nvSpPr>
        <xdr:cNvPr id="136" name="フローチャート: 判断 135">
          <a:extLst>
            <a:ext uri="{FF2B5EF4-FFF2-40B4-BE49-F238E27FC236}">
              <a16:creationId xmlns:a16="http://schemas.microsoft.com/office/drawing/2014/main" id="{6A7D4968-4B94-40BB-A0B0-FC9E183AAA77}"/>
            </a:ext>
          </a:extLst>
        </xdr:cNvPr>
        <xdr:cNvSpPr/>
      </xdr:nvSpPr>
      <xdr:spPr>
        <a:xfrm>
          <a:off x="14033500" y="6011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30</xdr:row>
      <xdr:rowOff>120804</xdr:rowOff>
    </xdr:from>
    <xdr:to>
      <xdr:col>68</xdr:col>
      <xdr:colOff>123825</xdr:colOff>
      <xdr:row>31</xdr:row>
      <xdr:rowOff>50954</xdr:rowOff>
    </xdr:to>
    <xdr:sp macro="" textlink="">
      <xdr:nvSpPr>
        <xdr:cNvPr id="137" name="フローチャート: 判断 136">
          <a:extLst>
            <a:ext uri="{FF2B5EF4-FFF2-40B4-BE49-F238E27FC236}">
              <a16:creationId xmlns:a16="http://schemas.microsoft.com/office/drawing/2014/main" id="{E47666D5-E084-483A-A425-5EEF0203611A}"/>
            </a:ext>
          </a:extLst>
        </xdr:cNvPr>
        <xdr:cNvSpPr/>
      </xdr:nvSpPr>
      <xdr:spPr>
        <a:xfrm>
          <a:off x="13271500" y="6035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30</xdr:row>
      <xdr:rowOff>137459</xdr:rowOff>
    </xdr:from>
    <xdr:to>
      <xdr:col>64</xdr:col>
      <xdr:colOff>123825</xdr:colOff>
      <xdr:row>31</xdr:row>
      <xdr:rowOff>67609</xdr:rowOff>
    </xdr:to>
    <xdr:sp macro="" textlink="">
      <xdr:nvSpPr>
        <xdr:cNvPr id="138" name="フローチャート: 判断 137">
          <a:extLst>
            <a:ext uri="{FF2B5EF4-FFF2-40B4-BE49-F238E27FC236}">
              <a16:creationId xmlns:a16="http://schemas.microsoft.com/office/drawing/2014/main" id="{55EB9A6A-CBC8-4A35-827C-1768E98B9BDC}"/>
            </a:ext>
          </a:extLst>
        </xdr:cNvPr>
        <xdr:cNvSpPr/>
      </xdr:nvSpPr>
      <xdr:spPr>
        <a:xfrm>
          <a:off x="12509500" y="6052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30</xdr:row>
      <xdr:rowOff>48632</xdr:rowOff>
    </xdr:from>
    <xdr:to>
      <xdr:col>60</xdr:col>
      <xdr:colOff>123825</xdr:colOff>
      <xdr:row>30</xdr:row>
      <xdr:rowOff>150232</xdr:rowOff>
    </xdr:to>
    <xdr:sp macro="" textlink="">
      <xdr:nvSpPr>
        <xdr:cNvPr id="139" name="フローチャート: 判断 138">
          <a:extLst>
            <a:ext uri="{FF2B5EF4-FFF2-40B4-BE49-F238E27FC236}">
              <a16:creationId xmlns:a16="http://schemas.microsoft.com/office/drawing/2014/main" id="{36B3D83F-590A-43E4-B046-19DB20AB0097}"/>
            </a:ext>
          </a:extLst>
        </xdr:cNvPr>
        <xdr:cNvSpPr/>
      </xdr:nvSpPr>
      <xdr:spPr>
        <a:xfrm>
          <a:off x="11747500" y="5963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15BF278D-E4F8-4C4A-ABA6-8F10DA7ED5A5}"/>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F9D41930-4D68-478F-BB86-92C1C91F7B51}"/>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5271B21A-75D8-49A6-AE52-3F5F8DC26FC2}"/>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3" name="テキスト ボックス 142">
          <a:extLst>
            <a:ext uri="{FF2B5EF4-FFF2-40B4-BE49-F238E27FC236}">
              <a16:creationId xmlns:a16="http://schemas.microsoft.com/office/drawing/2014/main" id="{483B4798-E951-4380-815A-6785F48F0080}"/>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4" name="テキスト ボックス 143">
          <a:extLst>
            <a:ext uri="{FF2B5EF4-FFF2-40B4-BE49-F238E27FC236}">
              <a16:creationId xmlns:a16="http://schemas.microsoft.com/office/drawing/2014/main" id="{C9B12B5B-56B4-45F7-8D0D-8F6667DE9D0A}"/>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86414</xdr:rowOff>
    </xdr:from>
    <xdr:to>
      <xdr:col>76</xdr:col>
      <xdr:colOff>73025</xdr:colOff>
      <xdr:row>31</xdr:row>
      <xdr:rowOff>16564</xdr:rowOff>
    </xdr:to>
    <xdr:sp macro="" textlink="">
      <xdr:nvSpPr>
        <xdr:cNvPr id="145" name="楕円 144">
          <a:extLst>
            <a:ext uri="{FF2B5EF4-FFF2-40B4-BE49-F238E27FC236}">
              <a16:creationId xmlns:a16="http://schemas.microsoft.com/office/drawing/2014/main" id="{2E0DF9B1-84C9-4246-A04A-A60F978BCF76}"/>
            </a:ext>
          </a:extLst>
        </xdr:cNvPr>
        <xdr:cNvSpPr/>
      </xdr:nvSpPr>
      <xdr:spPr>
        <a:xfrm>
          <a:off x="14744700" y="6001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109291</xdr:rowOff>
    </xdr:from>
    <xdr:ext cx="469744" cy="259045"/>
    <xdr:sp macro="" textlink="">
      <xdr:nvSpPr>
        <xdr:cNvPr id="146" name="債務償還比率該当値テキスト">
          <a:extLst>
            <a:ext uri="{FF2B5EF4-FFF2-40B4-BE49-F238E27FC236}">
              <a16:creationId xmlns:a16="http://schemas.microsoft.com/office/drawing/2014/main" id="{DAA5EAA3-648F-44CD-AA7E-86BBBE502C53}"/>
            </a:ext>
          </a:extLst>
        </xdr:cNvPr>
        <xdr:cNvSpPr txBox="1"/>
      </xdr:nvSpPr>
      <xdr:spPr>
        <a:xfrm>
          <a:off x="14846300" y="58528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31</xdr:row>
      <xdr:rowOff>11040</xdr:rowOff>
    </xdr:from>
    <xdr:to>
      <xdr:col>72</xdr:col>
      <xdr:colOff>123825</xdr:colOff>
      <xdr:row>31</xdr:row>
      <xdr:rowOff>112640</xdr:rowOff>
    </xdr:to>
    <xdr:sp macro="" textlink="">
      <xdr:nvSpPr>
        <xdr:cNvPr id="147" name="楕円 146">
          <a:extLst>
            <a:ext uri="{FF2B5EF4-FFF2-40B4-BE49-F238E27FC236}">
              <a16:creationId xmlns:a16="http://schemas.microsoft.com/office/drawing/2014/main" id="{63466F1C-E0C6-4919-BEC0-CD612E5625F3}"/>
            </a:ext>
          </a:extLst>
        </xdr:cNvPr>
        <xdr:cNvSpPr/>
      </xdr:nvSpPr>
      <xdr:spPr>
        <a:xfrm>
          <a:off x="14033500" y="6097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30</xdr:row>
      <xdr:rowOff>137214</xdr:rowOff>
    </xdr:from>
    <xdr:to>
      <xdr:col>76</xdr:col>
      <xdr:colOff>22225</xdr:colOff>
      <xdr:row>31</xdr:row>
      <xdr:rowOff>61840</xdr:rowOff>
    </xdr:to>
    <xdr:cxnSp macro="">
      <xdr:nvCxnSpPr>
        <xdr:cNvPr id="148" name="直線コネクタ 147">
          <a:extLst>
            <a:ext uri="{FF2B5EF4-FFF2-40B4-BE49-F238E27FC236}">
              <a16:creationId xmlns:a16="http://schemas.microsoft.com/office/drawing/2014/main" id="{976746D9-C451-4685-B4A1-3A20AD21D275}"/>
            </a:ext>
          </a:extLst>
        </xdr:cNvPr>
        <xdr:cNvCxnSpPr/>
      </xdr:nvCxnSpPr>
      <xdr:spPr>
        <a:xfrm flipV="1">
          <a:off x="14084300" y="6052239"/>
          <a:ext cx="711200" cy="960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31</xdr:row>
      <xdr:rowOff>53141</xdr:rowOff>
    </xdr:from>
    <xdr:to>
      <xdr:col>68</xdr:col>
      <xdr:colOff>123825</xdr:colOff>
      <xdr:row>31</xdr:row>
      <xdr:rowOff>154741</xdr:rowOff>
    </xdr:to>
    <xdr:sp macro="" textlink="">
      <xdr:nvSpPr>
        <xdr:cNvPr id="149" name="楕円 148">
          <a:extLst>
            <a:ext uri="{FF2B5EF4-FFF2-40B4-BE49-F238E27FC236}">
              <a16:creationId xmlns:a16="http://schemas.microsoft.com/office/drawing/2014/main" id="{93905946-1239-42F2-8503-9BA7F05AACD1}"/>
            </a:ext>
          </a:extLst>
        </xdr:cNvPr>
        <xdr:cNvSpPr/>
      </xdr:nvSpPr>
      <xdr:spPr>
        <a:xfrm>
          <a:off x="13271500" y="61396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31</xdr:row>
      <xdr:rowOff>61840</xdr:rowOff>
    </xdr:from>
    <xdr:to>
      <xdr:col>72</xdr:col>
      <xdr:colOff>73025</xdr:colOff>
      <xdr:row>31</xdr:row>
      <xdr:rowOff>103941</xdr:rowOff>
    </xdr:to>
    <xdr:cxnSp macro="">
      <xdr:nvCxnSpPr>
        <xdr:cNvPr id="150" name="直線コネクタ 149">
          <a:extLst>
            <a:ext uri="{FF2B5EF4-FFF2-40B4-BE49-F238E27FC236}">
              <a16:creationId xmlns:a16="http://schemas.microsoft.com/office/drawing/2014/main" id="{512E8B39-B362-4900-8B37-473A1D67C494}"/>
            </a:ext>
          </a:extLst>
        </xdr:cNvPr>
        <xdr:cNvCxnSpPr/>
      </xdr:nvCxnSpPr>
      <xdr:spPr>
        <a:xfrm flipV="1">
          <a:off x="13322300" y="6148315"/>
          <a:ext cx="762000" cy="42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31</xdr:row>
      <xdr:rowOff>84908</xdr:rowOff>
    </xdr:from>
    <xdr:to>
      <xdr:col>64</xdr:col>
      <xdr:colOff>123825</xdr:colOff>
      <xdr:row>32</xdr:row>
      <xdr:rowOff>15058</xdr:rowOff>
    </xdr:to>
    <xdr:sp macro="" textlink="">
      <xdr:nvSpPr>
        <xdr:cNvPr id="151" name="楕円 150">
          <a:extLst>
            <a:ext uri="{FF2B5EF4-FFF2-40B4-BE49-F238E27FC236}">
              <a16:creationId xmlns:a16="http://schemas.microsoft.com/office/drawing/2014/main" id="{F160B7F4-A10B-4D18-9CEF-4BDD55A28B9B}"/>
            </a:ext>
          </a:extLst>
        </xdr:cNvPr>
        <xdr:cNvSpPr/>
      </xdr:nvSpPr>
      <xdr:spPr>
        <a:xfrm>
          <a:off x="12509500" y="61713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31</xdr:row>
      <xdr:rowOff>103941</xdr:rowOff>
    </xdr:from>
    <xdr:to>
      <xdr:col>68</xdr:col>
      <xdr:colOff>73025</xdr:colOff>
      <xdr:row>31</xdr:row>
      <xdr:rowOff>135708</xdr:rowOff>
    </xdr:to>
    <xdr:cxnSp macro="">
      <xdr:nvCxnSpPr>
        <xdr:cNvPr id="152" name="直線コネクタ 151">
          <a:extLst>
            <a:ext uri="{FF2B5EF4-FFF2-40B4-BE49-F238E27FC236}">
              <a16:creationId xmlns:a16="http://schemas.microsoft.com/office/drawing/2014/main" id="{966DBD25-3CD7-4C0A-A805-00BAE6443A5E}"/>
            </a:ext>
          </a:extLst>
        </xdr:cNvPr>
        <xdr:cNvCxnSpPr/>
      </xdr:nvCxnSpPr>
      <xdr:spPr>
        <a:xfrm flipV="1">
          <a:off x="12560300" y="6190416"/>
          <a:ext cx="762000" cy="317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62085</xdr:rowOff>
    </xdr:from>
    <xdr:to>
      <xdr:col>60</xdr:col>
      <xdr:colOff>123825</xdr:colOff>
      <xdr:row>31</xdr:row>
      <xdr:rowOff>163685</xdr:rowOff>
    </xdr:to>
    <xdr:sp macro="" textlink="">
      <xdr:nvSpPr>
        <xdr:cNvPr id="153" name="楕円 152">
          <a:extLst>
            <a:ext uri="{FF2B5EF4-FFF2-40B4-BE49-F238E27FC236}">
              <a16:creationId xmlns:a16="http://schemas.microsoft.com/office/drawing/2014/main" id="{C10D9AE9-1AA6-456D-9D14-E714ACC19F08}"/>
            </a:ext>
          </a:extLst>
        </xdr:cNvPr>
        <xdr:cNvSpPr/>
      </xdr:nvSpPr>
      <xdr:spPr>
        <a:xfrm>
          <a:off x="11747500" y="6148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31</xdr:row>
      <xdr:rowOff>112885</xdr:rowOff>
    </xdr:from>
    <xdr:to>
      <xdr:col>64</xdr:col>
      <xdr:colOff>73025</xdr:colOff>
      <xdr:row>31</xdr:row>
      <xdr:rowOff>135708</xdr:rowOff>
    </xdr:to>
    <xdr:cxnSp macro="">
      <xdr:nvCxnSpPr>
        <xdr:cNvPr id="154" name="直線コネクタ 153">
          <a:extLst>
            <a:ext uri="{FF2B5EF4-FFF2-40B4-BE49-F238E27FC236}">
              <a16:creationId xmlns:a16="http://schemas.microsoft.com/office/drawing/2014/main" id="{78D7239D-0B68-4CAC-BB3A-0708CEC7A158}"/>
            </a:ext>
          </a:extLst>
        </xdr:cNvPr>
        <xdr:cNvCxnSpPr/>
      </xdr:nvCxnSpPr>
      <xdr:spPr>
        <a:xfrm>
          <a:off x="11798300" y="6199360"/>
          <a:ext cx="762000" cy="228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29</xdr:row>
      <xdr:rowOff>43424</xdr:rowOff>
    </xdr:from>
    <xdr:ext cx="469744" cy="259045"/>
    <xdr:sp macro="" textlink="">
      <xdr:nvSpPr>
        <xdr:cNvPr id="155" name="n_1aveValue債務償還比率">
          <a:extLst>
            <a:ext uri="{FF2B5EF4-FFF2-40B4-BE49-F238E27FC236}">
              <a16:creationId xmlns:a16="http://schemas.microsoft.com/office/drawing/2014/main" id="{C9A4D7D0-E594-44A6-A0C1-AA72CFD34084}"/>
            </a:ext>
          </a:extLst>
        </xdr:cNvPr>
        <xdr:cNvSpPr txBox="1"/>
      </xdr:nvSpPr>
      <xdr:spPr>
        <a:xfrm>
          <a:off x="13836727" y="57869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67481</xdr:rowOff>
    </xdr:from>
    <xdr:ext cx="469744" cy="259045"/>
    <xdr:sp macro="" textlink="">
      <xdr:nvSpPr>
        <xdr:cNvPr id="156" name="n_2aveValue債務償還比率">
          <a:extLst>
            <a:ext uri="{FF2B5EF4-FFF2-40B4-BE49-F238E27FC236}">
              <a16:creationId xmlns:a16="http://schemas.microsoft.com/office/drawing/2014/main" id="{75FC6E8E-779D-4523-8C65-94907AD59A7D}"/>
            </a:ext>
          </a:extLst>
        </xdr:cNvPr>
        <xdr:cNvSpPr txBox="1"/>
      </xdr:nvSpPr>
      <xdr:spPr>
        <a:xfrm>
          <a:off x="13087427" y="58110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84136</xdr:rowOff>
    </xdr:from>
    <xdr:ext cx="469744" cy="259045"/>
    <xdr:sp macro="" textlink="">
      <xdr:nvSpPr>
        <xdr:cNvPr id="157" name="n_3aveValue債務償還比率">
          <a:extLst>
            <a:ext uri="{FF2B5EF4-FFF2-40B4-BE49-F238E27FC236}">
              <a16:creationId xmlns:a16="http://schemas.microsoft.com/office/drawing/2014/main" id="{63EB67CC-DFE8-40DC-B316-EF0B3147DDC1}"/>
            </a:ext>
          </a:extLst>
        </xdr:cNvPr>
        <xdr:cNvSpPr txBox="1"/>
      </xdr:nvSpPr>
      <xdr:spPr>
        <a:xfrm>
          <a:off x="12325427" y="58277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28</xdr:row>
      <xdr:rowOff>166759</xdr:rowOff>
    </xdr:from>
    <xdr:ext cx="469744" cy="259045"/>
    <xdr:sp macro="" textlink="">
      <xdr:nvSpPr>
        <xdr:cNvPr id="158" name="n_4aveValue債務償還比率">
          <a:extLst>
            <a:ext uri="{FF2B5EF4-FFF2-40B4-BE49-F238E27FC236}">
              <a16:creationId xmlns:a16="http://schemas.microsoft.com/office/drawing/2014/main" id="{A40505C9-49CC-40BF-9A31-571E61BF26A5}"/>
            </a:ext>
          </a:extLst>
        </xdr:cNvPr>
        <xdr:cNvSpPr txBox="1"/>
      </xdr:nvSpPr>
      <xdr:spPr>
        <a:xfrm>
          <a:off x="11563427" y="57388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31</xdr:row>
      <xdr:rowOff>103767</xdr:rowOff>
    </xdr:from>
    <xdr:ext cx="469744" cy="259045"/>
    <xdr:sp macro="" textlink="">
      <xdr:nvSpPr>
        <xdr:cNvPr id="159" name="n_1mainValue債務償還比率">
          <a:extLst>
            <a:ext uri="{FF2B5EF4-FFF2-40B4-BE49-F238E27FC236}">
              <a16:creationId xmlns:a16="http://schemas.microsoft.com/office/drawing/2014/main" id="{9A17FE52-3EC0-4AB0-9067-78AD00DBBC46}"/>
            </a:ext>
          </a:extLst>
        </xdr:cNvPr>
        <xdr:cNvSpPr txBox="1"/>
      </xdr:nvSpPr>
      <xdr:spPr>
        <a:xfrm>
          <a:off x="13836727" y="61902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31</xdr:row>
      <xdr:rowOff>145868</xdr:rowOff>
    </xdr:from>
    <xdr:ext cx="469744" cy="259045"/>
    <xdr:sp macro="" textlink="">
      <xdr:nvSpPr>
        <xdr:cNvPr id="160" name="n_2mainValue債務償還比率">
          <a:extLst>
            <a:ext uri="{FF2B5EF4-FFF2-40B4-BE49-F238E27FC236}">
              <a16:creationId xmlns:a16="http://schemas.microsoft.com/office/drawing/2014/main" id="{E995FE21-57F2-4459-8515-0527D8622B02}"/>
            </a:ext>
          </a:extLst>
        </xdr:cNvPr>
        <xdr:cNvSpPr txBox="1"/>
      </xdr:nvSpPr>
      <xdr:spPr>
        <a:xfrm>
          <a:off x="13087427" y="62323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32</xdr:row>
      <xdr:rowOff>6185</xdr:rowOff>
    </xdr:from>
    <xdr:ext cx="469744" cy="259045"/>
    <xdr:sp macro="" textlink="">
      <xdr:nvSpPr>
        <xdr:cNvPr id="161" name="n_3mainValue債務償還比率">
          <a:extLst>
            <a:ext uri="{FF2B5EF4-FFF2-40B4-BE49-F238E27FC236}">
              <a16:creationId xmlns:a16="http://schemas.microsoft.com/office/drawing/2014/main" id="{286992A8-BF17-4168-A394-6B5147B62B11}"/>
            </a:ext>
          </a:extLst>
        </xdr:cNvPr>
        <xdr:cNvSpPr txBox="1"/>
      </xdr:nvSpPr>
      <xdr:spPr>
        <a:xfrm>
          <a:off x="12325427" y="62641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31</xdr:row>
      <xdr:rowOff>154812</xdr:rowOff>
    </xdr:from>
    <xdr:ext cx="469744" cy="259045"/>
    <xdr:sp macro="" textlink="">
      <xdr:nvSpPr>
        <xdr:cNvPr id="162" name="n_4mainValue債務償還比率">
          <a:extLst>
            <a:ext uri="{FF2B5EF4-FFF2-40B4-BE49-F238E27FC236}">
              <a16:creationId xmlns:a16="http://schemas.microsoft.com/office/drawing/2014/main" id="{67E831A7-841C-444F-AF08-88877EC63DBE}"/>
            </a:ext>
          </a:extLst>
        </xdr:cNvPr>
        <xdr:cNvSpPr txBox="1"/>
      </xdr:nvSpPr>
      <xdr:spPr>
        <a:xfrm>
          <a:off x="11563427" y="62412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3" name="正方形/長方形 162">
          <a:extLst>
            <a:ext uri="{FF2B5EF4-FFF2-40B4-BE49-F238E27FC236}">
              <a16:creationId xmlns:a16="http://schemas.microsoft.com/office/drawing/2014/main" id="{9087E6EF-19BB-45C6-B463-24FC9DBDE073}"/>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4" name="正方形/長方形 163">
          <a:extLst>
            <a:ext uri="{FF2B5EF4-FFF2-40B4-BE49-F238E27FC236}">
              <a16:creationId xmlns:a16="http://schemas.microsoft.com/office/drawing/2014/main" id="{CED4FDCA-1C15-4C52-8CB0-F55C2C7ECC9C}"/>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5" name="テキスト ボックス 164">
          <a:extLst>
            <a:ext uri="{FF2B5EF4-FFF2-40B4-BE49-F238E27FC236}">
              <a16:creationId xmlns:a16="http://schemas.microsoft.com/office/drawing/2014/main" id="{6781E67A-DE32-4A88-B641-7F06C5C7A30D}"/>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6" name="テキスト ボックス 165">
          <a:extLst>
            <a:ext uri="{FF2B5EF4-FFF2-40B4-BE49-F238E27FC236}">
              <a16:creationId xmlns:a16="http://schemas.microsoft.com/office/drawing/2014/main" id="{14890EC4-55FC-4ABA-8A13-6C2FB9D64612}"/>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7" name="テキスト ボックス 166">
          <a:extLst>
            <a:ext uri="{FF2B5EF4-FFF2-40B4-BE49-F238E27FC236}">
              <a16:creationId xmlns:a16="http://schemas.microsoft.com/office/drawing/2014/main" id="{1A985C18-E1B6-4DFB-8169-433EB2811536}"/>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8" name="テキスト ボックス 167">
          <a:extLst>
            <a:ext uri="{FF2B5EF4-FFF2-40B4-BE49-F238E27FC236}">
              <a16:creationId xmlns:a16="http://schemas.microsoft.com/office/drawing/2014/main" id="{FF5F8F28-E3C3-4AA5-814C-F977E822A0B3}"/>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81A6A4FC-52D5-402C-9D2D-6A21212EC984}"/>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7783A1EF-283A-4D70-9C5B-329FA4631CF7}"/>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69146131-C01D-48DB-898E-BC94C941C127}"/>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AAD59FFC-AE0B-4745-9AC4-0F03A581DBD4}"/>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659EB37C-6874-4CCB-8F0A-5E023BF43B02}"/>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9C281CCC-C768-4847-80C8-8F7B28D16EDC}"/>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34E96826-8783-44B2-8B47-44A7ED0A71CA}"/>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9EE503E7-0736-4307-B1AB-590D60E5313E}"/>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2801EAFA-3543-417B-B2E5-793864444474}"/>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D572DE6B-3968-4EA2-9D1D-94DE60DA7E97}"/>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55284C48-8448-494E-8801-7AEF0D40EC9C}"/>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5686C717-F07F-489C-BE3A-EA6700E4AD77}"/>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79AD1A5-471E-4A6F-8C55-E3A502E09297}"/>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EA4CDB82-C30D-479E-8118-061B7F17D412}"/>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62C46013-CBC4-4725-A869-E12BBCC08554}"/>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2A5F9543-9E34-456E-B79D-B5E2A5255D64}"/>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B7DFD728-9E23-4CCE-970C-6572966A7B3A}"/>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3A88776D-430E-43EE-A233-71841BB3B0A2}"/>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258F23C2-90C4-4412-B327-FF392FDDAD38}"/>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52AF46E7-6FED-47EA-9F12-66F29B0E1DCF}"/>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E554E04C-8EEA-4641-BDF3-1BE4B50A2E44}"/>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BD261F50-F661-4DE5-9B78-598F96BAB605}"/>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C01CA09A-4BF9-42E8-BCBE-8557F88F0846}"/>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4096B80E-7E8D-4E13-9ADD-46D5FA15D485}"/>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52E0C125-8D08-426F-9E86-7BE5ED533667}"/>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653899E8-5C21-4539-B09E-5074E4ECED76}"/>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8ACF664C-A61E-4B11-A53D-3B0083A445D4}"/>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9E648B3B-185B-4027-9205-2D810607F875}"/>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08CD073B-03AD-46DD-9B12-CDA116A0394F}"/>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ACEA5ACD-4295-431B-AD46-1535A84F2CF1}"/>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E5483EF8-4CEC-46F9-BCC4-878BF28FF182}"/>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9C373E24-7272-4A56-BAD8-A3E2157A9C04}"/>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4625638E-A044-4877-9EA4-B4F961427AC0}"/>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236C5DC1-F77E-4155-A189-32E3DC7F38B5}"/>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FB234E8B-7182-4059-BDDF-BC0672635B5A}"/>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79CB3765-E33F-4BE7-8731-BEAC06DD83AF}"/>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733315A0-323C-469A-95C9-05C6FFBF96D7}"/>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968A3633-606B-49C2-8E32-9A30D281FF5E}"/>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282A92B2-1147-4547-B533-4E31FF773772}"/>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79FC0249-EA5B-487C-9130-08E0455A0689}"/>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F6D96825-4846-4498-BC45-F2DF743E4794}"/>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083F1FF8-B6D3-410B-83FB-5017BDFBE2CF}"/>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EB588F52-5F6E-4465-B82A-A2F0534DF4A8}"/>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43191E92-D401-4EFB-B60B-F9B346517094}"/>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CCA743B7-5F4B-4FC1-BD86-590C00C3FA6E}"/>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C81CE138-8CE7-4963-B894-BF081227A6A9}"/>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01A3E10D-B3F0-46B7-8432-54ABAF840765}"/>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CD54A1B3-DCDB-4F9E-A31D-769C53193A5C}"/>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5DFB078E-3AA6-4731-9DD4-DAFD3BA0BC57}"/>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AB4DE146-25FB-480C-AE55-8EC0334FABCD}"/>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88ED5099-81A7-4050-A7D4-620FBDBF47B7}"/>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3193A842-0CD4-4B69-9423-DA0C8BF650CB}"/>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9D3795CA-9111-42D1-9F89-B4F28FEB4F85}"/>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69C9C533-3698-4B94-9172-5C49878B7801}"/>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8B14C8AF-BE62-428C-9FD1-F5A6A2C071B8}"/>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158115</xdr:rowOff>
    </xdr:from>
    <xdr:to>
      <xdr:col>24</xdr:col>
      <xdr:colOff>62865</xdr:colOff>
      <xdr:row>42</xdr:row>
      <xdr:rowOff>38100</xdr:rowOff>
    </xdr:to>
    <xdr:cxnSp macro="">
      <xdr:nvCxnSpPr>
        <xdr:cNvPr id="57" name="直線コネクタ 56">
          <a:extLst>
            <a:ext uri="{FF2B5EF4-FFF2-40B4-BE49-F238E27FC236}">
              <a16:creationId xmlns:a16="http://schemas.microsoft.com/office/drawing/2014/main" id="{D5468AFB-B82D-4348-9AE9-E68AF5CBDA70}"/>
            </a:ext>
          </a:extLst>
        </xdr:cNvPr>
        <xdr:cNvCxnSpPr/>
      </xdr:nvCxnSpPr>
      <xdr:spPr>
        <a:xfrm flipV="1">
          <a:off x="4634865" y="5815965"/>
          <a:ext cx="0" cy="14230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41927</xdr:rowOff>
    </xdr:from>
    <xdr:ext cx="469744" cy="259045"/>
    <xdr:sp macro="" textlink="">
      <xdr:nvSpPr>
        <xdr:cNvPr id="58" name="【道路】&#10;有形固定資産減価償却率最小値テキスト">
          <a:extLst>
            <a:ext uri="{FF2B5EF4-FFF2-40B4-BE49-F238E27FC236}">
              <a16:creationId xmlns:a16="http://schemas.microsoft.com/office/drawing/2014/main" id="{A0FC7FAA-B842-49D8-931F-D8F526C8E6A2}"/>
            </a:ext>
          </a:extLst>
        </xdr:cNvPr>
        <xdr:cNvSpPr txBox="1"/>
      </xdr:nvSpPr>
      <xdr:spPr>
        <a:xfrm>
          <a:off x="4673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38100</xdr:rowOff>
    </xdr:from>
    <xdr:to>
      <xdr:col>24</xdr:col>
      <xdr:colOff>152400</xdr:colOff>
      <xdr:row>42</xdr:row>
      <xdr:rowOff>38100</xdr:rowOff>
    </xdr:to>
    <xdr:cxnSp macro="">
      <xdr:nvCxnSpPr>
        <xdr:cNvPr id="59" name="直線コネクタ 58">
          <a:extLst>
            <a:ext uri="{FF2B5EF4-FFF2-40B4-BE49-F238E27FC236}">
              <a16:creationId xmlns:a16="http://schemas.microsoft.com/office/drawing/2014/main" id="{5C0F6293-C439-4C94-95E1-00B95949A3EE}"/>
            </a:ext>
          </a:extLst>
        </xdr:cNvPr>
        <xdr:cNvCxnSpPr/>
      </xdr:nvCxnSpPr>
      <xdr:spPr>
        <a:xfrm>
          <a:off x="4546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104792</xdr:rowOff>
    </xdr:from>
    <xdr:ext cx="405111" cy="259045"/>
    <xdr:sp macro="" textlink="">
      <xdr:nvSpPr>
        <xdr:cNvPr id="60" name="【道路】&#10;有形固定資産減価償却率最大値テキスト">
          <a:extLst>
            <a:ext uri="{FF2B5EF4-FFF2-40B4-BE49-F238E27FC236}">
              <a16:creationId xmlns:a16="http://schemas.microsoft.com/office/drawing/2014/main" id="{8758DEB1-5B4F-4F54-BAFA-E2BA97C9E737}"/>
            </a:ext>
          </a:extLst>
        </xdr:cNvPr>
        <xdr:cNvSpPr txBox="1"/>
      </xdr:nvSpPr>
      <xdr:spPr>
        <a:xfrm>
          <a:off x="4673600" y="55911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158115</xdr:rowOff>
    </xdr:from>
    <xdr:to>
      <xdr:col>24</xdr:col>
      <xdr:colOff>152400</xdr:colOff>
      <xdr:row>33</xdr:row>
      <xdr:rowOff>158115</xdr:rowOff>
    </xdr:to>
    <xdr:cxnSp macro="">
      <xdr:nvCxnSpPr>
        <xdr:cNvPr id="61" name="直線コネクタ 60">
          <a:extLst>
            <a:ext uri="{FF2B5EF4-FFF2-40B4-BE49-F238E27FC236}">
              <a16:creationId xmlns:a16="http://schemas.microsoft.com/office/drawing/2014/main" id="{1F97BF51-03CF-4638-939D-D03001A49AAE}"/>
            </a:ext>
          </a:extLst>
        </xdr:cNvPr>
        <xdr:cNvCxnSpPr/>
      </xdr:nvCxnSpPr>
      <xdr:spPr>
        <a:xfrm>
          <a:off x="4546600" y="5815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36212</xdr:rowOff>
    </xdr:from>
    <xdr:ext cx="405111" cy="259045"/>
    <xdr:sp macro="" textlink="">
      <xdr:nvSpPr>
        <xdr:cNvPr id="62" name="【道路】&#10;有形固定資産減価償却率平均値テキスト">
          <a:extLst>
            <a:ext uri="{FF2B5EF4-FFF2-40B4-BE49-F238E27FC236}">
              <a16:creationId xmlns:a16="http://schemas.microsoft.com/office/drawing/2014/main" id="{29BBE22F-20D8-459B-875D-E2EB29DEDE24}"/>
            </a:ext>
          </a:extLst>
        </xdr:cNvPr>
        <xdr:cNvSpPr txBox="1"/>
      </xdr:nvSpPr>
      <xdr:spPr>
        <a:xfrm>
          <a:off x="4673600" y="637986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57785</xdr:rowOff>
    </xdr:from>
    <xdr:to>
      <xdr:col>24</xdr:col>
      <xdr:colOff>114300</xdr:colOff>
      <xdr:row>37</xdr:row>
      <xdr:rowOff>159385</xdr:rowOff>
    </xdr:to>
    <xdr:sp macro="" textlink="">
      <xdr:nvSpPr>
        <xdr:cNvPr id="63" name="フローチャート: 判断 62">
          <a:extLst>
            <a:ext uri="{FF2B5EF4-FFF2-40B4-BE49-F238E27FC236}">
              <a16:creationId xmlns:a16="http://schemas.microsoft.com/office/drawing/2014/main" id="{DC2F04CB-09C5-43EB-AC19-022768C8A8F3}"/>
            </a:ext>
          </a:extLst>
        </xdr:cNvPr>
        <xdr:cNvSpPr/>
      </xdr:nvSpPr>
      <xdr:spPr>
        <a:xfrm>
          <a:off x="4584700" y="6401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37</xdr:row>
      <xdr:rowOff>33020</xdr:rowOff>
    </xdr:from>
    <xdr:to>
      <xdr:col>20</xdr:col>
      <xdr:colOff>38100</xdr:colOff>
      <xdr:row>37</xdr:row>
      <xdr:rowOff>134620</xdr:rowOff>
    </xdr:to>
    <xdr:sp macro="" textlink="">
      <xdr:nvSpPr>
        <xdr:cNvPr id="64" name="フローチャート: 判断 63">
          <a:extLst>
            <a:ext uri="{FF2B5EF4-FFF2-40B4-BE49-F238E27FC236}">
              <a16:creationId xmlns:a16="http://schemas.microsoft.com/office/drawing/2014/main" id="{522B9C27-B26B-475C-BBD8-7D0472EAB1D8}"/>
            </a:ext>
          </a:extLst>
        </xdr:cNvPr>
        <xdr:cNvSpPr/>
      </xdr:nvSpPr>
      <xdr:spPr>
        <a:xfrm>
          <a:off x="3746500" y="6376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37</xdr:row>
      <xdr:rowOff>635</xdr:rowOff>
    </xdr:from>
    <xdr:to>
      <xdr:col>15</xdr:col>
      <xdr:colOff>101600</xdr:colOff>
      <xdr:row>37</xdr:row>
      <xdr:rowOff>102235</xdr:rowOff>
    </xdr:to>
    <xdr:sp macro="" textlink="">
      <xdr:nvSpPr>
        <xdr:cNvPr id="65" name="フローチャート: 判断 64">
          <a:extLst>
            <a:ext uri="{FF2B5EF4-FFF2-40B4-BE49-F238E27FC236}">
              <a16:creationId xmlns:a16="http://schemas.microsoft.com/office/drawing/2014/main" id="{E74A70F6-B194-46A4-88D6-14EA53ED3D67}"/>
            </a:ext>
          </a:extLst>
        </xdr:cNvPr>
        <xdr:cNvSpPr/>
      </xdr:nvSpPr>
      <xdr:spPr>
        <a:xfrm>
          <a:off x="2857500" y="6344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143510</xdr:rowOff>
    </xdr:from>
    <xdr:to>
      <xdr:col>10</xdr:col>
      <xdr:colOff>165100</xdr:colOff>
      <xdr:row>37</xdr:row>
      <xdr:rowOff>73660</xdr:rowOff>
    </xdr:to>
    <xdr:sp macro="" textlink="">
      <xdr:nvSpPr>
        <xdr:cNvPr id="66" name="フローチャート: 判断 65">
          <a:extLst>
            <a:ext uri="{FF2B5EF4-FFF2-40B4-BE49-F238E27FC236}">
              <a16:creationId xmlns:a16="http://schemas.microsoft.com/office/drawing/2014/main" id="{04B450B5-59B5-4938-8291-B9A399431DA2}"/>
            </a:ext>
          </a:extLst>
        </xdr:cNvPr>
        <xdr:cNvSpPr/>
      </xdr:nvSpPr>
      <xdr:spPr>
        <a:xfrm>
          <a:off x="1968500" y="6315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130175</xdr:rowOff>
    </xdr:from>
    <xdr:to>
      <xdr:col>6</xdr:col>
      <xdr:colOff>38100</xdr:colOff>
      <xdr:row>37</xdr:row>
      <xdr:rowOff>60325</xdr:rowOff>
    </xdr:to>
    <xdr:sp macro="" textlink="">
      <xdr:nvSpPr>
        <xdr:cNvPr id="67" name="フローチャート: 判断 66">
          <a:extLst>
            <a:ext uri="{FF2B5EF4-FFF2-40B4-BE49-F238E27FC236}">
              <a16:creationId xmlns:a16="http://schemas.microsoft.com/office/drawing/2014/main" id="{F1472255-2BA7-41E7-B57B-D4BC961A059E}"/>
            </a:ext>
          </a:extLst>
        </xdr:cNvPr>
        <xdr:cNvSpPr/>
      </xdr:nvSpPr>
      <xdr:spPr>
        <a:xfrm>
          <a:off x="1079500" y="6302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1F0DA6E1-2963-4477-8375-1A9C97EAA54B}"/>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69ACA75F-7449-429C-ADF3-9C3C480B8B02}"/>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041C1931-C005-4917-A143-8F847374E3F6}"/>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B473366F-9A19-4FEC-8FE0-24BE8FF86EF7}"/>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026A5CCC-E342-4A45-BEE8-011579E013D9}"/>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48260</xdr:rowOff>
    </xdr:from>
    <xdr:to>
      <xdr:col>24</xdr:col>
      <xdr:colOff>114300</xdr:colOff>
      <xdr:row>37</xdr:row>
      <xdr:rowOff>149860</xdr:rowOff>
    </xdr:to>
    <xdr:sp macro="" textlink="">
      <xdr:nvSpPr>
        <xdr:cNvPr id="73" name="楕円 72">
          <a:extLst>
            <a:ext uri="{FF2B5EF4-FFF2-40B4-BE49-F238E27FC236}">
              <a16:creationId xmlns:a16="http://schemas.microsoft.com/office/drawing/2014/main" id="{25CD81BD-C906-4424-B1A4-179DF64A9BEA}"/>
            </a:ext>
          </a:extLst>
        </xdr:cNvPr>
        <xdr:cNvSpPr/>
      </xdr:nvSpPr>
      <xdr:spPr>
        <a:xfrm>
          <a:off x="4584700" y="63919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71137</xdr:rowOff>
    </xdr:from>
    <xdr:ext cx="405111" cy="259045"/>
    <xdr:sp macro="" textlink="">
      <xdr:nvSpPr>
        <xdr:cNvPr id="74" name="【道路】&#10;有形固定資産減価償却率該当値テキスト">
          <a:extLst>
            <a:ext uri="{FF2B5EF4-FFF2-40B4-BE49-F238E27FC236}">
              <a16:creationId xmlns:a16="http://schemas.microsoft.com/office/drawing/2014/main" id="{EC585214-FD50-4140-A10E-EA640FD7DAA9}"/>
            </a:ext>
          </a:extLst>
        </xdr:cNvPr>
        <xdr:cNvSpPr txBox="1"/>
      </xdr:nvSpPr>
      <xdr:spPr>
        <a:xfrm>
          <a:off x="4673600" y="6243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19685</xdr:rowOff>
    </xdr:from>
    <xdr:to>
      <xdr:col>20</xdr:col>
      <xdr:colOff>38100</xdr:colOff>
      <xdr:row>37</xdr:row>
      <xdr:rowOff>121285</xdr:rowOff>
    </xdr:to>
    <xdr:sp macro="" textlink="">
      <xdr:nvSpPr>
        <xdr:cNvPr id="75" name="楕円 74">
          <a:extLst>
            <a:ext uri="{FF2B5EF4-FFF2-40B4-BE49-F238E27FC236}">
              <a16:creationId xmlns:a16="http://schemas.microsoft.com/office/drawing/2014/main" id="{3B876612-8861-43ED-A7C5-4AD625FD10C0}"/>
            </a:ext>
          </a:extLst>
        </xdr:cNvPr>
        <xdr:cNvSpPr/>
      </xdr:nvSpPr>
      <xdr:spPr>
        <a:xfrm>
          <a:off x="3746500" y="6363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70485</xdr:rowOff>
    </xdr:from>
    <xdr:to>
      <xdr:col>24</xdr:col>
      <xdr:colOff>63500</xdr:colOff>
      <xdr:row>37</xdr:row>
      <xdr:rowOff>99060</xdr:rowOff>
    </xdr:to>
    <xdr:cxnSp macro="">
      <xdr:nvCxnSpPr>
        <xdr:cNvPr id="76" name="直線コネクタ 75">
          <a:extLst>
            <a:ext uri="{FF2B5EF4-FFF2-40B4-BE49-F238E27FC236}">
              <a16:creationId xmlns:a16="http://schemas.microsoft.com/office/drawing/2014/main" id="{BB6BCA29-50C1-4694-B368-1733922D77E8}"/>
            </a:ext>
          </a:extLst>
        </xdr:cNvPr>
        <xdr:cNvCxnSpPr/>
      </xdr:nvCxnSpPr>
      <xdr:spPr>
        <a:xfrm>
          <a:off x="3797300" y="6414135"/>
          <a:ext cx="8382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160655</xdr:rowOff>
    </xdr:from>
    <xdr:to>
      <xdr:col>15</xdr:col>
      <xdr:colOff>101600</xdr:colOff>
      <xdr:row>37</xdr:row>
      <xdr:rowOff>90805</xdr:rowOff>
    </xdr:to>
    <xdr:sp macro="" textlink="">
      <xdr:nvSpPr>
        <xdr:cNvPr id="77" name="楕円 76">
          <a:extLst>
            <a:ext uri="{FF2B5EF4-FFF2-40B4-BE49-F238E27FC236}">
              <a16:creationId xmlns:a16="http://schemas.microsoft.com/office/drawing/2014/main" id="{D378D022-DBEE-4D8D-819C-54D24F083CBA}"/>
            </a:ext>
          </a:extLst>
        </xdr:cNvPr>
        <xdr:cNvSpPr/>
      </xdr:nvSpPr>
      <xdr:spPr>
        <a:xfrm>
          <a:off x="2857500" y="6332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40005</xdr:rowOff>
    </xdr:from>
    <xdr:to>
      <xdr:col>19</xdr:col>
      <xdr:colOff>177800</xdr:colOff>
      <xdr:row>37</xdr:row>
      <xdr:rowOff>70485</xdr:rowOff>
    </xdr:to>
    <xdr:cxnSp macro="">
      <xdr:nvCxnSpPr>
        <xdr:cNvPr id="78" name="直線コネクタ 77">
          <a:extLst>
            <a:ext uri="{FF2B5EF4-FFF2-40B4-BE49-F238E27FC236}">
              <a16:creationId xmlns:a16="http://schemas.microsoft.com/office/drawing/2014/main" id="{41EBEBF7-6328-4D5D-862E-7462BC997C90}"/>
            </a:ext>
          </a:extLst>
        </xdr:cNvPr>
        <xdr:cNvCxnSpPr/>
      </xdr:nvCxnSpPr>
      <xdr:spPr>
        <a:xfrm>
          <a:off x="2908300" y="6383655"/>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132080</xdr:rowOff>
    </xdr:from>
    <xdr:to>
      <xdr:col>10</xdr:col>
      <xdr:colOff>165100</xdr:colOff>
      <xdr:row>37</xdr:row>
      <xdr:rowOff>62230</xdr:rowOff>
    </xdr:to>
    <xdr:sp macro="" textlink="">
      <xdr:nvSpPr>
        <xdr:cNvPr id="79" name="楕円 78">
          <a:extLst>
            <a:ext uri="{FF2B5EF4-FFF2-40B4-BE49-F238E27FC236}">
              <a16:creationId xmlns:a16="http://schemas.microsoft.com/office/drawing/2014/main" id="{82848DDA-D6EC-4897-BDCE-2415F38AFF63}"/>
            </a:ext>
          </a:extLst>
        </xdr:cNvPr>
        <xdr:cNvSpPr/>
      </xdr:nvSpPr>
      <xdr:spPr>
        <a:xfrm>
          <a:off x="1968500" y="6304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11430</xdr:rowOff>
    </xdr:from>
    <xdr:to>
      <xdr:col>15</xdr:col>
      <xdr:colOff>50800</xdr:colOff>
      <xdr:row>37</xdr:row>
      <xdr:rowOff>40005</xdr:rowOff>
    </xdr:to>
    <xdr:cxnSp macro="">
      <xdr:nvCxnSpPr>
        <xdr:cNvPr id="80" name="直線コネクタ 79">
          <a:extLst>
            <a:ext uri="{FF2B5EF4-FFF2-40B4-BE49-F238E27FC236}">
              <a16:creationId xmlns:a16="http://schemas.microsoft.com/office/drawing/2014/main" id="{D89B2983-4F30-4BAD-B3A9-9E953E1458CB}"/>
            </a:ext>
          </a:extLst>
        </xdr:cNvPr>
        <xdr:cNvCxnSpPr/>
      </xdr:nvCxnSpPr>
      <xdr:spPr>
        <a:xfrm>
          <a:off x="2019300" y="6355080"/>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57785</xdr:rowOff>
    </xdr:from>
    <xdr:to>
      <xdr:col>6</xdr:col>
      <xdr:colOff>38100</xdr:colOff>
      <xdr:row>38</xdr:row>
      <xdr:rowOff>159385</xdr:rowOff>
    </xdr:to>
    <xdr:sp macro="" textlink="">
      <xdr:nvSpPr>
        <xdr:cNvPr id="81" name="楕円 80">
          <a:extLst>
            <a:ext uri="{FF2B5EF4-FFF2-40B4-BE49-F238E27FC236}">
              <a16:creationId xmlns:a16="http://schemas.microsoft.com/office/drawing/2014/main" id="{E8BD4A0B-B915-43F7-868F-F2B404A0B310}"/>
            </a:ext>
          </a:extLst>
        </xdr:cNvPr>
        <xdr:cNvSpPr/>
      </xdr:nvSpPr>
      <xdr:spPr>
        <a:xfrm>
          <a:off x="1079500" y="6572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11430</xdr:rowOff>
    </xdr:from>
    <xdr:to>
      <xdr:col>10</xdr:col>
      <xdr:colOff>114300</xdr:colOff>
      <xdr:row>38</xdr:row>
      <xdr:rowOff>108585</xdr:rowOff>
    </xdr:to>
    <xdr:cxnSp macro="">
      <xdr:nvCxnSpPr>
        <xdr:cNvPr id="82" name="直線コネクタ 81">
          <a:extLst>
            <a:ext uri="{FF2B5EF4-FFF2-40B4-BE49-F238E27FC236}">
              <a16:creationId xmlns:a16="http://schemas.microsoft.com/office/drawing/2014/main" id="{3938C9A8-179C-47DA-AA30-24313614CA52}"/>
            </a:ext>
          </a:extLst>
        </xdr:cNvPr>
        <xdr:cNvCxnSpPr/>
      </xdr:nvCxnSpPr>
      <xdr:spPr>
        <a:xfrm flipV="1">
          <a:off x="1130300" y="6355080"/>
          <a:ext cx="889000" cy="2686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37</xdr:row>
      <xdr:rowOff>125747</xdr:rowOff>
    </xdr:from>
    <xdr:ext cx="405111" cy="259045"/>
    <xdr:sp macro="" textlink="">
      <xdr:nvSpPr>
        <xdr:cNvPr id="83" name="n_1aveValue【道路】&#10;有形固定資産減価償却率">
          <a:extLst>
            <a:ext uri="{FF2B5EF4-FFF2-40B4-BE49-F238E27FC236}">
              <a16:creationId xmlns:a16="http://schemas.microsoft.com/office/drawing/2014/main" id="{452032E1-2092-4CF4-AF2B-12A9D35CE8C8}"/>
            </a:ext>
          </a:extLst>
        </xdr:cNvPr>
        <xdr:cNvSpPr txBox="1"/>
      </xdr:nvSpPr>
      <xdr:spPr>
        <a:xfrm>
          <a:off x="3582044" y="6469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37</xdr:row>
      <xdr:rowOff>93362</xdr:rowOff>
    </xdr:from>
    <xdr:ext cx="405111" cy="259045"/>
    <xdr:sp macro="" textlink="">
      <xdr:nvSpPr>
        <xdr:cNvPr id="84" name="n_2aveValue【道路】&#10;有形固定資産減価償却率">
          <a:extLst>
            <a:ext uri="{FF2B5EF4-FFF2-40B4-BE49-F238E27FC236}">
              <a16:creationId xmlns:a16="http://schemas.microsoft.com/office/drawing/2014/main" id="{65754B5F-9C7F-4EE8-BF92-56647951E4D0}"/>
            </a:ext>
          </a:extLst>
        </xdr:cNvPr>
        <xdr:cNvSpPr txBox="1"/>
      </xdr:nvSpPr>
      <xdr:spPr>
        <a:xfrm>
          <a:off x="2705744" y="64370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64787</xdr:rowOff>
    </xdr:from>
    <xdr:ext cx="405111" cy="259045"/>
    <xdr:sp macro="" textlink="">
      <xdr:nvSpPr>
        <xdr:cNvPr id="85" name="n_3aveValue【道路】&#10;有形固定資産減価償却率">
          <a:extLst>
            <a:ext uri="{FF2B5EF4-FFF2-40B4-BE49-F238E27FC236}">
              <a16:creationId xmlns:a16="http://schemas.microsoft.com/office/drawing/2014/main" id="{259B9174-086E-409C-8F56-6B72C858327E}"/>
            </a:ext>
          </a:extLst>
        </xdr:cNvPr>
        <xdr:cNvSpPr txBox="1"/>
      </xdr:nvSpPr>
      <xdr:spPr>
        <a:xfrm>
          <a:off x="1816744" y="64084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76852</xdr:rowOff>
    </xdr:from>
    <xdr:ext cx="405111" cy="259045"/>
    <xdr:sp macro="" textlink="">
      <xdr:nvSpPr>
        <xdr:cNvPr id="86" name="n_4aveValue【道路】&#10;有形固定資産減価償却率">
          <a:extLst>
            <a:ext uri="{FF2B5EF4-FFF2-40B4-BE49-F238E27FC236}">
              <a16:creationId xmlns:a16="http://schemas.microsoft.com/office/drawing/2014/main" id="{144C0B3F-C113-4C6F-97E7-0300C02293BE}"/>
            </a:ext>
          </a:extLst>
        </xdr:cNvPr>
        <xdr:cNvSpPr txBox="1"/>
      </xdr:nvSpPr>
      <xdr:spPr>
        <a:xfrm>
          <a:off x="927744" y="6077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35</xdr:row>
      <xdr:rowOff>137812</xdr:rowOff>
    </xdr:from>
    <xdr:ext cx="405111" cy="259045"/>
    <xdr:sp macro="" textlink="">
      <xdr:nvSpPr>
        <xdr:cNvPr id="87" name="n_1mainValue【道路】&#10;有形固定資産減価償却率">
          <a:extLst>
            <a:ext uri="{FF2B5EF4-FFF2-40B4-BE49-F238E27FC236}">
              <a16:creationId xmlns:a16="http://schemas.microsoft.com/office/drawing/2014/main" id="{A6630873-98DB-4783-B187-33A987FFEEB0}"/>
            </a:ext>
          </a:extLst>
        </xdr:cNvPr>
        <xdr:cNvSpPr txBox="1"/>
      </xdr:nvSpPr>
      <xdr:spPr>
        <a:xfrm>
          <a:off x="3582044" y="6138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107332</xdr:rowOff>
    </xdr:from>
    <xdr:ext cx="405111" cy="259045"/>
    <xdr:sp macro="" textlink="">
      <xdr:nvSpPr>
        <xdr:cNvPr id="88" name="n_2mainValue【道路】&#10;有形固定資産減価償却率">
          <a:extLst>
            <a:ext uri="{FF2B5EF4-FFF2-40B4-BE49-F238E27FC236}">
              <a16:creationId xmlns:a16="http://schemas.microsoft.com/office/drawing/2014/main" id="{F563297E-F5ED-463F-A798-E435D2C97CCC}"/>
            </a:ext>
          </a:extLst>
        </xdr:cNvPr>
        <xdr:cNvSpPr txBox="1"/>
      </xdr:nvSpPr>
      <xdr:spPr>
        <a:xfrm>
          <a:off x="2705744" y="6108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78757</xdr:rowOff>
    </xdr:from>
    <xdr:ext cx="405111" cy="259045"/>
    <xdr:sp macro="" textlink="">
      <xdr:nvSpPr>
        <xdr:cNvPr id="89" name="n_3mainValue【道路】&#10;有形固定資産減価償却率">
          <a:extLst>
            <a:ext uri="{FF2B5EF4-FFF2-40B4-BE49-F238E27FC236}">
              <a16:creationId xmlns:a16="http://schemas.microsoft.com/office/drawing/2014/main" id="{BE4F5A73-042C-4F92-AC89-3AE5323DB959}"/>
            </a:ext>
          </a:extLst>
        </xdr:cNvPr>
        <xdr:cNvSpPr txBox="1"/>
      </xdr:nvSpPr>
      <xdr:spPr>
        <a:xfrm>
          <a:off x="1816744" y="6079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38</xdr:row>
      <xdr:rowOff>150512</xdr:rowOff>
    </xdr:from>
    <xdr:ext cx="405111" cy="259045"/>
    <xdr:sp macro="" textlink="">
      <xdr:nvSpPr>
        <xdr:cNvPr id="90" name="n_4mainValue【道路】&#10;有形固定資産減価償却率">
          <a:extLst>
            <a:ext uri="{FF2B5EF4-FFF2-40B4-BE49-F238E27FC236}">
              <a16:creationId xmlns:a16="http://schemas.microsoft.com/office/drawing/2014/main" id="{31ABC742-2535-4F2A-A894-1EEC61921DB5}"/>
            </a:ext>
          </a:extLst>
        </xdr:cNvPr>
        <xdr:cNvSpPr txBox="1"/>
      </xdr:nvSpPr>
      <xdr:spPr>
        <a:xfrm>
          <a:off x="927744" y="66656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58C87CB3-0893-4EC1-B2AA-D7550F815E1E}"/>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21B088A8-6C5C-4B40-8FFC-DE823088BA56}"/>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73111096-A9E1-41B2-AF0B-2AE127C0D214}"/>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D62C4190-3DA9-4A73-8992-588E425633BF}"/>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6865B80E-E68D-4603-BDCD-103141038336}"/>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5BFDF74A-6DC5-47CB-B31B-24F67095A442}"/>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49BFAF6A-D375-4A61-8ABE-6B972EAEB80A}"/>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5F8E1AFE-E617-445C-8CD0-4CF5F99A1847}"/>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68679AB2-E2A6-4C5A-82EA-93C2A80DE423}"/>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DE0E8E8B-FA47-40A5-9530-C8B5D8A16BF2}"/>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92528</xdr:rowOff>
    </xdr:from>
    <xdr:to>
      <xdr:col>59</xdr:col>
      <xdr:colOff>50800</xdr:colOff>
      <xdr:row>42</xdr:row>
      <xdr:rowOff>92528</xdr:rowOff>
    </xdr:to>
    <xdr:cxnSp macro="">
      <xdr:nvCxnSpPr>
        <xdr:cNvPr id="101" name="直線コネクタ 100">
          <a:extLst>
            <a:ext uri="{FF2B5EF4-FFF2-40B4-BE49-F238E27FC236}">
              <a16:creationId xmlns:a16="http://schemas.microsoft.com/office/drawing/2014/main" id="{83C08B1C-CD3B-4A0F-82A0-C2BE0617E4DB}"/>
            </a:ext>
          </a:extLst>
        </xdr:cNvPr>
        <xdr:cNvCxnSpPr/>
      </xdr:nvCxnSpPr>
      <xdr:spPr>
        <a:xfrm>
          <a:off x="6604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121755</xdr:rowOff>
    </xdr:from>
    <xdr:ext cx="467179" cy="259045"/>
    <xdr:sp macro="" textlink="">
      <xdr:nvSpPr>
        <xdr:cNvPr id="102" name="テキスト ボックス 101">
          <a:extLst>
            <a:ext uri="{FF2B5EF4-FFF2-40B4-BE49-F238E27FC236}">
              <a16:creationId xmlns:a16="http://schemas.microsoft.com/office/drawing/2014/main" id="{8B2A7B29-754C-4AD6-A7B7-3AAD99DA4767}"/>
            </a:ext>
          </a:extLst>
        </xdr:cNvPr>
        <xdr:cNvSpPr txBox="1"/>
      </xdr:nvSpPr>
      <xdr:spPr>
        <a:xfrm>
          <a:off x="6136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108857</xdr:rowOff>
    </xdr:from>
    <xdr:to>
      <xdr:col>59</xdr:col>
      <xdr:colOff>50800</xdr:colOff>
      <xdr:row>40</xdr:row>
      <xdr:rowOff>108857</xdr:rowOff>
    </xdr:to>
    <xdr:cxnSp macro="">
      <xdr:nvCxnSpPr>
        <xdr:cNvPr id="103" name="直線コネクタ 102">
          <a:extLst>
            <a:ext uri="{FF2B5EF4-FFF2-40B4-BE49-F238E27FC236}">
              <a16:creationId xmlns:a16="http://schemas.microsoft.com/office/drawing/2014/main" id="{22D2D24E-BEB4-4EA8-8BD9-2218BF05F0A2}"/>
            </a:ext>
          </a:extLst>
        </xdr:cNvPr>
        <xdr:cNvCxnSpPr/>
      </xdr:nvCxnSpPr>
      <xdr:spPr>
        <a:xfrm>
          <a:off x="6604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138084</xdr:rowOff>
    </xdr:from>
    <xdr:ext cx="531299" cy="259045"/>
    <xdr:sp macro="" textlink="">
      <xdr:nvSpPr>
        <xdr:cNvPr id="104" name="テキスト ボックス 103">
          <a:extLst>
            <a:ext uri="{FF2B5EF4-FFF2-40B4-BE49-F238E27FC236}">
              <a16:creationId xmlns:a16="http://schemas.microsoft.com/office/drawing/2014/main" id="{9DC8E1DD-8681-4E7D-B4F9-45DF343E6A39}"/>
            </a:ext>
          </a:extLst>
        </xdr:cNvPr>
        <xdr:cNvSpPr txBox="1"/>
      </xdr:nvSpPr>
      <xdr:spPr>
        <a:xfrm>
          <a:off x="6072701" y="682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125185</xdr:rowOff>
    </xdr:from>
    <xdr:to>
      <xdr:col>59</xdr:col>
      <xdr:colOff>50800</xdr:colOff>
      <xdr:row>38</xdr:row>
      <xdr:rowOff>125185</xdr:rowOff>
    </xdr:to>
    <xdr:cxnSp macro="">
      <xdr:nvCxnSpPr>
        <xdr:cNvPr id="105" name="直線コネクタ 104">
          <a:extLst>
            <a:ext uri="{FF2B5EF4-FFF2-40B4-BE49-F238E27FC236}">
              <a16:creationId xmlns:a16="http://schemas.microsoft.com/office/drawing/2014/main" id="{C365F7F8-0FC1-4854-AC08-FD0B28F6BF2C}"/>
            </a:ext>
          </a:extLst>
        </xdr:cNvPr>
        <xdr:cNvCxnSpPr/>
      </xdr:nvCxnSpPr>
      <xdr:spPr>
        <a:xfrm>
          <a:off x="6604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37</xdr:row>
      <xdr:rowOff>154412</xdr:rowOff>
    </xdr:from>
    <xdr:ext cx="531299" cy="259045"/>
    <xdr:sp macro="" textlink="">
      <xdr:nvSpPr>
        <xdr:cNvPr id="106" name="テキスト ボックス 105">
          <a:extLst>
            <a:ext uri="{FF2B5EF4-FFF2-40B4-BE49-F238E27FC236}">
              <a16:creationId xmlns:a16="http://schemas.microsoft.com/office/drawing/2014/main" id="{C0265244-A3AB-4A8F-AF7A-C82455EA2DAC}"/>
            </a:ext>
          </a:extLst>
        </xdr:cNvPr>
        <xdr:cNvSpPr txBox="1"/>
      </xdr:nvSpPr>
      <xdr:spPr>
        <a:xfrm>
          <a:off x="6072701" y="649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141514</xdr:rowOff>
    </xdr:from>
    <xdr:to>
      <xdr:col>59</xdr:col>
      <xdr:colOff>50800</xdr:colOff>
      <xdr:row>36</xdr:row>
      <xdr:rowOff>141514</xdr:rowOff>
    </xdr:to>
    <xdr:cxnSp macro="">
      <xdr:nvCxnSpPr>
        <xdr:cNvPr id="107" name="直線コネクタ 106">
          <a:extLst>
            <a:ext uri="{FF2B5EF4-FFF2-40B4-BE49-F238E27FC236}">
              <a16:creationId xmlns:a16="http://schemas.microsoft.com/office/drawing/2014/main" id="{8AECC1F7-827C-4FD7-B090-BDCB86254905}"/>
            </a:ext>
          </a:extLst>
        </xdr:cNvPr>
        <xdr:cNvCxnSpPr/>
      </xdr:nvCxnSpPr>
      <xdr:spPr>
        <a:xfrm>
          <a:off x="6604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35</xdr:row>
      <xdr:rowOff>170741</xdr:rowOff>
    </xdr:from>
    <xdr:ext cx="531299" cy="259045"/>
    <xdr:sp macro="" textlink="">
      <xdr:nvSpPr>
        <xdr:cNvPr id="108" name="テキスト ボックス 107">
          <a:extLst>
            <a:ext uri="{FF2B5EF4-FFF2-40B4-BE49-F238E27FC236}">
              <a16:creationId xmlns:a16="http://schemas.microsoft.com/office/drawing/2014/main" id="{12C8F81A-5FB8-42C3-B541-2C9190F72051}"/>
            </a:ext>
          </a:extLst>
        </xdr:cNvPr>
        <xdr:cNvSpPr txBox="1"/>
      </xdr:nvSpPr>
      <xdr:spPr>
        <a:xfrm>
          <a:off x="6072701" y="6171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157843</xdr:rowOff>
    </xdr:from>
    <xdr:to>
      <xdr:col>59</xdr:col>
      <xdr:colOff>50800</xdr:colOff>
      <xdr:row>34</xdr:row>
      <xdr:rowOff>157843</xdr:rowOff>
    </xdr:to>
    <xdr:cxnSp macro="">
      <xdr:nvCxnSpPr>
        <xdr:cNvPr id="109" name="直線コネクタ 108">
          <a:extLst>
            <a:ext uri="{FF2B5EF4-FFF2-40B4-BE49-F238E27FC236}">
              <a16:creationId xmlns:a16="http://schemas.microsoft.com/office/drawing/2014/main" id="{288BA807-92ED-45A1-98F3-9739C9271827}"/>
            </a:ext>
          </a:extLst>
        </xdr:cNvPr>
        <xdr:cNvCxnSpPr/>
      </xdr:nvCxnSpPr>
      <xdr:spPr>
        <a:xfrm>
          <a:off x="6604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15620</xdr:rowOff>
    </xdr:from>
    <xdr:ext cx="531299" cy="259045"/>
    <xdr:sp macro="" textlink="">
      <xdr:nvSpPr>
        <xdr:cNvPr id="110" name="テキスト ボックス 109">
          <a:extLst>
            <a:ext uri="{FF2B5EF4-FFF2-40B4-BE49-F238E27FC236}">
              <a16:creationId xmlns:a16="http://schemas.microsoft.com/office/drawing/2014/main" id="{7EFC35EE-C476-4A31-8334-A3EAEABF4A04}"/>
            </a:ext>
          </a:extLst>
        </xdr:cNvPr>
        <xdr:cNvSpPr txBox="1"/>
      </xdr:nvSpPr>
      <xdr:spPr>
        <a:xfrm>
          <a:off x="6072701" y="584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2722</xdr:rowOff>
    </xdr:from>
    <xdr:to>
      <xdr:col>59</xdr:col>
      <xdr:colOff>50800</xdr:colOff>
      <xdr:row>33</xdr:row>
      <xdr:rowOff>2722</xdr:rowOff>
    </xdr:to>
    <xdr:cxnSp macro="">
      <xdr:nvCxnSpPr>
        <xdr:cNvPr id="111" name="直線コネクタ 110">
          <a:extLst>
            <a:ext uri="{FF2B5EF4-FFF2-40B4-BE49-F238E27FC236}">
              <a16:creationId xmlns:a16="http://schemas.microsoft.com/office/drawing/2014/main" id="{28247892-0668-4E1F-9918-7A98BE4D0BDA}"/>
            </a:ext>
          </a:extLst>
        </xdr:cNvPr>
        <xdr:cNvCxnSpPr/>
      </xdr:nvCxnSpPr>
      <xdr:spPr>
        <a:xfrm>
          <a:off x="6604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31949</xdr:rowOff>
    </xdr:from>
    <xdr:ext cx="595419" cy="259045"/>
    <xdr:sp macro="" textlink="">
      <xdr:nvSpPr>
        <xdr:cNvPr id="112" name="テキスト ボックス 111">
          <a:extLst>
            <a:ext uri="{FF2B5EF4-FFF2-40B4-BE49-F238E27FC236}">
              <a16:creationId xmlns:a16="http://schemas.microsoft.com/office/drawing/2014/main" id="{D17B6321-5E03-421D-BB8E-1359FEFCD5D8}"/>
            </a:ext>
          </a:extLst>
        </xdr:cNvPr>
        <xdr:cNvSpPr txBox="1"/>
      </xdr:nvSpPr>
      <xdr:spPr>
        <a:xfrm>
          <a:off x="6008581" y="551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3" name="直線コネクタ 112">
          <a:extLst>
            <a:ext uri="{FF2B5EF4-FFF2-40B4-BE49-F238E27FC236}">
              <a16:creationId xmlns:a16="http://schemas.microsoft.com/office/drawing/2014/main" id="{DAE2FF86-A4F2-4C5E-A70F-E4385D0E40E7}"/>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4" name="テキスト ボックス 113">
          <a:extLst>
            <a:ext uri="{FF2B5EF4-FFF2-40B4-BE49-F238E27FC236}">
              <a16:creationId xmlns:a16="http://schemas.microsoft.com/office/drawing/2014/main" id="{5F7C1F19-75F0-42E0-9CAB-F79055E89F9E}"/>
            </a:ext>
          </a:extLst>
        </xdr:cNvPr>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5" name="【道路】&#10;一人当たり延長グラフ枠">
          <a:extLst>
            <a:ext uri="{FF2B5EF4-FFF2-40B4-BE49-F238E27FC236}">
              <a16:creationId xmlns:a16="http://schemas.microsoft.com/office/drawing/2014/main" id="{5357C744-7D8D-470C-89AF-473B4A9834FA}"/>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21793</xdr:rowOff>
    </xdr:from>
    <xdr:to>
      <xdr:col>54</xdr:col>
      <xdr:colOff>189865</xdr:colOff>
      <xdr:row>41</xdr:row>
      <xdr:rowOff>104611</xdr:rowOff>
    </xdr:to>
    <xdr:cxnSp macro="">
      <xdr:nvCxnSpPr>
        <xdr:cNvPr id="116" name="直線コネクタ 115">
          <a:extLst>
            <a:ext uri="{FF2B5EF4-FFF2-40B4-BE49-F238E27FC236}">
              <a16:creationId xmlns:a16="http://schemas.microsoft.com/office/drawing/2014/main" id="{42D24AD7-2DE4-4F43-AB2E-7CF79079B71D}"/>
            </a:ext>
          </a:extLst>
        </xdr:cNvPr>
        <xdr:cNvCxnSpPr/>
      </xdr:nvCxnSpPr>
      <xdr:spPr>
        <a:xfrm flipV="1">
          <a:off x="10476865" y="5851093"/>
          <a:ext cx="0" cy="12829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108438</xdr:rowOff>
    </xdr:from>
    <xdr:ext cx="469744" cy="259045"/>
    <xdr:sp macro="" textlink="">
      <xdr:nvSpPr>
        <xdr:cNvPr id="117" name="【道路】&#10;一人当たり延長最小値テキスト">
          <a:extLst>
            <a:ext uri="{FF2B5EF4-FFF2-40B4-BE49-F238E27FC236}">
              <a16:creationId xmlns:a16="http://schemas.microsoft.com/office/drawing/2014/main" id="{2EF9EF41-3952-4885-B3DC-C3EF684FF842}"/>
            </a:ext>
          </a:extLst>
        </xdr:cNvPr>
        <xdr:cNvSpPr txBox="1"/>
      </xdr:nvSpPr>
      <xdr:spPr>
        <a:xfrm>
          <a:off x="10515600" y="7137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104611</xdr:rowOff>
    </xdr:from>
    <xdr:to>
      <xdr:col>55</xdr:col>
      <xdr:colOff>88900</xdr:colOff>
      <xdr:row>41</xdr:row>
      <xdr:rowOff>104611</xdr:rowOff>
    </xdr:to>
    <xdr:cxnSp macro="">
      <xdr:nvCxnSpPr>
        <xdr:cNvPr id="118" name="直線コネクタ 117">
          <a:extLst>
            <a:ext uri="{FF2B5EF4-FFF2-40B4-BE49-F238E27FC236}">
              <a16:creationId xmlns:a16="http://schemas.microsoft.com/office/drawing/2014/main" id="{2D785FE1-91CE-4240-8862-B33F2CC6A7B5}"/>
            </a:ext>
          </a:extLst>
        </xdr:cNvPr>
        <xdr:cNvCxnSpPr/>
      </xdr:nvCxnSpPr>
      <xdr:spPr>
        <a:xfrm>
          <a:off x="10388600" y="71340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139920</xdr:rowOff>
    </xdr:from>
    <xdr:ext cx="534377" cy="259045"/>
    <xdr:sp macro="" textlink="">
      <xdr:nvSpPr>
        <xdr:cNvPr id="119" name="【道路】&#10;一人当たり延長最大値テキスト">
          <a:extLst>
            <a:ext uri="{FF2B5EF4-FFF2-40B4-BE49-F238E27FC236}">
              <a16:creationId xmlns:a16="http://schemas.microsoft.com/office/drawing/2014/main" id="{1B893E64-DC74-4A95-BC35-C1AD56F40A63}"/>
            </a:ext>
          </a:extLst>
        </xdr:cNvPr>
        <xdr:cNvSpPr txBox="1"/>
      </xdr:nvSpPr>
      <xdr:spPr>
        <a:xfrm>
          <a:off x="10515600" y="56263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88.332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21793</xdr:rowOff>
    </xdr:from>
    <xdr:to>
      <xdr:col>55</xdr:col>
      <xdr:colOff>88900</xdr:colOff>
      <xdr:row>34</xdr:row>
      <xdr:rowOff>21793</xdr:rowOff>
    </xdr:to>
    <xdr:cxnSp macro="">
      <xdr:nvCxnSpPr>
        <xdr:cNvPr id="120" name="直線コネクタ 119">
          <a:extLst>
            <a:ext uri="{FF2B5EF4-FFF2-40B4-BE49-F238E27FC236}">
              <a16:creationId xmlns:a16="http://schemas.microsoft.com/office/drawing/2014/main" id="{FBA715E2-C0E6-4727-9F80-4F73BF7470E5}"/>
            </a:ext>
          </a:extLst>
        </xdr:cNvPr>
        <xdr:cNvCxnSpPr/>
      </xdr:nvCxnSpPr>
      <xdr:spPr>
        <a:xfrm>
          <a:off x="10388600" y="58510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89474</xdr:rowOff>
    </xdr:from>
    <xdr:ext cx="534377" cy="259045"/>
    <xdr:sp macro="" textlink="">
      <xdr:nvSpPr>
        <xdr:cNvPr id="121" name="【道路】&#10;一人当たり延長平均値テキスト">
          <a:extLst>
            <a:ext uri="{FF2B5EF4-FFF2-40B4-BE49-F238E27FC236}">
              <a16:creationId xmlns:a16="http://schemas.microsoft.com/office/drawing/2014/main" id="{B69A5C3E-082C-4ECF-8AB4-1A5C9E3FD369}"/>
            </a:ext>
          </a:extLst>
        </xdr:cNvPr>
        <xdr:cNvSpPr txBox="1"/>
      </xdr:nvSpPr>
      <xdr:spPr>
        <a:xfrm>
          <a:off x="10515600" y="660457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29.977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66597</xdr:rowOff>
    </xdr:from>
    <xdr:to>
      <xdr:col>55</xdr:col>
      <xdr:colOff>50800</xdr:colOff>
      <xdr:row>39</xdr:row>
      <xdr:rowOff>168197</xdr:rowOff>
    </xdr:to>
    <xdr:sp macro="" textlink="">
      <xdr:nvSpPr>
        <xdr:cNvPr id="122" name="フローチャート: 判断 121">
          <a:extLst>
            <a:ext uri="{FF2B5EF4-FFF2-40B4-BE49-F238E27FC236}">
              <a16:creationId xmlns:a16="http://schemas.microsoft.com/office/drawing/2014/main" id="{CFD3D5AF-E11E-420A-9E38-189E4AFA8ADE}"/>
            </a:ext>
          </a:extLst>
        </xdr:cNvPr>
        <xdr:cNvSpPr/>
      </xdr:nvSpPr>
      <xdr:spPr>
        <a:xfrm>
          <a:off x="10426700" y="6753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75578</xdr:rowOff>
    </xdr:from>
    <xdr:to>
      <xdr:col>50</xdr:col>
      <xdr:colOff>165100</xdr:colOff>
      <xdr:row>40</xdr:row>
      <xdr:rowOff>5728</xdr:rowOff>
    </xdr:to>
    <xdr:sp macro="" textlink="">
      <xdr:nvSpPr>
        <xdr:cNvPr id="123" name="フローチャート: 判断 122">
          <a:extLst>
            <a:ext uri="{FF2B5EF4-FFF2-40B4-BE49-F238E27FC236}">
              <a16:creationId xmlns:a16="http://schemas.microsoft.com/office/drawing/2014/main" id="{4715485B-DDAF-42CD-9B05-5A4367EEA408}"/>
            </a:ext>
          </a:extLst>
        </xdr:cNvPr>
        <xdr:cNvSpPr/>
      </xdr:nvSpPr>
      <xdr:spPr>
        <a:xfrm>
          <a:off x="9588500" y="6762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87889</xdr:rowOff>
    </xdr:from>
    <xdr:to>
      <xdr:col>46</xdr:col>
      <xdr:colOff>38100</xdr:colOff>
      <xdr:row>40</xdr:row>
      <xdr:rowOff>18039</xdr:rowOff>
    </xdr:to>
    <xdr:sp macro="" textlink="">
      <xdr:nvSpPr>
        <xdr:cNvPr id="124" name="フローチャート: 判断 123">
          <a:extLst>
            <a:ext uri="{FF2B5EF4-FFF2-40B4-BE49-F238E27FC236}">
              <a16:creationId xmlns:a16="http://schemas.microsoft.com/office/drawing/2014/main" id="{031BF8CB-D686-487A-BA07-DD462F624791}"/>
            </a:ext>
          </a:extLst>
        </xdr:cNvPr>
        <xdr:cNvSpPr/>
      </xdr:nvSpPr>
      <xdr:spPr>
        <a:xfrm>
          <a:off x="8699500" y="6774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87334</xdr:rowOff>
    </xdr:from>
    <xdr:to>
      <xdr:col>41</xdr:col>
      <xdr:colOff>101600</xdr:colOff>
      <xdr:row>40</xdr:row>
      <xdr:rowOff>17484</xdr:rowOff>
    </xdr:to>
    <xdr:sp macro="" textlink="">
      <xdr:nvSpPr>
        <xdr:cNvPr id="125" name="フローチャート: 判断 124">
          <a:extLst>
            <a:ext uri="{FF2B5EF4-FFF2-40B4-BE49-F238E27FC236}">
              <a16:creationId xmlns:a16="http://schemas.microsoft.com/office/drawing/2014/main" id="{958524E9-BBC9-474C-AADE-91EF748E451D}"/>
            </a:ext>
          </a:extLst>
        </xdr:cNvPr>
        <xdr:cNvSpPr/>
      </xdr:nvSpPr>
      <xdr:spPr>
        <a:xfrm>
          <a:off x="7810500" y="6773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139553</xdr:rowOff>
    </xdr:from>
    <xdr:to>
      <xdr:col>36</xdr:col>
      <xdr:colOff>165100</xdr:colOff>
      <xdr:row>40</xdr:row>
      <xdr:rowOff>69703</xdr:rowOff>
    </xdr:to>
    <xdr:sp macro="" textlink="">
      <xdr:nvSpPr>
        <xdr:cNvPr id="126" name="フローチャート: 判断 125">
          <a:extLst>
            <a:ext uri="{FF2B5EF4-FFF2-40B4-BE49-F238E27FC236}">
              <a16:creationId xmlns:a16="http://schemas.microsoft.com/office/drawing/2014/main" id="{A135A7D6-B05A-4DA2-9455-DCE51F4D3110}"/>
            </a:ext>
          </a:extLst>
        </xdr:cNvPr>
        <xdr:cNvSpPr/>
      </xdr:nvSpPr>
      <xdr:spPr>
        <a:xfrm>
          <a:off x="6921500" y="6826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E27BD0EA-BA03-4C30-A133-BA5536EF290E}"/>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042B7710-37C6-45CA-8567-445763C154F7}"/>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A8452694-58A6-41E6-828D-D58A8CC7FE4D}"/>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30" name="テキスト ボックス 129">
          <a:extLst>
            <a:ext uri="{FF2B5EF4-FFF2-40B4-BE49-F238E27FC236}">
              <a16:creationId xmlns:a16="http://schemas.microsoft.com/office/drawing/2014/main" id="{4AB9AEB8-2E36-4D63-B085-837675F544E1}"/>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31" name="テキスト ボックス 130">
          <a:extLst>
            <a:ext uri="{FF2B5EF4-FFF2-40B4-BE49-F238E27FC236}">
              <a16:creationId xmlns:a16="http://schemas.microsoft.com/office/drawing/2014/main" id="{7E3FAAD9-3E1E-47C6-A92B-26B3E88A8034}"/>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114456</xdr:rowOff>
    </xdr:from>
    <xdr:to>
      <xdr:col>55</xdr:col>
      <xdr:colOff>50800</xdr:colOff>
      <xdr:row>40</xdr:row>
      <xdr:rowOff>44606</xdr:rowOff>
    </xdr:to>
    <xdr:sp macro="" textlink="">
      <xdr:nvSpPr>
        <xdr:cNvPr id="132" name="楕円 131">
          <a:extLst>
            <a:ext uri="{FF2B5EF4-FFF2-40B4-BE49-F238E27FC236}">
              <a16:creationId xmlns:a16="http://schemas.microsoft.com/office/drawing/2014/main" id="{49512474-A9C1-4F47-84A2-36CA0088AE87}"/>
            </a:ext>
          </a:extLst>
        </xdr:cNvPr>
        <xdr:cNvSpPr/>
      </xdr:nvSpPr>
      <xdr:spPr>
        <a:xfrm>
          <a:off x="10426700" y="68010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39</xdr:row>
      <xdr:rowOff>92883</xdr:rowOff>
    </xdr:from>
    <xdr:ext cx="534377" cy="259045"/>
    <xdr:sp macro="" textlink="">
      <xdr:nvSpPr>
        <xdr:cNvPr id="133" name="【道路】&#10;一人当たり延長該当値テキスト">
          <a:extLst>
            <a:ext uri="{FF2B5EF4-FFF2-40B4-BE49-F238E27FC236}">
              <a16:creationId xmlns:a16="http://schemas.microsoft.com/office/drawing/2014/main" id="{7560A32E-D1B3-490E-8E8B-A9ECA41738FF}"/>
            </a:ext>
          </a:extLst>
        </xdr:cNvPr>
        <xdr:cNvSpPr txBox="1"/>
      </xdr:nvSpPr>
      <xdr:spPr>
        <a:xfrm>
          <a:off x="10515600" y="6779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27.046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117689</xdr:rowOff>
    </xdr:from>
    <xdr:to>
      <xdr:col>50</xdr:col>
      <xdr:colOff>165100</xdr:colOff>
      <xdr:row>40</xdr:row>
      <xdr:rowOff>47839</xdr:rowOff>
    </xdr:to>
    <xdr:sp macro="" textlink="">
      <xdr:nvSpPr>
        <xdr:cNvPr id="134" name="楕円 133">
          <a:extLst>
            <a:ext uri="{FF2B5EF4-FFF2-40B4-BE49-F238E27FC236}">
              <a16:creationId xmlns:a16="http://schemas.microsoft.com/office/drawing/2014/main" id="{1557E855-4C1E-4677-AE5B-BD4AC4D999A6}"/>
            </a:ext>
          </a:extLst>
        </xdr:cNvPr>
        <xdr:cNvSpPr/>
      </xdr:nvSpPr>
      <xdr:spPr>
        <a:xfrm>
          <a:off x="9588500" y="6804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39</xdr:row>
      <xdr:rowOff>165256</xdr:rowOff>
    </xdr:from>
    <xdr:to>
      <xdr:col>55</xdr:col>
      <xdr:colOff>0</xdr:colOff>
      <xdr:row>39</xdr:row>
      <xdr:rowOff>168489</xdr:rowOff>
    </xdr:to>
    <xdr:cxnSp macro="">
      <xdr:nvCxnSpPr>
        <xdr:cNvPr id="135" name="直線コネクタ 134">
          <a:extLst>
            <a:ext uri="{FF2B5EF4-FFF2-40B4-BE49-F238E27FC236}">
              <a16:creationId xmlns:a16="http://schemas.microsoft.com/office/drawing/2014/main" id="{86B195C5-6CD8-44BC-98DC-22C50190B3A0}"/>
            </a:ext>
          </a:extLst>
        </xdr:cNvPr>
        <xdr:cNvCxnSpPr/>
      </xdr:nvCxnSpPr>
      <xdr:spPr>
        <a:xfrm flipV="1">
          <a:off x="9639300" y="6851806"/>
          <a:ext cx="838200" cy="32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39</xdr:row>
      <xdr:rowOff>119256</xdr:rowOff>
    </xdr:from>
    <xdr:to>
      <xdr:col>46</xdr:col>
      <xdr:colOff>38100</xdr:colOff>
      <xdr:row>40</xdr:row>
      <xdr:rowOff>49406</xdr:rowOff>
    </xdr:to>
    <xdr:sp macro="" textlink="">
      <xdr:nvSpPr>
        <xdr:cNvPr id="136" name="楕円 135">
          <a:extLst>
            <a:ext uri="{FF2B5EF4-FFF2-40B4-BE49-F238E27FC236}">
              <a16:creationId xmlns:a16="http://schemas.microsoft.com/office/drawing/2014/main" id="{4A0FD7B4-C510-440E-BDF8-952A26B3ED15}"/>
            </a:ext>
          </a:extLst>
        </xdr:cNvPr>
        <xdr:cNvSpPr/>
      </xdr:nvSpPr>
      <xdr:spPr>
        <a:xfrm>
          <a:off x="8699500" y="6805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168489</xdr:rowOff>
    </xdr:from>
    <xdr:to>
      <xdr:col>50</xdr:col>
      <xdr:colOff>114300</xdr:colOff>
      <xdr:row>39</xdr:row>
      <xdr:rowOff>170056</xdr:rowOff>
    </xdr:to>
    <xdr:cxnSp macro="">
      <xdr:nvCxnSpPr>
        <xdr:cNvPr id="137" name="直線コネクタ 136">
          <a:extLst>
            <a:ext uri="{FF2B5EF4-FFF2-40B4-BE49-F238E27FC236}">
              <a16:creationId xmlns:a16="http://schemas.microsoft.com/office/drawing/2014/main" id="{C6ACF7E1-0BA3-450B-87BC-AF56956A94A4}"/>
            </a:ext>
          </a:extLst>
        </xdr:cNvPr>
        <xdr:cNvCxnSpPr/>
      </xdr:nvCxnSpPr>
      <xdr:spPr>
        <a:xfrm flipV="1">
          <a:off x="8750300" y="6855039"/>
          <a:ext cx="889000" cy="15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39</xdr:row>
      <xdr:rowOff>124498</xdr:rowOff>
    </xdr:from>
    <xdr:to>
      <xdr:col>41</xdr:col>
      <xdr:colOff>101600</xdr:colOff>
      <xdr:row>40</xdr:row>
      <xdr:rowOff>54648</xdr:rowOff>
    </xdr:to>
    <xdr:sp macro="" textlink="">
      <xdr:nvSpPr>
        <xdr:cNvPr id="138" name="楕円 137">
          <a:extLst>
            <a:ext uri="{FF2B5EF4-FFF2-40B4-BE49-F238E27FC236}">
              <a16:creationId xmlns:a16="http://schemas.microsoft.com/office/drawing/2014/main" id="{DE8A0546-41EA-4555-88EC-45F1E48F013D}"/>
            </a:ext>
          </a:extLst>
        </xdr:cNvPr>
        <xdr:cNvSpPr/>
      </xdr:nvSpPr>
      <xdr:spPr>
        <a:xfrm>
          <a:off x="7810500" y="6811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39</xdr:row>
      <xdr:rowOff>170056</xdr:rowOff>
    </xdr:from>
    <xdr:to>
      <xdr:col>45</xdr:col>
      <xdr:colOff>177800</xdr:colOff>
      <xdr:row>40</xdr:row>
      <xdr:rowOff>3848</xdr:rowOff>
    </xdr:to>
    <xdr:cxnSp macro="">
      <xdr:nvCxnSpPr>
        <xdr:cNvPr id="139" name="直線コネクタ 138">
          <a:extLst>
            <a:ext uri="{FF2B5EF4-FFF2-40B4-BE49-F238E27FC236}">
              <a16:creationId xmlns:a16="http://schemas.microsoft.com/office/drawing/2014/main" id="{438D2E37-813E-450C-9CE8-BC5D02816086}"/>
            </a:ext>
          </a:extLst>
        </xdr:cNvPr>
        <xdr:cNvCxnSpPr/>
      </xdr:nvCxnSpPr>
      <xdr:spPr>
        <a:xfrm flipV="1">
          <a:off x="7861300" y="6856606"/>
          <a:ext cx="889000" cy="52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39</xdr:row>
      <xdr:rowOff>99189</xdr:rowOff>
    </xdr:from>
    <xdr:to>
      <xdr:col>36</xdr:col>
      <xdr:colOff>165100</xdr:colOff>
      <xdr:row>40</xdr:row>
      <xdr:rowOff>29339</xdr:rowOff>
    </xdr:to>
    <xdr:sp macro="" textlink="">
      <xdr:nvSpPr>
        <xdr:cNvPr id="140" name="楕円 139">
          <a:extLst>
            <a:ext uri="{FF2B5EF4-FFF2-40B4-BE49-F238E27FC236}">
              <a16:creationId xmlns:a16="http://schemas.microsoft.com/office/drawing/2014/main" id="{133C9CB8-40BA-4687-97FA-9D9260300797}"/>
            </a:ext>
          </a:extLst>
        </xdr:cNvPr>
        <xdr:cNvSpPr/>
      </xdr:nvSpPr>
      <xdr:spPr>
        <a:xfrm>
          <a:off x="6921500" y="6785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39</xdr:row>
      <xdr:rowOff>149989</xdr:rowOff>
    </xdr:from>
    <xdr:to>
      <xdr:col>41</xdr:col>
      <xdr:colOff>50800</xdr:colOff>
      <xdr:row>40</xdr:row>
      <xdr:rowOff>3848</xdr:rowOff>
    </xdr:to>
    <xdr:cxnSp macro="">
      <xdr:nvCxnSpPr>
        <xdr:cNvPr id="141" name="直線コネクタ 140">
          <a:extLst>
            <a:ext uri="{FF2B5EF4-FFF2-40B4-BE49-F238E27FC236}">
              <a16:creationId xmlns:a16="http://schemas.microsoft.com/office/drawing/2014/main" id="{E960829C-6E80-4538-B1A7-32560ED4EBA7}"/>
            </a:ext>
          </a:extLst>
        </xdr:cNvPr>
        <xdr:cNvCxnSpPr/>
      </xdr:nvCxnSpPr>
      <xdr:spPr>
        <a:xfrm>
          <a:off x="6972300" y="6836539"/>
          <a:ext cx="889000" cy="253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38</xdr:row>
      <xdr:rowOff>22255</xdr:rowOff>
    </xdr:from>
    <xdr:ext cx="534377" cy="259045"/>
    <xdr:sp macro="" textlink="">
      <xdr:nvSpPr>
        <xdr:cNvPr id="142" name="n_1aveValue【道路】&#10;一人当たり延長">
          <a:extLst>
            <a:ext uri="{FF2B5EF4-FFF2-40B4-BE49-F238E27FC236}">
              <a16:creationId xmlns:a16="http://schemas.microsoft.com/office/drawing/2014/main" id="{9CBFB177-3616-4979-AC13-39CA5AAC7859}"/>
            </a:ext>
          </a:extLst>
        </xdr:cNvPr>
        <xdr:cNvSpPr txBox="1"/>
      </xdr:nvSpPr>
      <xdr:spPr>
        <a:xfrm>
          <a:off x="9359411" y="65373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34566</xdr:rowOff>
    </xdr:from>
    <xdr:ext cx="534377" cy="259045"/>
    <xdr:sp macro="" textlink="">
      <xdr:nvSpPr>
        <xdr:cNvPr id="143" name="n_2aveValue【道路】&#10;一人当たり延長">
          <a:extLst>
            <a:ext uri="{FF2B5EF4-FFF2-40B4-BE49-F238E27FC236}">
              <a16:creationId xmlns:a16="http://schemas.microsoft.com/office/drawing/2014/main" id="{271035EE-F288-4F49-9099-8066587561AB}"/>
            </a:ext>
          </a:extLst>
        </xdr:cNvPr>
        <xdr:cNvSpPr txBox="1"/>
      </xdr:nvSpPr>
      <xdr:spPr>
        <a:xfrm>
          <a:off x="8483111" y="6549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38</xdr:row>
      <xdr:rowOff>34011</xdr:rowOff>
    </xdr:from>
    <xdr:ext cx="534377" cy="259045"/>
    <xdr:sp macro="" textlink="">
      <xdr:nvSpPr>
        <xdr:cNvPr id="144" name="n_3aveValue【道路】&#10;一人当たり延長">
          <a:extLst>
            <a:ext uri="{FF2B5EF4-FFF2-40B4-BE49-F238E27FC236}">
              <a16:creationId xmlns:a16="http://schemas.microsoft.com/office/drawing/2014/main" id="{88B39C91-171B-4C04-98FA-076045F0AF08}"/>
            </a:ext>
          </a:extLst>
        </xdr:cNvPr>
        <xdr:cNvSpPr txBox="1"/>
      </xdr:nvSpPr>
      <xdr:spPr>
        <a:xfrm>
          <a:off x="7594111" y="65491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60830</xdr:rowOff>
    </xdr:from>
    <xdr:ext cx="534377" cy="259045"/>
    <xdr:sp macro="" textlink="">
      <xdr:nvSpPr>
        <xdr:cNvPr id="145" name="n_4aveValue【道路】&#10;一人当たり延長">
          <a:extLst>
            <a:ext uri="{FF2B5EF4-FFF2-40B4-BE49-F238E27FC236}">
              <a16:creationId xmlns:a16="http://schemas.microsoft.com/office/drawing/2014/main" id="{D61C2911-B545-4219-97B0-4EFDC1F21B24}"/>
            </a:ext>
          </a:extLst>
        </xdr:cNvPr>
        <xdr:cNvSpPr txBox="1"/>
      </xdr:nvSpPr>
      <xdr:spPr>
        <a:xfrm>
          <a:off x="6705111" y="69188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38966</xdr:rowOff>
    </xdr:from>
    <xdr:ext cx="534377" cy="259045"/>
    <xdr:sp macro="" textlink="">
      <xdr:nvSpPr>
        <xdr:cNvPr id="146" name="n_1mainValue【道路】&#10;一人当たり延長">
          <a:extLst>
            <a:ext uri="{FF2B5EF4-FFF2-40B4-BE49-F238E27FC236}">
              <a16:creationId xmlns:a16="http://schemas.microsoft.com/office/drawing/2014/main" id="{C92B8AFB-ED48-44C4-AB39-464D2A5E6157}"/>
            </a:ext>
          </a:extLst>
        </xdr:cNvPr>
        <xdr:cNvSpPr txBox="1"/>
      </xdr:nvSpPr>
      <xdr:spPr>
        <a:xfrm>
          <a:off x="9359411" y="68969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40533</xdr:rowOff>
    </xdr:from>
    <xdr:ext cx="534377" cy="259045"/>
    <xdr:sp macro="" textlink="">
      <xdr:nvSpPr>
        <xdr:cNvPr id="147" name="n_2mainValue【道路】&#10;一人当たり延長">
          <a:extLst>
            <a:ext uri="{FF2B5EF4-FFF2-40B4-BE49-F238E27FC236}">
              <a16:creationId xmlns:a16="http://schemas.microsoft.com/office/drawing/2014/main" id="{DF023310-C381-4DD5-84A3-085A5343D45C}"/>
            </a:ext>
          </a:extLst>
        </xdr:cNvPr>
        <xdr:cNvSpPr txBox="1"/>
      </xdr:nvSpPr>
      <xdr:spPr>
        <a:xfrm>
          <a:off x="8483111" y="68985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45775</xdr:rowOff>
    </xdr:from>
    <xdr:ext cx="534377" cy="259045"/>
    <xdr:sp macro="" textlink="">
      <xdr:nvSpPr>
        <xdr:cNvPr id="148" name="n_3mainValue【道路】&#10;一人当たり延長">
          <a:extLst>
            <a:ext uri="{FF2B5EF4-FFF2-40B4-BE49-F238E27FC236}">
              <a16:creationId xmlns:a16="http://schemas.microsoft.com/office/drawing/2014/main" id="{18DB81F6-C039-4315-9CE0-737EDAAF36C4}"/>
            </a:ext>
          </a:extLst>
        </xdr:cNvPr>
        <xdr:cNvSpPr txBox="1"/>
      </xdr:nvSpPr>
      <xdr:spPr>
        <a:xfrm>
          <a:off x="7594111" y="6903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38</xdr:row>
      <xdr:rowOff>45866</xdr:rowOff>
    </xdr:from>
    <xdr:ext cx="534377" cy="259045"/>
    <xdr:sp macro="" textlink="">
      <xdr:nvSpPr>
        <xdr:cNvPr id="149" name="n_4mainValue【道路】&#10;一人当たり延長">
          <a:extLst>
            <a:ext uri="{FF2B5EF4-FFF2-40B4-BE49-F238E27FC236}">
              <a16:creationId xmlns:a16="http://schemas.microsoft.com/office/drawing/2014/main" id="{5EC3621D-03F3-4CB9-B080-5F9432BEEC49}"/>
            </a:ext>
          </a:extLst>
        </xdr:cNvPr>
        <xdr:cNvSpPr txBox="1"/>
      </xdr:nvSpPr>
      <xdr:spPr>
        <a:xfrm>
          <a:off x="6705111" y="65609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50" name="正方形/長方形 149">
          <a:extLst>
            <a:ext uri="{FF2B5EF4-FFF2-40B4-BE49-F238E27FC236}">
              <a16:creationId xmlns:a16="http://schemas.microsoft.com/office/drawing/2014/main" id="{C84D45AF-5109-41D4-9437-1812449609FC}"/>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51" name="正方形/長方形 150">
          <a:extLst>
            <a:ext uri="{FF2B5EF4-FFF2-40B4-BE49-F238E27FC236}">
              <a16:creationId xmlns:a16="http://schemas.microsoft.com/office/drawing/2014/main" id="{8E4A0394-5CD1-4A73-83E7-6CBFE424592E}"/>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2" name="正方形/長方形 151">
          <a:extLst>
            <a:ext uri="{FF2B5EF4-FFF2-40B4-BE49-F238E27FC236}">
              <a16:creationId xmlns:a16="http://schemas.microsoft.com/office/drawing/2014/main" id="{8F8D9B4E-B6F3-4C24-9E0F-F70E20CE4537}"/>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3" name="正方形/長方形 152">
          <a:extLst>
            <a:ext uri="{FF2B5EF4-FFF2-40B4-BE49-F238E27FC236}">
              <a16:creationId xmlns:a16="http://schemas.microsoft.com/office/drawing/2014/main" id="{81E59B69-83B2-41D4-A9BC-C679E349B8E2}"/>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4" name="正方形/長方形 153">
          <a:extLst>
            <a:ext uri="{FF2B5EF4-FFF2-40B4-BE49-F238E27FC236}">
              <a16:creationId xmlns:a16="http://schemas.microsoft.com/office/drawing/2014/main" id="{517A6BE6-C59B-4730-BF8B-A27ED3BCB0BF}"/>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5" name="正方形/長方形 154">
          <a:extLst>
            <a:ext uri="{FF2B5EF4-FFF2-40B4-BE49-F238E27FC236}">
              <a16:creationId xmlns:a16="http://schemas.microsoft.com/office/drawing/2014/main" id="{7298002D-0749-4388-85EC-8D8B8EA4B20E}"/>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6" name="正方形/長方形 155">
          <a:extLst>
            <a:ext uri="{FF2B5EF4-FFF2-40B4-BE49-F238E27FC236}">
              <a16:creationId xmlns:a16="http://schemas.microsoft.com/office/drawing/2014/main" id="{A80F5FFF-F5D8-47EE-BA73-86E45B9E7FD9}"/>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7" name="正方形/長方形 156">
          <a:extLst>
            <a:ext uri="{FF2B5EF4-FFF2-40B4-BE49-F238E27FC236}">
              <a16:creationId xmlns:a16="http://schemas.microsoft.com/office/drawing/2014/main" id="{26ED3E2F-89DA-44B4-9218-B27EFB36C72E}"/>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8" name="テキスト ボックス 157">
          <a:extLst>
            <a:ext uri="{FF2B5EF4-FFF2-40B4-BE49-F238E27FC236}">
              <a16:creationId xmlns:a16="http://schemas.microsoft.com/office/drawing/2014/main" id="{5E4DBD97-4883-4668-8874-ADCF41CCD19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9" name="直線コネクタ 158">
          <a:extLst>
            <a:ext uri="{FF2B5EF4-FFF2-40B4-BE49-F238E27FC236}">
              <a16:creationId xmlns:a16="http://schemas.microsoft.com/office/drawing/2014/main" id="{9CDB4EF6-B20B-43F7-85EF-28608DDA3760}"/>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60" name="テキスト ボックス 159">
          <a:extLst>
            <a:ext uri="{FF2B5EF4-FFF2-40B4-BE49-F238E27FC236}">
              <a16:creationId xmlns:a16="http://schemas.microsoft.com/office/drawing/2014/main" id="{D0BB759F-FDC3-4B72-B80F-4CDF9575A6BE}"/>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61" name="直線コネクタ 160">
          <a:extLst>
            <a:ext uri="{FF2B5EF4-FFF2-40B4-BE49-F238E27FC236}">
              <a16:creationId xmlns:a16="http://schemas.microsoft.com/office/drawing/2014/main" id="{0323CFD1-A788-4B89-A490-C3A747FFA60D}"/>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2" name="テキスト ボックス 161">
          <a:extLst>
            <a:ext uri="{FF2B5EF4-FFF2-40B4-BE49-F238E27FC236}">
              <a16:creationId xmlns:a16="http://schemas.microsoft.com/office/drawing/2014/main" id="{B48707DB-D8B4-42D4-857C-589AEDA30FEF}"/>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3" name="直線コネクタ 162">
          <a:extLst>
            <a:ext uri="{FF2B5EF4-FFF2-40B4-BE49-F238E27FC236}">
              <a16:creationId xmlns:a16="http://schemas.microsoft.com/office/drawing/2014/main" id="{80E3303D-ECC4-4D2B-8C8F-18F79D61286E}"/>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4" name="テキスト ボックス 163">
          <a:extLst>
            <a:ext uri="{FF2B5EF4-FFF2-40B4-BE49-F238E27FC236}">
              <a16:creationId xmlns:a16="http://schemas.microsoft.com/office/drawing/2014/main" id="{25AC5B9F-1C91-4A20-A5D3-E1AD99CA7499}"/>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5" name="直線コネクタ 164">
          <a:extLst>
            <a:ext uri="{FF2B5EF4-FFF2-40B4-BE49-F238E27FC236}">
              <a16:creationId xmlns:a16="http://schemas.microsoft.com/office/drawing/2014/main" id="{5A374FEE-22B9-45C2-860A-7BAE23074736}"/>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6" name="テキスト ボックス 165">
          <a:extLst>
            <a:ext uri="{FF2B5EF4-FFF2-40B4-BE49-F238E27FC236}">
              <a16:creationId xmlns:a16="http://schemas.microsoft.com/office/drawing/2014/main" id="{BE32F983-F0CD-4175-9964-E50B57584B82}"/>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7" name="直線コネクタ 166">
          <a:extLst>
            <a:ext uri="{FF2B5EF4-FFF2-40B4-BE49-F238E27FC236}">
              <a16:creationId xmlns:a16="http://schemas.microsoft.com/office/drawing/2014/main" id="{1D420EB0-AEB6-4EB9-87B8-1722048863BB}"/>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8" name="テキスト ボックス 167">
          <a:extLst>
            <a:ext uri="{FF2B5EF4-FFF2-40B4-BE49-F238E27FC236}">
              <a16:creationId xmlns:a16="http://schemas.microsoft.com/office/drawing/2014/main" id="{26D65F0B-2429-47B1-984D-F7B6936B3256}"/>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9" name="直線コネクタ 168">
          <a:extLst>
            <a:ext uri="{FF2B5EF4-FFF2-40B4-BE49-F238E27FC236}">
              <a16:creationId xmlns:a16="http://schemas.microsoft.com/office/drawing/2014/main" id="{C791E3C2-3403-4AA4-A3D0-8292A2A1ADF8}"/>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70" name="テキスト ボックス 169">
          <a:extLst>
            <a:ext uri="{FF2B5EF4-FFF2-40B4-BE49-F238E27FC236}">
              <a16:creationId xmlns:a16="http://schemas.microsoft.com/office/drawing/2014/main" id="{3CD8AE60-D989-42B8-BE31-70837F4CA6E7}"/>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71" name="直線コネクタ 170">
          <a:extLst>
            <a:ext uri="{FF2B5EF4-FFF2-40B4-BE49-F238E27FC236}">
              <a16:creationId xmlns:a16="http://schemas.microsoft.com/office/drawing/2014/main" id="{DD2A46AC-6FBD-453A-8CD4-8C4F7B925847}"/>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2" name="テキスト ボックス 171">
          <a:extLst>
            <a:ext uri="{FF2B5EF4-FFF2-40B4-BE49-F238E27FC236}">
              <a16:creationId xmlns:a16="http://schemas.microsoft.com/office/drawing/2014/main" id="{9155132D-359D-4B12-8298-BD0D98FD7404}"/>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3" name="直線コネクタ 172">
          <a:extLst>
            <a:ext uri="{FF2B5EF4-FFF2-40B4-BE49-F238E27FC236}">
              <a16:creationId xmlns:a16="http://schemas.microsoft.com/office/drawing/2014/main" id="{12A56B7B-F6D6-4132-8E18-B905EEB80BE8}"/>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4" name="【橋りょう・トンネル】&#10;有形固定資産減価償却率グラフ枠">
          <a:extLst>
            <a:ext uri="{FF2B5EF4-FFF2-40B4-BE49-F238E27FC236}">
              <a16:creationId xmlns:a16="http://schemas.microsoft.com/office/drawing/2014/main" id="{C6A2BAD7-5220-4F17-A251-3E75FE8577CA}"/>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135527</xdr:rowOff>
    </xdr:from>
    <xdr:to>
      <xdr:col>24</xdr:col>
      <xdr:colOff>62865</xdr:colOff>
      <xdr:row>64</xdr:row>
      <xdr:rowOff>130628</xdr:rowOff>
    </xdr:to>
    <xdr:cxnSp macro="">
      <xdr:nvCxnSpPr>
        <xdr:cNvPr id="175" name="直線コネクタ 174">
          <a:extLst>
            <a:ext uri="{FF2B5EF4-FFF2-40B4-BE49-F238E27FC236}">
              <a16:creationId xmlns:a16="http://schemas.microsoft.com/office/drawing/2014/main" id="{6FFF3E27-F807-4FF9-B261-95C76115A53F}"/>
            </a:ext>
          </a:extLst>
        </xdr:cNvPr>
        <xdr:cNvCxnSpPr/>
      </xdr:nvCxnSpPr>
      <xdr:spPr>
        <a:xfrm flipV="1">
          <a:off x="4634865" y="9565277"/>
          <a:ext cx="0" cy="15381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176" name="【橋りょう・トンネル】&#10;有形固定資産減価償却率最小値テキスト">
          <a:extLst>
            <a:ext uri="{FF2B5EF4-FFF2-40B4-BE49-F238E27FC236}">
              <a16:creationId xmlns:a16="http://schemas.microsoft.com/office/drawing/2014/main" id="{EA79D580-644F-43B8-8A2A-3C5A96822B24}"/>
            </a:ext>
          </a:extLst>
        </xdr:cNvPr>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177" name="直線コネクタ 176">
          <a:extLst>
            <a:ext uri="{FF2B5EF4-FFF2-40B4-BE49-F238E27FC236}">
              <a16:creationId xmlns:a16="http://schemas.microsoft.com/office/drawing/2014/main" id="{F6C6F6EF-2C5C-4BE0-AEE3-B81E45DA1A9F}"/>
            </a:ext>
          </a:extLst>
        </xdr:cNvPr>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82204</xdr:rowOff>
    </xdr:from>
    <xdr:ext cx="340478" cy="259045"/>
    <xdr:sp macro="" textlink="">
      <xdr:nvSpPr>
        <xdr:cNvPr id="178" name="【橋りょう・トンネル】&#10;有形固定資産減価償却率最大値テキスト">
          <a:extLst>
            <a:ext uri="{FF2B5EF4-FFF2-40B4-BE49-F238E27FC236}">
              <a16:creationId xmlns:a16="http://schemas.microsoft.com/office/drawing/2014/main" id="{E09EDF6C-6BB1-48B0-8B33-B24B569C14F4}"/>
            </a:ext>
          </a:extLst>
        </xdr:cNvPr>
        <xdr:cNvSpPr txBox="1"/>
      </xdr:nvSpPr>
      <xdr:spPr>
        <a:xfrm>
          <a:off x="4673600" y="934050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135527</xdr:rowOff>
    </xdr:from>
    <xdr:to>
      <xdr:col>24</xdr:col>
      <xdr:colOff>152400</xdr:colOff>
      <xdr:row>55</xdr:row>
      <xdr:rowOff>135527</xdr:rowOff>
    </xdr:to>
    <xdr:cxnSp macro="">
      <xdr:nvCxnSpPr>
        <xdr:cNvPr id="179" name="直線コネクタ 178">
          <a:extLst>
            <a:ext uri="{FF2B5EF4-FFF2-40B4-BE49-F238E27FC236}">
              <a16:creationId xmlns:a16="http://schemas.microsoft.com/office/drawing/2014/main" id="{B3D7B75F-3766-4B0E-86D0-62929EEE1089}"/>
            </a:ext>
          </a:extLst>
        </xdr:cNvPr>
        <xdr:cNvCxnSpPr/>
      </xdr:nvCxnSpPr>
      <xdr:spPr>
        <a:xfrm>
          <a:off x="4546600" y="95652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107242</xdr:rowOff>
    </xdr:from>
    <xdr:ext cx="405111" cy="259045"/>
    <xdr:sp macro="" textlink="">
      <xdr:nvSpPr>
        <xdr:cNvPr id="180" name="【橋りょう・トンネル】&#10;有形固定資産減価償却率平均値テキスト">
          <a:extLst>
            <a:ext uri="{FF2B5EF4-FFF2-40B4-BE49-F238E27FC236}">
              <a16:creationId xmlns:a16="http://schemas.microsoft.com/office/drawing/2014/main" id="{C1722E85-83A8-4AC7-BAB9-D64797B65276}"/>
            </a:ext>
          </a:extLst>
        </xdr:cNvPr>
        <xdr:cNvSpPr txBox="1"/>
      </xdr:nvSpPr>
      <xdr:spPr>
        <a:xfrm>
          <a:off x="4673600" y="103942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128815</xdr:rowOff>
    </xdr:from>
    <xdr:to>
      <xdr:col>24</xdr:col>
      <xdr:colOff>114300</xdr:colOff>
      <xdr:row>61</xdr:row>
      <xdr:rowOff>58965</xdr:rowOff>
    </xdr:to>
    <xdr:sp macro="" textlink="">
      <xdr:nvSpPr>
        <xdr:cNvPr id="181" name="フローチャート: 判断 180">
          <a:extLst>
            <a:ext uri="{FF2B5EF4-FFF2-40B4-BE49-F238E27FC236}">
              <a16:creationId xmlns:a16="http://schemas.microsoft.com/office/drawing/2014/main" id="{9270259B-A688-44E5-9FC0-E1665FE5107E}"/>
            </a:ext>
          </a:extLst>
        </xdr:cNvPr>
        <xdr:cNvSpPr/>
      </xdr:nvSpPr>
      <xdr:spPr>
        <a:xfrm>
          <a:off x="4584700" y="10415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92891</xdr:rowOff>
    </xdr:from>
    <xdr:to>
      <xdr:col>20</xdr:col>
      <xdr:colOff>38100</xdr:colOff>
      <xdr:row>61</xdr:row>
      <xdr:rowOff>23041</xdr:rowOff>
    </xdr:to>
    <xdr:sp macro="" textlink="">
      <xdr:nvSpPr>
        <xdr:cNvPr id="182" name="フローチャート: 判断 181">
          <a:extLst>
            <a:ext uri="{FF2B5EF4-FFF2-40B4-BE49-F238E27FC236}">
              <a16:creationId xmlns:a16="http://schemas.microsoft.com/office/drawing/2014/main" id="{9098CBF1-8D44-4A70-AC2F-31910B081036}"/>
            </a:ext>
          </a:extLst>
        </xdr:cNvPr>
        <xdr:cNvSpPr/>
      </xdr:nvSpPr>
      <xdr:spPr>
        <a:xfrm>
          <a:off x="3746500" y="1037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65133</xdr:rowOff>
    </xdr:from>
    <xdr:to>
      <xdr:col>15</xdr:col>
      <xdr:colOff>101600</xdr:colOff>
      <xdr:row>60</xdr:row>
      <xdr:rowOff>166733</xdr:rowOff>
    </xdr:to>
    <xdr:sp macro="" textlink="">
      <xdr:nvSpPr>
        <xdr:cNvPr id="183" name="フローチャート: 判断 182">
          <a:extLst>
            <a:ext uri="{FF2B5EF4-FFF2-40B4-BE49-F238E27FC236}">
              <a16:creationId xmlns:a16="http://schemas.microsoft.com/office/drawing/2014/main" id="{C7FCEC8E-7C8F-4065-9BB0-E76D4162C24A}"/>
            </a:ext>
          </a:extLst>
        </xdr:cNvPr>
        <xdr:cNvSpPr/>
      </xdr:nvSpPr>
      <xdr:spPr>
        <a:xfrm>
          <a:off x="2857500" y="10352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79828</xdr:rowOff>
    </xdr:from>
    <xdr:to>
      <xdr:col>10</xdr:col>
      <xdr:colOff>165100</xdr:colOff>
      <xdr:row>61</xdr:row>
      <xdr:rowOff>9978</xdr:rowOff>
    </xdr:to>
    <xdr:sp macro="" textlink="">
      <xdr:nvSpPr>
        <xdr:cNvPr id="184" name="フローチャート: 判断 183">
          <a:extLst>
            <a:ext uri="{FF2B5EF4-FFF2-40B4-BE49-F238E27FC236}">
              <a16:creationId xmlns:a16="http://schemas.microsoft.com/office/drawing/2014/main" id="{E7D60ADD-6D32-45DC-AC39-88E401E774FE}"/>
            </a:ext>
          </a:extLst>
        </xdr:cNvPr>
        <xdr:cNvSpPr/>
      </xdr:nvSpPr>
      <xdr:spPr>
        <a:xfrm>
          <a:off x="1968500" y="10366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58601</xdr:rowOff>
    </xdr:from>
    <xdr:to>
      <xdr:col>6</xdr:col>
      <xdr:colOff>38100</xdr:colOff>
      <xdr:row>60</xdr:row>
      <xdr:rowOff>160201</xdr:rowOff>
    </xdr:to>
    <xdr:sp macro="" textlink="">
      <xdr:nvSpPr>
        <xdr:cNvPr id="185" name="フローチャート: 判断 184">
          <a:extLst>
            <a:ext uri="{FF2B5EF4-FFF2-40B4-BE49-F238E27FC236}">
              <a16:creationId xmlns:a16="http://schemas.microsoft.com/office/drawing/2014/main" id="{C952FCA2-1C7A-4AA9-9686-2CD3F3B077E0}"/>
            </a:ext>
          </a:extLst>
        </xdr:cNvPr>
        <xdr:cNvSpPr/>
      </xdr:nvSpPr>
      <xdr:spPr>
        <a:xfrm>
          <a:off x="1079500" y="103456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67BBA69F-BE82-4179-969D-4260CB4AB195}"/>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0C93C855-7C42-45EC-9CDE-D1138C7CD889}"/>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15479327-7CC0-4064-93BF-45E3372F817A}"/>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9" name="テキスト ボックス 188">
          <a:extLst>
            <a:ext uri="{FF2B5EF4-FFF2-40B4-BE49-F238E27FC236}">
              <a16:creationId xmlns:a16="http://schemas.microsoft.com/office/drawing/2014/main" id="{68A1EA70-820F-46E7-B404-93874DD437D1}"/>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90" name="テキスト ボックス 189">
          <a:extLst>
            <a:ext uri="{FF2B5EF4-FFF2-40B4-BE49-F238E27FC236}">
              <a16:creationId xmlns:a16="http://schemas.microsoft.com/office/drawing/2014/main" id="{934B77CE-7762-48E3-9694-84AA6EF03EA0}"/>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84727</xdr:rowOff>
    </xdr:from>
    <xdr:to>
      <xdr:col>24</xdr:col>
      <xdr:colOff>114300</xdr:colOff>
      <xdr:row>56</xdr:row>
      <xdr:rowOff>14877</xdr:rowOff>
    </xdr:to>
    <xdr:sp macro="" textlink="">
      <xdr:nvSpPr>
        <xdr:cNvPr id="191" name="楕円 190">
          <a:extLst>
            <a:ext uri="{FF2B5EF4-FFF2-40B4-BE49-F238E27FC236}">
              <a16:creationId xmlns:a16="http://schemas.microsoft.com/office/drawing/2014/main" id="{AD1140FC-DC1F-465B-A2B1-EC315091578A}"/>
            </a:ext>
          </a:extLst>
        </xdr:cNvPr>
        <xdr:cNvSpPr/>
      </xdr:nvSpPr>
      <xdr:spPr>
        <a:xfrm>
          <a:off x="4584700" y="9514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55</xdr:row>
      <xdr:rowOff>37754</xdr:rowOff>
    </xdr:from>
    <xdr:ext cx="340478" cy="259045"/>
    <xdr:sp macro="" textlink="">
      <xdr:nvSpPr>
        <xdr:cNvPr id="192" name="【橋りょう・トンネル】&#10;有形固定資産減価償却率該当値テキスト">
          <a:extLst>
            <a:ext uri="{FF2B5EF4-FFF2-40B4-BE49-F238E27FC236}">
              <a16:creationId xmlns:a16="http://schemas.microsoft.com/office/drawing/2014/main" id="{EC38A6E9-1D90-4B45-AB07-210751A86E7A}"/>
            </a:ext>
          </a:extLst>
        </xdr:cNvPr>
        <xdr:cNvSpPr txBox="1"/>
      </xdr:nvSpPr>
      <xdr:spPr>
        <a:xfrm>
          <a:off x="4673600" y="946750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55335</xdr:rowOff>
    </xdr:from>
    <xdr:to>
      <xdr:col>20</xdr:col>
      <xdr:colOff>38100</xdr:colOff>
      <xdr:row>55</xdr:row>
      <xdr:rowOff>156935</xdr:rowOff>
    </xdr:to>
    <xdr:sp macro="" textlink="">
      <xdr:nvSpPr>
        <xdr:cNvPr id="193" name="楕円 192">
          <a:extLst>
            <a:ext uri="{FF2B5EF4-FFF2-40B4-BE49-F238E27FC236}">
              <a16:creationId xmlns:a16="http://schemas.microsoft.com/office/drawing/2014/main" id="{1A99A969-58A3-4FC5-B261-60568319AAF2}"/>
            </a:ext>
          </a:extLst>
        </xdr:cNvPr>
        <xdr:cNvSpPr/>
      </xdr:nvSpPr>
      <xdr:spPr>
        <a:xfrm>
          <a:off x="3746500" y="9485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55</xdr:row>
      <xdr:rowOff>106135</xdr:rowOff>
    </xdr:from>
    <xdr:to>
      <xdr:col>24</xdr:col>
      <xdr:colOff>63500</xdr:colOff>
      <xdr:row>55</xdr:row>
      <xdr:rowOff>135527</xdr:rowOff>
    </xdr:to>
    <xdr:cxnSp macro="">
      <xdr:nvCxnSpPr>
        <xdr:cNvPr id="194" name="直線コネクタ 193">
          <a:extLst>
            <a:ext uri="{FF2B5EF4-FFF2-40B4-BE49-F238E27FC236}">
              <a16:creationId xmlns:a16="http://schemas.microsoft.com/office/drawing/2014/main" id="{908E27AB-9EFA-4861-B2BA-D5741435098C}"/>
            </a:ext>
          </a:extLst>
        </xdr:cNvPr>
        <xdr:cNvCxnSpPr/>
      </xdr:nvCxnSpPr>
      <xdr:spPr>
        <a:xfrm>
          <a:off x="3797300" y="9535885"/>
          <a:ext cx="838200" cy="29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48804</xdr:rowOff>
    </xdr:from>
    <xdr:to>
      <xdr:col>15</xdr:col>
      <xdr:colOff>101600</xdr:colOff>
      <xdr:row>55</xdr:row>
      <xdr:rowOff>150404</xdr:rowOff>
    </xdr:to>
    <xdr:sp macro="" textlink="">
      <xdr:nvSpPr>
        <xdr:cNvPr id="195" name="楕円 194">
          <a:extLst>
            <a:ext uri="{FF2B5EF4-FFF2-40B4-BE49-F238E27FC236}">
              <a16:creationId xmlns:a16="http://schemas.microsoft.com/office/drawing/2014/main" id="{20B653F6-31BF-46A1-A4C0-7EA946B887C9}"/>
            </a:ext>
          </a:extLst>
        </xdr:cNvPr>
        <xdr:cNvSpPr/>
      </xdr:nvSpPr>
      <xdr:spPr>
        <a:xfrm>
          <a:off x="2857500" y="9478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99604</xdr:rowOff>
    </xdr:from>
    <xdr:to>
      <xdr:col>19</xdr:col>
      <xdr:colOff>177800</xdr:colOff>
      <xdr:row>55</xdr:row>
      <xdr:rowOff>106135</xdr:rowOff>
    </xdr:to>
    <xdr:cxnSp macro="">
      <xdr:nvCxnSpPr>
        <xdr:cNvPr id="196" name="直線コネクタ 195">
          <a:extLst>
            <a:ext uri="{FF2B5EF4-FFF2-40B4-BE49-F238E27FC236}">
              <a16:creationId xmlns:a16="http://schemas.microsoft.com/office/drawing/2014/main" id="{8E89E350-4F3B-41C7-B2BC-E7FEC8E83C70}"/>
            </a:ext>
          </a:extLst>
        </xdr:cNvPr>
        <xdr:cNvCxnSpPr/>
      </xdr:nvCxnSpPr>
      <xdr:spPr>
        <a:xfrm>
          <a:off x="2908300" y="9529354"/>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21046</xdr:rowOff>
    </xdr:from>
    <xdr:to>
      <xdr:col>10</xdr:col>
      <xdr:colOff>165100</xdr:colOff>
      <xdr:row>55</xdr:row>
      <xdr:rowOff>122646</xdr:rowOff>
    </xdr:to>
    <xdr:sp macro="" textlink="">
      <xdr:nvSpPr>
        <xdr:cNvPr id="197" name="楕円 196">
          <a:extLst>
            <a:ext uri="{FF2B5EF4-FFF2-40B4-BE49-F238E27FC236}">
              <a16:creationId xmlns:a16="http://schemas.microsoft.com/office/drawing/2014/main" id="{71D2F0EE-59FE-4DFE-8EA7-59B619DBC408}"/>
            </a:ext>
          </a:extLst>
        </xdr:cNvPr>
        <xdr:cNvSpPr/>
      </xdr:nvSpPr>
      <xdr:spPr>
        <a:xfrm>
          <a:off x="1968500" y="9450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55</xdr:row>
      <xdr:rowOff>71846</xdr:rowOff>
    </xdr:from>
    <xdr:to>
      <xdr:col>15</xdr:col>
      <xdr:colOff>50800</xdr:colOff>
      <xdr:row>55</xdr:row>
      <xdr:rowOff>99604</xdr:rowOff>
    </xdr:to>
    <xdr:cxnSp macro="">
      <xdr:nvCxnSpPr>
        <xdr:cNvPr id="198" name="直線コネクタ 197">
          <a:extLst>
            <a:ext uri="{FF2B5EF4-FFF2-40B4-BE49-F238E27FC236}">
              <a16:creationId xmlns:a16="http://schemas.microsoft.com/office/drawing/2014/main" id="{076058D7-14B3-42C6-9A82-8785D00847DE}"/>
            </a:ext>
          </a:extLst>
        </xdr:cNvPr>
        <xdr:cNvCxnSpPr/>
      </xdr:nvCxnSpPr>
      <xdr:spPr>
        <a:xfrm>
          <a:off x="2019300" y="9501596"/>
          <a:ext cx="889000" cy="27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60</xdr:row>
      <xdr:rowOff>7983</xdr:rowOff>
    </xdr:from>
    <xdr:to>
      <xdr:col>6</xdr:col>
      <xdr:colOff>38100</xdr:colOff>
      <xdr:row>60</xdr:row>
      <xdr:rowOff>109583</xdr:rowOff>
    </xdr:to>
    <xdr:sp macro="" textlink="">
      <xdr:nvSpPr>
        <xdr:cNvPr id="199" name="楕円 198">
          <a:extLst>
            <a:ext uri="{FF2B5EF4-FFF2-40B4-BE49-F238E27FC236}">
              <a16:creationId xmlns:a16="http://schemas.microsoft.com/office/drawing/2014/main" id="{B20D45A6-ED2D-4B76-96DB-8FF50CF13524}"/>
            </a:ext>
          </a:extLst>
        </xdr:cNvPr>
        <xdr:cNvSpPr/>
      </xdr:nvSpPr>
      <xdr:spPr>
        <a:xfrm>
          <a:off x="1079500" y="10294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55</xdr:row>
      <xdr:rowOff>71846</xdr:rowOff>
    </xdr:from>
    <xdr:to>
      <xdr:col>10</xdr:col>
      <xdr:colOff>114300</xdr:colOff>
      <xdr:row>60</xdr:row>
      <xdr:rowOff>58783</xdr:rowOff>
    </xdr:to>
    <xdr:cxnSp macro="">
      <xdr:nvCxnSpPr>
        <xdr:cNvPr id="200" name="直線コネクタ 199">
          <a:extLst>
            <a:ext uri="{FF2B5EF4-FFF2-40B4-BE49-F238E27FC236}">
              <a16:creationId xmlns:a16="http://schemas.microsoft.com/office/drawing/2014/main" id="{C8E5F967-B8AA-4E6D-B365-00587E962379}"/>
            </a:ext>
          </a:extLst>
        </xdr:cNvPr>
        <xdr:cNvCxnSpPr/>
      </xdr:nvCxnSpPr>
      <xdr:spPr>
        <a:xfrm flipV="1">
          <a:off x="1130300" y="9501596"/>
          <a:ext cx="889000" cy="844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14168</xdr:rowOff>
    </xdr:from>
    <xdr:ext cx="405111" cy="259045"/>
    <xdr:sp macro="" textlink="">
      <xdr:nvSpPr>
        <xdr:cNvPr id="201" name="n_1aveValue【橋りょう・トンネル】&#10;有形固定資産減価償却率">
          <a:extLst>
            <a:ext uri="{FF2B5EF4-FFF2-40B4-BE49-F238E27FC236}">
              <a16:creationId xmlns:a16="http://schemas.microsoft.com/office/drawing/2014/main" id="{027958FF-FC4C-4C94-B10C-105163BAF6D2}"/>
            </a:ext>
          </a:extLst>
        </xdr:cNvPr>
        <xdr:cNvSpPr txBox="1"/>
      </xdr:nvSpPr>
      <xdr:spPr>
        <a:xfrm>
          <a:off x="3582044" y="104726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60</xdr:row>
      <xdr:rowOff>157860</xdr:rowOff>
    </xdr:from>
    <xdr:ext cx="405111" cy="259045"/>
    <xdr:sp macro="" textlink="">
      <xdr:nvSpPr>
        <xdr:cNvPr id="202" name="n_2aveValue【橋りょう・トンネル】&#10;有形固定資産減価償却率">
          <a:extLst>
            <a:ext uri="{FF2B5EF4-FFF2-40B4-BE49-F238E27FC236}">
              <a16:creationId xmlns:a16="http://schemas.microsoft.com/office/drawing/2014/main" id="{CDEF3C74-9459-4534-81D8-9FB81170828E}"/>
            </a:ext>
          </a:extLst>
        </xdr:cNvPr>
        <xdr:cNvSpPr txBox="1"/>
      </xdr:nvSpPr>
      <xdr:spPr>
        <a:xfrm>
          <a:off x="2705744" y="104448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1105</xdr:rowOff>
    </xdr:from>
    <xdr:ext cx="405111" cy="259045"/>
    <xdr:sp macro="" textlink="">
      <xdr:nvSpPr>
        <xdr:cNvPr id="203" name="n_3aveValue【橋りょう・トンネル】&#10;有形固定資産減価償却率">
          <a:extLst>
            <a:ext uri="{FF2B5EF4-FFF2-40B4-BE49-F238E27FC236}">
              <a16:creationId xmlns:a16="http://schemas.microsoft.com/office/drawing/2014/main" id="{651B9F2D-A058-461E-8B31-E7411567773B}"/>
            </a:ext>
          </a:extLst>
        </xdr:cNvPr>
        <xdr:cNvSpPr txBox="1"/>
      </xdr:nvSpPr>
      <xdr:spPr>
        <a:xfrm>
          <a:off x="1816744" y="104595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151328</xdr:rowOff>
    </xdr:from>
    <xdr:ext cx="405111" cy="259045"/>
    <xdr:sp macro="" textlink="">
      <xdr:nvSpPr>
        <xdr:cNvPr id="204" name="n_4aveValue【橋りょう・トンネル】&#10;有形固定資産減価償却率">
          <a:extLst>
            <a:ext uri="{FF2B5EF4-FFF2-40B4-BE49-F238E27FC236}">
              <a16:creationId xmlns:a16="http://schemas.microsoft.com/office/drawing/2014/main" id="{98C88484-4DF4-4EA9-964B-CB9FCD2426D8}"/>
            </a:ext>
          </a:extLst>
        </xdr:cNvPr>
        <xdr:cNvSpPr txBox="1"/>
      </xdr:nvSpPr>
      <xdr:spPr>
        <a:xfrm>
          <a:off x="927744" y="104383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185361</xdr:colOff>
      <xdr:row>54</xdr:row>
      <xdr:rowOff>2012</xdr:rowOff>
    </xdr:from>
    <xdr:ext cx="340478" cy="259045"/>
    <xdr:sp macro="" textlink="">
      <xdr:nvSpPr>
        <xdr:cNvPr id="205" name="n_1mainValue【橋りょう・トンネル】&#10;有形固定資産減価償却率">
          <a:extLst>
            <a:ext uri="{FF2B5EF4-FFF2-40B4-BE49-F238E27FC236}">
              <a16:creationId xmlns:a16="http://schemas.microsoft.com/office/drawing/2014/main" id="{37C66FCA-9EB8-482B-B0B0-170A39BC2CF3}"/>
            </a:ext>
          </a:extLst>
        </xdr:cNvPr>
        <xdr:cNvSpPr txBox="1"/>
      </xdr:nvSpPr>
      <xdr:spPr>
        <a:xfrm>
          <a:off x="3614361" y="926031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71061</xdr:colOff>
      <xdr:row>53</xdr:row>
      <xdr:rowOff>166931</xdr:rowOff>
    </xdr:from>
    <xdr:ext cx="340478" cy="259045"/>
    <xdr:sp macro="" textlink="">
      <xdr:nvSpPr>
        <xdr:cNvPr id="206" name="n_2mainValue【橋りょう・トンネル】&#10;有形固定資産減価償却率">
          <a:extLst>
            <a:ext uri="{FF2B5EF4-FFF2-40B4-BE49-F238E27FC236}">
              <a16:creationId xmlns:a16="http://schemas.microsoft.com/office/drawing/2014/main" id="{5DE3A50F-AD6E-4D65-87B5-0266E9352450}"/>
            </a:ext>
          </a:extLst>
        </xdr:cNvPr>
        <xdr:cNvSpPr txBox="1"/>
      </xdr:nvSpPr>
      <xdr:spPr>
        <a:xfrm>
          <a:off x="2738061" y="925378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134561</xdr:colOff>
      <xdr:row>53</xdr:row>
      <xdr:rowOff>139173</xdr:rowOff>
    </xdr:from>
    <xdr:ext cx="340478" cy="259045"/>
    <xdr:sp macro="" textlink="">
      <xdr:nvSpPr>
        <xdr:cNvPr id="207" name="n_3mainValue【橋りょう・トンネル】&#10;有形固定資産減価償却率">
          <a:extLst>
            <a:ext uri="{FF2B5EF4-FFF2-40B4-BE49-F238E27FC236}">
              <a16:creationId xmlns:a16="http://schemas.microsoft.com/office/drawing/2014/main" id="{96148547-06F4-4394-94C4-7AD6676230CB}"/>
            </a:ext>
          </a:extLst>
        </xdr:cNvPr>
        <xdr:cNvSpPr txBox="1"/>
      </xdr:nvSpPr>
      <xdr:spPr>
        <a:xfrm>
          <a:off x="1849061" y="922602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126110</xdr:rowOff>
    </xdr:from>
    <xdr:ext cx="405111" cy="259045"/>
    <xdr:sp macro="" textlink="">
      <xdr:nvSpPr>
        <xdr:cNvPr id="208" name="n_4mainValue【橋りょう・トンネル】&#10;有形固定資産減価償却率">
          <a:extLst>
            <a:ext uri="{FF2B5EF4-FFF2-40B4-BE49-F238E27FC236}">
              <a16:creationId xmlns:a16="http://schemas.microsoft.com/office/drawing/2014/main" id="{081A0F9B-263E-447E-A15E-74C7C6D58517}"/>
            </a:ext>
          </a:extLst>
        </xdr:cNvPr>
        <xdr:cNvSpPr txBox="1"/>
      </xdr:nvSpPr>
      <xdr:spPr>
        <a:xfrm>
          <a:off x="927744" y="100702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9" name="正方形/長方形 208">
          <a:extLst>
            <a:ext uri="{FF2B5EF4-FFF2-40B4-BE49-F238E27FC236}">
              <a16:creationId xmlns:a16="http://schemas.microsoft.com/office/drawing/2014/main" id="{3FCB7857-9D27-410A-B8BF-8AA88D609EE7}"/>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10" name="正方形/長方形 209">
          <a:extLst>
            <a:ext uri="{FF2B5EF4-FFF2-40B4-BE49-F238E27FC236}">
              <a16:creationId xmlns:a16="http://schemas.microsoft.com/office/drawing/2014/main" id="{1D0CEBA0-3AE3-49B5-A840-8B308F2D22B0}"/>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11" name="正方形/長方形 210">
          <a:extLst>
            <a:ext uri="{FF2B5EF4-FFF2-40B4-BE49-F238E27FC236}">
              <a16:creationId xmlns:a16="http://schemas.microsoft.com/office/drawing/2014/main" id="{DEF22F78-B3F9-4370-B13C-6D5714CE422B}"/>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2" name="正方形/長方形 211">
          <a:extLst>
            <a:ext uri="{FF2B5EF4-FFF2-40B4-BE49-F238E27FC236}">
              <a16:creationId xmlns:a16="http://schemas.microsoft.com/office/drawing/2014/main" id="{F78B7FCB-E3C2-4BC2-84C9-B045EB7A2D13}"/>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3" name="正方形/長方形 212">
          <a:extLst>
            <a:ext uri="{FF2B5EF4-FFF2-40B4-BE49-F238E27FC236}">
              <a16:creationId xmlns:a16="http://schemas.microsoft.com/office/drawing/2014/main" id="{F94E28B7-59D2-4CC2-8D07-409C1B7D54A9}"/>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156,208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4" name="正方形/長方形 213">
          <a:extLst>
            <a:ext uri="{FF2B5EF4-FFF2-40B4-BE49-F238E27FC236}">
              <a16:creationId xmlns:a16="http://schemas.microsoft.com/office/drawing/2014/main" id="{23004073-EAF6-4901-BE7C-65046BE2492F}"/>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5" name="正方形/長方形 214">
          <a:extLst>
            <a:ext uri="{FF2B5EF4-FFF2-40B4-BE49-F238E27FC236}">
              <a16:creationId xmlns:a16="http://schemas.microsoft.com/office/drawing/2014/main" id="{7A92122C-E4C6-4286-B93F-CDE410465A0F}"/>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216,432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6" name="正方形/長方形 215">
          <a:extLst>
            <a:ext uri="{FF2B5EF4-FFF2-40B4-BE49-F238E27FC236}">
              <a16:creationId xmlns:a16="http://schemas.microsoft.com/office/drawing/2014/main" id="{463790BD-25DF-43EF-AA99-27F2AD6D070E}"/>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7" name="テキスト ボックス 216">
          <a:extLst>
            <a:ext uri="{FF2B5EF4-FFF2-40B4-BE49-F238E27FC236}">
              <a16:creationId xmlns:a16="http://schemas.microsoft.com/office/drawing/2014/main" id="{E105D7B5-75F1-4936-AECD-D5867E378298}"/>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8" name="直線コネクタ 217">
          <a:extLst>
            <a:ext uri="{FF2B5EF4-FFF2-40B4-BE49-F238E27FC236}">
              <a16:creationId xmlns:a16="http://schemas.microsoft.com/office/drawing/2014/main" id="{4B6B643F-4C70-4860-97E1-3076476D942A}"/>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9" name="直線コネクタ 218">
          <a:extLst>
            <a:ext uri="{FF2B5EF4-FFF2-40B4-BE49-F238E27FC236}">
              <a16:creationId xmlns:a16="http://schemas.microsoft.com/office/drawing/2014/main" id="{CE29574F-04A0-4219-AF66-8EF0014D03D2}"/>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20" name="テキスト ボックス 219">
          <a:extLst>
            <a:ext uri="{FF2B5EF4-FFF2-40B4-BE49-F238E27FC236}">
              <a16:creationId xmlns:a16="http://schemas.microsoft.com/office/drawing/2014/main" id="{E5785B2D-DB22-4C1A-B66E-2D5841682975}"/>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21" name="直線コネクタ 220">
          <a:extLst>
            <a:ext uri="{FF2B5EF4-FFF2-40B4-BE49-F238E27FC236}">
              <a16:creationId xmlns:a16="http://schemas.microsoft.com/office/drawing/2014/main" id="{FBB0DD9A-7C5B-425B-BDEB-CF9425031494}"/>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22" name="テキスト ボックス 221">
          <a:extLst>
            <a:ext uri="{FF2B5EF4-FFF2-40B4-BE49-F238E27FC236}">
              <a16:creationId xmlns:a16="http://schemas.microsoft.com/office/drawing/2014/main" id="{FD883850-768F-49F5-AEEE-38E34AB836A7}"/>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3" name="直線コネクタ 222">
          <a:extLst>
            <a:ext uri="{FF2B5EF4-FFF2-40B4-BE49-F238E27FC236}">
              <a16:creationId xmlns:a16="http://schemas.microsoft.com/office/drawing/2014/main" id="{6E7EB34C-6A59-437F-8C65-E117E93F9F4D}"/>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59</xdr:row>
      <xdr:rowOff>29227</xdr:rowOff>
    </xdr:from>
    <xdr:ext cx="685572" cy="259045"/>
    <xdr:sp macro="" textlink="">
      <xdr:nvSpPr>
        <xdr:cNvPr id="224" name="テキスト ボックス 223">
          <a:extLst>
            <a:ext uri="{FF2B5EF4-FFF2-40B4-BE49-F238E27FC236}">
              <a16:creationId xmlns:a16="http://schemas.microsoft.com/office/drawing/2014/main" id="{A5811BA2-5357-439A-9A1C-D294C3A2AAC6}"/>
            </a:ext>
          </a:extLst>
        </xdr:cNvPr>
        <xdr:cNvSpPr txBox="1"/>
      </xdr:nvSpPr>
      <xdr:spPr>
        <a:xfrm>
          <a:off x="5918428" y="1014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5" name="直線コネクタ 224">
          <a:extLst>
            <a:ext uri="{FF2B5EF4-FFF2-40B4-BE49-F238E27FC236}">
              <a16:creationId xmlns:a16="http://schemas.microsoft.com/office/drawing/2014/main" id="{B6E5571C-C019-4F73-8A10-8D91749CB2FF}"/>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162577</xdr:rowOff>
    </xdr:from>
    <xdr:ext cx="685572" cy="259045"/>
    <xdr:sp macro="" textlink="">
      <xdr:nvSpPr>
        <xdr:cNvPr id="226" name="テキスト ボックス 225">
          <a:extLst>
            <a:ext uri="{FF2B5EF4-FFF2-40B4-BE49-F238E27FC236}">
              <a16:creationId xmlns:a16="http://schemas.microsoft.com/office/drawing/2014/main" id="{C2885674-D3B5-495B-9922-90E022662275}"/>
            </a:ext>
          </a:extLst>
        </xdr:cNvPr>
        <xdr:cNvSpPr txBox="1"/>
      </xdr:nvSpPr>
      <xdr:spPr>
        <a:xfrm>
          <a:off x="5918428" y="976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7" name="直線コネクタ 226">
          <a:extLst>
            <a:ext uri="{FF2B5EF4-FFF2-40B4-BE49-F238E27FC236}">
              <a16:creationId xmlns:a16="http://schemas.microsoft.com/office/drawing/2014/main" id="{9F171784-B9DC-4D9E-A1E9-972BDD9AA22F}"/>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228" name="テキスト ボックス 227">
          <a:extLst>
            <a:ext uri="{FF2B5EF4-FFF2-40B4-BE49-F238E27FC236}">
              <a16:creationId xmlns:a16="http://schemas.microsoft.com/office/drawing/2014/main" id="{29064EA1-2485-4BD3-B98A-D26686D24793}"/>
            </a:ext>
          </a:extLst>
        </xdr:cNvPr>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9" name="直線コネクタ 228">
          <a:extLst>
            <a:ext uri="{FF2B5EF4-FFF2-40B4-BE49-F238E27FC236}">
              <a16:creationId xmlns:a16="http://schemas.microsoft.com/office/drawing/2014/main" id="{2E4C69CA-EE95-4C4D-B3B4-67A5055C18FA}"/>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30" name="テキスト ボックス 229">
          <a:extLst>
            <a:ext uri="{FF2B5EF4-FFF2-40B4-BE49-F238E27FC236}">
              <a16:creationId xmlns:a16="http://schemas.microsoft.com/office/drawing/2014/main" id="{961360B7-98F5-48E1-B7C8-ABE8F874C6DA}"/>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1" name="【橋りょう・トンネル】&#10;一人当たり有形固定資産（償却資産）額グラフ枠">
          <a:extLst>
            <a:ext uri="{FF2B5EF4-FFF2-40B4-BE49-F238E27FC236}">
              <a16:creationId xmlns:a16="http://schemas.microsoft.com/office/drawing/2014/main" id="{97B29474-CCB4-4E7E-A89C-726B7934DCBA}"/>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104383</xdr:rowOff>
    </xdr:from>
    <xdr:to>
      <xdr:col>54</xdr:col>
      <xdr:colOff>189865</xdr:colOff>
      <xdr:row>64</xdr:row>
      <xdr:rowOff>72175</xdr:rowOff>
    </xdr:to>
    <xdr:cxnSp macro="">
      <xdr:nvCxnSpPr>
        <xdr:cNvPr id="232" name="直線コネクタ 231">
          <a:extLst>
            <a:ext uri="{FF2B5EF4-FFF2-40B4-BE49-F238E27FC236}">
              <a16:creationId xmlns:a16="http://schemas.microsoft.com/office/drawing/2014/main" id="{9E6B9E37-75EE-4204-B97F-E8557BC34AA7}"/>
            </a:ext>
          </a:extLst>
        </xdr:cNvPr>
        <xdr:cNvCxnSpPr/>
      </xdr:nvCxnSpPr>
      <xdr:spPr>
        <a:xfrm flipV="1">
          <a:off x="10476865" y="9705583"/>
          <a:ext cx="0" cy="13393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76002</xdr:rowOff>
    </xdr:from>
    <xdr:ext cx="469744" cy="259045"/>
    <xdr:sp macro="" textlink="">
      <xdr:nvSpPr>
        <xdr:cNvPr id="233" name="【橋りょう・トンネル】&#10;一人当たり有形固定資産（償却資産）額最小値テキスト">
          <a:extLst>
            <a:ext uri="{FF2B5EF4-FFF2-40B4-BE49-F238E27FC236}">
              <a16:creationId xmlns:a16="http://schemas.microsoft.com/office/drawing/2014/main" id="{1925B442-071E-4BA7-94A0-80889B44D540}"/>
            </a:ext>
          </a:extLst>
        </xdr:cNvPr>
        <xdr:cNvSpPr txBox="1"/>
      </xdr:nvSpPr>
      <xdr:spPr>
        <a:xfrm>
          <a:off x="10515600" y="110488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72175</xdr:rowOff>
    </xdr:from>
    <xdr:to>
      <xdr:col>55</xdr:col>
      <xdr:colOff>88900</xdr:colOff>
      <xdr:row>64</xdr:row>
      <xdr:rowOff>72175</xdr:rowOff>
    </xdr:to>
    <xdr:cxnSp macro="">
      <xdr:nvCxnSpPr>
        <xdr:cNvPr id="234" name="直線コネクタ 233">
          <a:extLst>
            <a:ext uri="{FF2B5EF4-FFF2-40B4-BE49-F238E27FC236}">
              <a16:creationId xmlns:a16="http://schemas.microsoft.com/office/drawing/2014/main" id="{C0223A09-DC3C-43A4-A013-0A43D310AE3A}"/>
            </a:ext>
          </a:extLst>
        </xdr:cNvPr>
        <xdr:cNvCxnSpPr/>
      </xdr:nvCxnSpPr>
      <xdr:spPr>
        <a:xfrm>
          <a:off x="10388600" y="110449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51060</xdr:rowOff>
    </xdr:from>
    <xdr:ext cx="690189" cy="259045"/>
    <xdr:sp macro="" textlink="">
      <xdr:nvSpPr>
        <xdr:cNvPr id="235" name="【橋りょう・トンネル】&#10;一人当たり有形固定資産（償却資産）額最大値テキスト">
          <a:extLst>
            <a:ext uri="{FF2B5EF4-FFF2-40B4-BE49-F238E27FC236}">
              <a16:creationId xmlns:a16="http://schemas.microsoft.com/office/drawing/2014/main" id="{FD1DD3C9-4D91-416A-885A-D6E0A6AE3EA8}"/>
            </a:ext>
          </a:extLst>
        </xdr:cNvPr>
        <xdr:cNvSpPr txBox="1"/>
      </xdr:nvSpPr>
      <xdr:spPr>
        <a:xfrm>
          <a:off x="10515600" y="948081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1,763,015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104383</xdr:rowOff>
    </xdr:from>
    <xdr:to>
      <xdr:col>55</xdr:col>
      <xdr:colOff>88900</xdr:colOff>
      <xdr:row>56</xdr:row>
      <xdr:rowOff>104383</xdr:rowOff>
    </xdr:to>
    <xdr:cxnSp macro="">
      <xdr:nvCxnSpPr>
        <xdr:cNvPr id="236" name="直線コネクタ 235">
          <a:extLst>
            <a:ext uri="{FF2B5EF4-FFF2-40B4-BE49-F238E27FC236}">
              <a16:creationId xmlns:a16="http://schemas.microsoft.com/office/drawing/2014/main" id="{04200E3C-E6F8-4B1F-A27F-95E0F4364223}"/>
            </a:ext>
          </a:extLst>
        </xdr:cNvPr>
        <xdr:cNvCxnSpPr/>
      </xdr:nvCxnSpPr>
      <xdr:spPr>
        <a:xfrm>
          <a:off x="10388600" y="9705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124862</xdr:rowOff>
    </xdr:from>
    <xdr:ext cx="599010" cy="259045"/>
    <xdr:sp macro="" textlink="">
      <xdr:nvSpPr>
        <xdr:cNvPr id="237" name="【橋りょう・トンネル】&#10;一人当たり有形固定資産（償却資産）額平均値テキスト">
          <a:extLst>
            <a:ext uri="{FF2B5EF4-FFF2-40B4-BE49-F238E27FC236}">
              <a16:creationId xmlns:a16="http://schemas.microsoft.com/office/drawing/2014/main" id="{42B7FB4C-CC20-4563-8057-6CB30115D673}"/>
            </a:ext>
          </a:extLst>
        </xdr:cNvPr>
        <xdr:cNvSpPr txBox="1"/>
      </xdr:nvSpPr>
      <xdr:spPr>
        <a:xfrm>
          <a:off x="10515600" y="1058331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349,494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101985</xdr:rowOff>
    </xdr:from>
    <xdr:to>
      <xdr:col>55</xdr:col>
      <xdr:colOff>50800</xdr:colOff>
      <xdr:row>63</xdr:row>
      <xdr:rowOff>32135</xdr:rowOff>
    </xdr:to>
    <xdr:sp macro="" textlink="">
      <xdr:nvSpPr>
        <xdr:cNvPr id="238" name="フローチャート: 判断 237">
          <a:extLst>
            <a:ext uri="{FF2B5EF4-FFF2-40B4-BE49-F238E27FC236}">
              <a16:creationId xmlns:a16="http://schemas.microsoft.com/office/drawing/2014/main" id="{E1672756-938C-4C75-814F-C4C3E7EDC803}"/>
            </a:ext>
          </a:extLst>
        </xdr:cNvPr>
        <xdr:cNvSpPr/>
      </xdr:nvSpPr>
      <xdr:spPr>
        <a:xfrm>
          <a:off x="10426700" y="107318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90949</xdr:rowOff>
    </xdr:from>
    <xdr:to>
      <xdr:col>50</xdr:col>
      <xdr:colOff>165100</xdr:colOff>
      <xdr:row>63</xdr:row>
      <xdr:rowOff>21099</xdr:rowOff>
    </xdr:to>
    <xdr:sp macro="" textlink="">
      <xdr:nvSpPr>
        <xdr:cNvPr id="239" name="フローチャート: 判断 238">
          <a:extLst>
            <a:ext uri="{FF2B5EF4-FFF2-40B4-BE49-F238E27FC236}">
              <a16:creationId xmlns:a16="http://schemas.microsoft.com/office/drawing/2014/main" id="{CC0A7249-C6E1-4B3B-8ABB-80E131FBC744}"/>
            </a:ext>
          </a:extLst>
        </xdr:cNvPr>
        <xdr:cNvSpPr/>
      </xdr:nvSpPr>
      <xdr:spPr>
        <a:xfrm>
          <a:off x="9588500" y="10720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90474</xdr:rowOff>
    </xdr:from>
    <xdr:to>
      <xdr:col>46</xdr:col>
      <xdr:colOff>38100</xdr:colOff>
      <xdr:row>63</xdr:row>
      <xdr:rowOff>20624</xdr:rowOff>
    </xdr:to>
    <xdr:sp macro="" textlink="">
      <xdr:nvSpPr>
        <xdr:cNvPr id="240" name="フローチャート: 判断 239">
          <a:extLst>
            <a:ext uri="{FF2B5EF4-FFF2-40B4-BE49-F238E27FC236}">
              <a16:creationId xmlns:a16="http://schemas.microsoft.com/office/drawing/2014/main" id="{A7E43C5D-1717-4E13-84A8-76121F37BBBD}"/>
            </a:ext>
          </a:extLst>
        </xdr:cNvPr>
        <xdr:cNvSpPr/>
      </xdr:nvSpPr>
      <xdr:spPr>
        <a:xfrm>
          <a:off x="8699500" y="10720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92158</xdr:rowOff>
    </xdr:from>
    <xdr:to>
      <xdr:col>41</xdr:col>
      <xdr:colOff>101600</xdr:colOff>
      <xdr:row>63</xdr:row>
      <xdr:rowOff>22308</xdr:rowOff>
    </xdr:to>
    <xdr:sp macro="" textlink="">
      <xdr:nvSpPr>
        <xdr:cNvPr id="241" name="フローチャート: 判断 240">
          <a:extLst>
            <a:ext uri="{FF2B5EF4-FFF2-40B4-BE49-F238E27FC236}">
              <a16:creationId xmlns:a16="http://schemas.microsoft.com/office/drawing/2014/main" id="{7CE98F1E-0FE4-4048-B0B5-62D4D6352BE6}"/>
            </a:ext>
          </a:extLst>
        </xdr:cNvPr>
        <xdr:cNvSpPr/>
      </xdr:nvSpPr>
      <xdr:spPr>
        <a:xfrm>
          <a:off x="7810500" y="107220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145990</xdr:rowOff>
    </xdr:from>
    <xdr:to>
      <xdr:col>36</xdr:col>
      <xdr:colOff>165100</xdr:colOff>
      <xdr:row>63</xdr:row>
      <xdr:rowOff>76140</xdr:rowOff>
    </xdr:to>
    <xdr:sp macro="" textlink="">
      <xdr:nvSpPr>
        <xdr:cNvPr id="242" name="フローチャート: 判断 241">
          <a:extLst>
            <a:ext uri="{FF2B5EF4-FFF2-40B4-BE49-F238E27FC236}">
              <a16:creationId xmlns:a16="http://schemas.microsoft.com/office/drawing/2014/main" id="{9B60D413-E349-43D2-B579-53D28FE17236}"/>
            </a:ext>
          </a:extLst>
        </xdr:cNvPr>
        <xdr:cNvSpPr/>
      </xdr:nvSpPr>
      <xdr:spPr>
        <a:xfrm>
          <a:off x="6921500" y="10775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F1E75009-2DAD-472C-9C9D-FC67BE51AFAF}"/>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92ED437B-551F-4855-AD1F-6CFD66E554B5}"/>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4CF58E0E-BF7E-44AB-B4BA-D3BD7907ACE2}"/>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F5593150-EBBD-4CB5-BB37-BF02F2EC28FC}"/>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7" name="テキスト ボックス 246">
          <a:extLst>
            <a:ext uri="{FF2B5EF4-FFF2-40B4-BE49-F238E27FC236}">
              <a16:creationId xmlns:a16="http://schemas.microsoft.com/office/drawing/2014/main" id="{AD210137-FB45-4F37-BF0D-7AEA01F019BF}"/>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64</xdr:row>
      <xdr:rowOff>21375</xdr:rowOff>
    </xdr:from>
    <xdr:to>
      <xdr:col>55</xdr:col>
      <xdr:colOff>50800</xdr:colOff>
      <xdr:row>64</xdr:row>
      <xdr:rowOff>122975</xdr:rowOff>
    </xdr:to>
    <xdr:sp macro="" textlink="">
      <xdr:nvSpPr>
        <xdr:cNvPr id="248" name="楕円 247">
          <a:extLst>
            <a:ext uri="{FF2B5EF4-FFF2-40B4-BE49-F238E27FC236}">
              <a16:creationId xmlns:a16="http://schemas.microsoft.com/office/drawing/2014/main" id="{61295FC8-FE33-470C-913B-9ADBFFD200D5}"/>
            </a:ext>
          </a:extLst>
        </xdr:cNvPr>
        <xdr:cNvSpPr/>
      </xdr:nvSpPr>
      <xdr:spPr>
        <a:xfrm>
          <a:off x="10426700" y="10994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107752</xdr:rowOff>
    </xdr:from>
    <xdr:ext cx="469744" cy="259045"/>
    <xdr:sp macro="" textlink="">
      <xdr:nvSpPr>
        <xdr:cNvPr id="249" name="【橋りょう・トンネル】&#10;一人当たり有形固定資産（償却資産）額該当値テキスト">
          <a:extLst>
            <a:ext uri="{FF2B5EF4-FFF2-40B4-BE49-F238E27FC236}">
              <a16:creationId xmlns:a16="http://schemas.microsoft.com/office/drawing/2014/main" id="{C583E8C9-4A18-419D-8D5F-724AB292CD9C}"/>
            </a:ext>
          </a:extLst>
        </xdr:cNvPr>
        <xdr:cNvSpPr txBox="1"/>
      </xdr:nvSpPr>
      <xdr:spPr>
        <a:xfrm>
          <a:off x="10515600" y="109091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64</xdr:row>
      <xdr:rowOff>21393</xdr:rowOff>
    </xdr:from>
    <xdr:to>
      <xdr:col>50</xdr:col>
      <xdr:colOff>165100</xdr:colOff>
      <xdr:row>64</xdr:row>
      <xdr:rowOff>122993</xdr:rowOff>
    </xdr:to>
    <xdr:sp macro="" textlink="">
      <xdr:nvSpPr>
        <xdr:cNvPr id="250" name="楕円 249">
          <a:extLst>
            <a:ext uri="{FF2B5EF4-FFF2-40B4-BE49-F238E27FC236}">
              <a16:creationId xmlns:a16="http://schemas.microsoft.com/office/drawing/2014/main" id="{EC6C0A5A-2972-47C2-869A-068CB5E9D99F}"/>
            </a:ext>
          </a:extLst>
        </xdr:cNvPr>
        <xdr:cNvSpPr/>
      </xdr:nvSpPr>
      <xdr:spPr>
        <a:xfrm>
          <a:off x="9588500" y="10994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72175</xdr:rowOff>
    </xdr:from>
    <xdr:to>
      <xdr:col>55</xdr:col>
      <xdr:colOff>0</xdr:colOff>
      <xdr:row>64</xdr:row>
      <xdr:rowOff>72193</xdr:rowOff>
    </xdr:to>
    <xdr:cxnSp macro="">
      <xdr:nvCxnSpPr>
        <xdr:cNvPr id="251" name="直線コネクタ 250">
          <a:extLst>
            <a:ext uri="{FF2B5EF4-FFF2-40B4-BE49-F238E27FC236}">
              <a16:creationId xmlns:a16="http://schemas.microsoft.com/office/drawing/2014/main" id="{CA5B76A6-9048-42E3-B66C-FF864DBF4E6A}"/>
            </a:ext>
          </a:extLst>
        </xdr:cNvPr>
        <xdr:cNvCxnSpPr/>
      </xdr:nvCxnSpPr>
      <xdr:spPr>
        <a:xfrm flipV="1">
          <a:off x="9639300" y="11044975"/>
          <a:ext cx="838200" cy="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64</xdr:row>
      <xdr:rowOff>22440</xdr:rowOff>
    </xdr:from>
    <xdr:to>
      <xdr:col>46</xdr:col>
      <xdr:colOff>38100</xdr:colOff>
      <xdr:row>64</xdr:row>
      <xdr:rowOff>124040</xdr:rowOff>
    </xdr:to>
    <xdr:sp macro="" textlink="">
      <xdr:nvSpPr>
        <xdr:cNvPr id="252" name="楕円 251">
          <a:extLst>
            <a:ext uri="{FF2B5EF4-FFF2-40B4-BE49-F238E27FC236}">
              <a16:creationId xmlns:a16="http://schemas.microsoft.com/office/drawing/2014/main" id="{74D96C0D-2AE0-4FC6-9848-18BB6823C57B}"/>
            </a:ext>
          </a:extLst>
        </xdr:cNvPr>
        <xdr:cNvSpPr/>
      </xdr:nvSpPr>
      <xdr:spPr>
        <a:xfrm>
          <a:off x="8699500" y="10995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72193</xdr:rowOff>
    </xdr:from>
    <xdr:to>
      <xdr:col>50</xdr:col>
      <xdr:colOff>114300</xdr:colOff>
      <xdr:row>64</xdr:row>
      <xdr:rowOff>73240</xdr:rowOff>
    </xdr:to>
    <xdr:cxnSp macro="">
      <xdr:nvCxnSpPr>
        <xdr:cNvPr id="253" name="直線コネクタ 252">
          <a:extLst>
            <a:ext uri="{FF2B5EF4-FFF2-40B4-BE49-F238E27FC236}">
              <a16:creationId xmlns:a16="http://schemas.microsoft.com/office/drawing/2014/main" id="{267590D1-CF79-4C42-8EA0-AAE8688A158D}"/>
            </a:ext>
          </a:extLst>
        </xdr:cNvPr>
        <xdr:cNvCxnSpPr/>
      </xdr:nvCxnSpPr>
      <xdr:spPr>
        <a:xfrm flipV="1">
          <a:off x="8750300" y="11044993"/>
          <a:ext cx="889000" cy="10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64</xdr:row>
      <xdr:rowOff>22475</xdr:rowOff>
    </xdr:from>
    <xdr:to>
      <xdr:col>41</xdr:col>
      <xdr:colOff>101600</xdr:colOff>
      <xdr:row>64</xdr:row>
      <xdr:rowOff>124075</xdr:rowOff>
    </xdr:to>
    <xdr:sp macro="" textlink="">
      <xdr:nvSpPr>
        <xdr:cNvPr id="254" name="楕円 253">
          <a:extLst>
            <a:ext uri="{FF2B5EF4-FFF2-40B4-BE49-F238E27FC236}">
              <a16:creationId xmlns:a16="http://schemas.microsoft.com/office/drawing/2014/main" id="{1542228B-5394-4537-9C17-017A086D8406}"/>
            </a:ext>
          </a:extLst>
        </xdr:cNvPr>
        <xdr:cNvSpPr/>
      </xdr:nvSpPr>
      <xdr:spPr>
        <a:xfrm>
          <a:off x="7810500" y="10995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73240</xdr:rowOff>
    </xdr:from>
    <xdr:to>
      <xdr:col>45</xdr:col>
      <xdr:colOff>177800</xdr:colOff>
      <xdr:row>64</xdr:row>
      <xdr:rowOff>73275</xdr:rowOff>
    </xdr:to>
    <xdr:cxnSp macro="">
      <xdr:nvCxnSpPr>
        <xdr:cNvPr id="255" name="直線コネクタ 254">
          <a:extLst>
            <a:ext uri="{FF2B5EF4-FFF2-40B4-BE49-F238E27FC236}">
              <a16:creationId xmlns:a16="http://schemas.microsoft.com/office/drawing/2014/main" id="{72A1AE41-F93F-4B67-A8A4-0429C4B891FA}"/>
            </a:ext>
          </a:extLst>
        </xdr:cNvPr>
        <xdr:cNvCxnSpPr/>
      </xdr:nvCxnSpPr>
      <xdr:spPr>
        <a:xfrm flipV="1">
          <a:off x="7861300" y="11046040"/>
          <a:ext cx="889000" cy="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151424</xdr:rowOff>
    </xdr:from>
    <xdr:to>
      <xdr:col>36</xdr:col>
      <xdr:colOff>165100</xdr:colOff>
      <xdr:row>63</xdr:row>
      <xdr:rowOff>81574</xdr:rowOff>
    </xdr:to>
    <xdr:sp macro="" textlink="">
      <xdr:nvSpPr>
        <xdr:cNvPr id="256" name="楕円 255">
          <a:extLst>
            <a:ext uri="{FF2B5EF4-FFF2-40B4-BE49-F238E27FC236}">
              <a16:creationId xmlns:a16="http://schemas.microsoft.com/office/drawing/2014/main" id="{9D906035-4251-4FAB-B54D-6AD351B68902}"/>
            </a:ext>
          </a:extLst>
        </xdr:cNvPr>
        <xdr:cNvSpPr/>
      </xdr:nvSpPr>
      <xdr:spPr>
        <a:xfrm>
          <a:off x="6921500" y="10781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30774</xdr:rowOff>
    </xdr:from>
    <xdr:to>
      <xdr:col>41</xdr:col>
      <xdr:colOff>50800</xdr:colOff>
      <xdr:row>64</xdr:row>
      <xdr:rowOff>73275</xdr:rowOff>
    </xdr:to>
    <xdr:cxnSp macro="">
      <xdr:nvCxnSpPr>
        <xdr:cNvPr id="257" name="直線コネクタ 256">
          <a:extLst>
            <a:ext uri="{FF2B5EF4-FFF2-40B4-BE49-F238E27FC236}">
              <a16:creationId xmlns:a16="http://schemas.microsoft.com/office/drawing/2014/main" id="{D3B88A65-08A7-475E-9C5A-A38C10093AEB}"/>
            </a:ext>
          </a:extLst>
        </xdr:cNvPr>
        <xdr:cNvCxnSpPr/>
      </xdr:nvCxnSpPr>
      <xdr:spPr>
        <a:xfrm>
          <a:off x="6972300" y="10832124"/>
          <a:ext cx="889000" cy="2139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61</xdr:row>
      <xdr:rowOff>37626</xdr:rowOff>
    </xdr:from>
    <xdr:ext cx="599010" cy="259045"/>
    <xdr:sp macro="" textlink="">
      <xdr:nvSpPr>
        <xdr:cNvPr id="258" name="n_1aveValue【橋りょう・トンネル】&#10;一人当たり有形固定資産（償却資産）額">
          <a:extLst>
            <a:ext uri="{FF2B5EF4-FFF2-40B4-BE49-F238E27FC236}">
              <a16:creationId xmlns:a16="http://schemas.microsoft.com/office/drawing/2014/main" id="{059DC444-1C71-4D4B-A60D-8E0ACA48A9F9}"/>
            </a:ext>
          </a:extLst>
        </xdr:cNvPr>
        <xdr:cNvSpPr txBox="1"/>
      </xdr:nvSpPr>
      <xdr:spPr>
        <a:xfrm>
          <a:off x="9327095" y="104960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363,977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61</xdr:row>
      <xdr:rowOff>37151</xdr:rowOff>
    </xdr:from>
    <xdr:ext cx="599010" cy="259045"/>
    <xdr:sp macro="" textlink="">
      <xdr:nvSpPr>
        <xdr:cNvPr id="259" name="n_2aveValue【橋りょう・トンネル】&#10;一人当たり有形固定資産（償却資産）額">
          <a:extLst>
            <a:ext uri="{FF2B5EF4-FFF2-40B4-BE49-F238E27FC236}">
              <a16:creationId xmlns:a16="http://schemas.microsoft.com/office/drawing/2014/main" id="{4BB14D9C-4E7C-4CEF-9E89-A4F1BB2E3613}"/>
            </a:ext>
          </a:extLst>
        </xdr:cNvPr>
        <xdr:cNvSpPr txBox="1"/>
      </xdr:nvSpPr>
      <xdr:spPr>
        <a:xfrm>
          <a:off x="8450795" y="104956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364,601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61</xdr:row>
      <xdr:rowOff>38835</xdr:rowOff>
    </xdr:from>
    <xdr:ext cx="599010" cy="259045"/>
    <xdr:sp macro="" textlink="">
      <xdr:nvSpPr>
        <xdr:cNvPr id="260" name="n_3aveValue【橋りょう・トンネル】&#10;一人当たり有形固定資産（償却資産）額">
          <a:extLst>
            <a:ext uri="{FF2B5EF4-FFF2-40B4-BE49-F238E27FC236}">
              <a16:creationId xmlns:a16="http://schemas.microsoft.com/office/drawing/2014/main" id="{C2E2F1A4-516F-41C5-9723-E50548987C32}"/>
            </a:ext>
          </a:extLst>
        </xdr:cNvPr>
        <xdr:cNvSpPr txBox="1"/>
      </xdr:nvSpPr>
      <xdr:spPr>
        <a:xfrm>
          <a:off x="7561795" y="104972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362,391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61</xdr:row>
      <xdr:rowOff>92667</xdr:rowOff>
    </xdr:from>
    <xdr:ext cx="599010" cy="259045"/>
    <xdr:sp macro="" textlink="">
      <xdr:nvSpPr>
        <xdr:cNvPr id="261" name="n_4aveValue【橋りょう・トンネル】&#10;一人当たり有形固定資産（償却資産）額">
          <a:extLst>
            <a:ext uri="{FF2B5EF4-FFF2-40B4-BE49-F238E27FC236}">
              <a16:creationId xmlns:a16="http://schemas.microsoft.com/office/drawing/2014/main" id="{3D5E223E-EF77-401F-AD0E-C44318A077F2}"/>
            </a:ext>
          </a:extLst>
        </xdr:cNvPr>
        <xdr:cNvSpPr txBox="1"/>
      </xdr:nvSpPr>
      <xdr:spPr>
        <a:xfrm>
          <a:off x="6672795" y="105511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291,746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57228</xdr:colOff>
      <xdr:row>64</xdr:row>
      <xdr:rowOff>114120</xdr:rowOff>
    </xdr:from>
    <xdr:ext cx="469744" cy="259045"/>
    <xdr:sp macro="" textlink="">
      <xdr:nvSpPr>
        <xdr:cNvPr id="262" name="n_1mainValue【橋りょう・トンネル】&#10;一人当たり有形固定資産（償却資産）額">
          <a:extLst>
            <a:ext uri="{FF2B5EF4-FFF2-40B4-BE49-F238E27FC236}">
              <a16:creationId xmlns:a16="http://schemas.microsoft.com/office/drawing/2014/main" id="{37EF96E3-4A8F-45A8-BFA2-2CB712511853}"/>
            </a:ext>
          </a:extLst>
        </xdr:cNvPr>
        <xdr:cNvSpPr txBox="1"/>
      </xdr:nvSpPr>
      <xdr:spPr>
        <a:xfrm>
          <a:off x="9391728" y="110869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133428</xdr:colOff>
      <xdr:row>64</xdr:row>
      <xdr:rowOff>115167</xdr:rowOff>
    </xdr:from>
    <xdr:ext cx="469744" cy="259045"/>
    <xdr:sp macro="" textlink="">
      <xdr:nvSpPr>
        <xdr:cNvPr id="263" name="n_2mainValue【橋りょう・トンネル】&#10;一人当たり有形固定資産（償却資産）額">
          <a:extLst>
            <a:ext uri="{FF2B5EF4-FFF2-40B4-BE49-F238E27FC236}">
              <a16:creationId xmlns:a16="http://schemas.microsoft.com/office/drawing/2014/main" id="{D45D6D4F-7CCE-4B96-8651-7F2EED612386}"/>
            </a:ext>
          </a:extLst>
        </xdr:cNvPr>
        <xdr:cNvSpPr txBox="1"/>
      </xdr:nvSpPr>
      <xdr:spPr>
        <a:xfrm>
          <a:off x="8515428" y="11087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6428</xdr:colOff>
      <xdr:row>64</xdr:row>
      <xdr:rowOff>115202</xdr:rowOff>
    </xdr:from>
    <xdr:ext cx="469744" cy="259045"/>
    <xdr:sp macro="" textlink="">
      <xdr:nvSpPr>
        <xdr:cNvPr id="264" name="n_3mainValue【橋りょう・トンネル】&#10;一人当たり有形固定資産（償却資産）額">
          <a:extLst>
            <a:ext uri="{FF2B5EF4-FFF2-40B4-BE49-F238E27FC236}">
              <a16:creationId xmlns:a16="http://schemas.microsoft.com/office/drawing/2014/main" id="{F79AA186-32C0-42C3-A6B7-5A9261237D8B}"/>
            </a:ext>
          </a:extLst>
        </xdr:cNvPr>
        <xdr:cNvSpPr txBox="1"/>
      </xdr:nvSpPr>
      <xdr:spPr>
        <a:xfrm>
          <a:off x="7626428" y="110880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63</xdr:row>
      <xdr:rowOff>72701</xdr:rowOff>
    </xdr:from>
    <xdr:ext cx="599010" cy="259045"/>
    <xdr:sp macro="" textlink="">
      <xdr:nvSpPr>
        <xdr:cNvPr id="265" name="n_4mainValue【橋りょう・トンネル】&#10;一人当たり有形固定資産（償却資産）額">
          <a:extLst>
            <a:ext uri="{FF2B5EF4-FFF2-40B4-BE49-F238E27FC236}">
              <a16:creationId xmlns:a16="http://schemas.microsoft.com/office/drawing/2014/main" id="{FBC49CBA-F99B-4253-AFB5-52C05444D063}"/>
            </a:ext>
          </a:extLst>
        </xdr:cNvPr>
        <xdr:cNvSpPr txBox="1"/>
      </xdr:nvSpPr>
      <xdr:spPr>
        <a:xfrm>
          <a:off x="6672795" y="108740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6" name="正方形/長方形 265">
          <a:extLst>
            <a:ext uri="{FF2B5EF4-FFF2-40B4-BE49-F238E27FC236}">
              <a16:creationId xmlns:a16="http://schemas.microsoft.com/office/drawing/2014/main" id="{051DB1E6-3A23-4AE9-9F20-FFD87C23D13A}"/>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7" name="正方形/長方形 266">
          <a:extLst>
            <a:ext uri="{FF2B5EF4-FFF2-40B4-BE49-F238E27FC236}">
              <a16:creationId xmlns:a16="http://schemas.microsoft.com/office/drawing/2014/main" id="{2606CBE8-F603-4F54-8874-74225AD5F42B}"/>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8" name="正方形/長方形 267">
          <a:extLst>
            <a:ext uri="{FF2B5EF4-FFF2-40B4-BE49-F238E27FC236}">
              <a16:creationId xmlns:a16="http://schemas.microsoft.com/office/drawing/2014/main" id="{64909482-75F0-4F7F-95ED-EEF9F943D5CA}"/>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9" name="正方形/長方形 268">
          <a:extLst>
            <a:ext uri="{FF2B5EF4-FFF2-40B4-BE49-F238E27FC236}">
              <a16:creationId xmlns:a16="http://schemas.microsoft.com/office/drawing/2014/main" id="{28661061-96C3-402F-A7B5-1D59561BE64A}"/>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70" name="正方形/長方形 269">
          <a:extLst>
            <a:ext uri="{FF2B5EF4-FFF2-40B4-BE49-F238E27FC236}">
              <a16:creationId xmlns:a16="http://schemas.microsoft.com/office/drawing/2014/main" id="{3B8456B4-66BD-4F27-813B-A43D39AFB188}"/>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1" name="正方形/長方形 270">
          <a:extLst>
            <a:ext uri="{FF2B5EF4-FFF2-40B4-BE49-F238E27FC236}">
              <a16:creationId xmlns:a16="http://schemas.microsoft.com/office/drawing/2014/main" id="{A74BC75B-3075-4896-8524-2855BAAD2E7F}"/>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2" name="正方形/長方形 271">
          <a:extLst>
            <a:ext uri="{FF2B5EF4-FFF2-40B4-BE49-F238E27FC236}">
              <a16:creationId xmlns:a16="http://schemas.microsoft.com/office/drawing/2014/main" id="{D4720264-D075-4388-8C62-5BDE459BB152}"/>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3" name="正方形/長方形 272">
          <a:extLst>
            <a:ext uri="{FF2B5EF4-FFF2-40B4-BE49-F238E27FC236}">
              <a16:creationId xmlns:a16="http://schemas.microsoft.com/office/drawing/2014/main" id="{2BC807DD-44FE-4340-B473-A27345455ED1}"/>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4" name="テキスト ボックス 273">
          <a:extLst>
            <a:ext uri="{FF2B5EF4-FFF2-40B4-BE49-F238E27FC236}">
              <a16:creationId xmlns:a16="http://schemas.microsoft.com/office/drawing/2014/main" id="{18037879-44B3-4FEA-9E0E-EECB88283EBA}"/>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5" name="直線コネクタ 274">
          <a:extLst>
            <a:ext uri="{FF2B5EF4-FFF2-40B4-BE49-F238E27FC236}">
              <a16:creationId xmlns:a16="http://schemas.microsoft.com/office/drawing/2014/main" id="{66ED0694-7833-48FA-9629-FAE1D0F3CE8E}"/>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6" name="テキスト ボックス 275">
          <a:extLst>
            <a:ext uri="{FF2B5EF4-FFF2-40B4-BE49-F238E27FC236}">
              <a16:creationId xmlns:a16="http://schemas.microsoft.com/office/drawing/2014/main" id="{1E52B48C-FDF8-430A-93F8-009CA7CF4D44}"/>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7" name="直線コネクタ 276">
          <a:extLst>
            <a:ext uri="{FF2B5EF4-FFF2-40B4-BE49-F238E27FC236}">
              <a16:creationId xmlns:a16="http://schemas.microsoft.com/office/drawing/2014/main" id="{409D5BE8-F7CB-46AD-B319-D7211D5E8C63}"/>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8" name="テキスト ボックス 277">
          <a:extLst>
            <a:ext uri="{FF2B5EF4-FFF2-40B4-BE49-F238E27FC236}">
              <a16:creationId xmlns:a16="http://schemas.microsoft.com/office/drawing/2014/main" id="{578167D0-44BE-44C0-ADB9-B20D085B21C9}"/>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9" name="直線コネクタ 278">
          <a:extLst>
            <a:ext uri="{FF2B5EF4-FFF2-40B4-BE49-F238E27FC236}">
              <a16:creationId xmlns:a16="http://schemas.microsoft.com/office/drawing/2014/main" id="{C3C70590-8DB5-4297-9F97-EF149EA7AD65}"/>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80" name="テキスト ボックス 279">
          <a:extLst>
            <a:ext uri="{FF2B5EF4-FFF2-40B4-BE49-F238E27FC236}">
              <a16:creationId xmlns:a16="http://schemas.microsoft.com/office/drawing/2014/main" id="{E980D12E-B526-401E-9D81-BC97CCB35A0A}"/>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81" name="直線コネクタ 280">
          <a:extLst>
            <a:ext uri="{FF2B5EF4-FFF2-40B4-BE49-F238E27FC236}">
              <a16:creationId xmlns:a16="http://schemas.microsoft.com/office/drawing/2014/main" id="{CCF3658F-C5C7-4D5C-995F-CA7F7660C736}"/>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2" name="テキスト ボックス 281">
          <a:extLst>
            <a:ext uri="{FF2B5EF4-FFF2-40B4-BE49-F238E27FC236}">
              <a16:creationId xmlns:a16="http://schemas.microsoft.com/office/drawing/2014/main" id="{8118232E-0D37-46B3-AB6F-0923C3CDFC17}"/>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3" name="直線コネクタ 282">
          <a:extLst>
            <a:ext uri="{FF2B5EF4-FFF2-40B4-BE49-F238E27FC236}">
              <a16:creationId xmlns:a16="http://schemas.microsoft.com/office/drawing/2014/main" id="{4A582AC4-28EF-4254-BD9C-6A28440076E1}"/>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4" name="テキスト ボックス 283">
          <a:extLst>
            <a:ext uri="{FF2B5EF4-FFF2-40B4-BE49-F238E27FC236}">
              <a16:creationId xmlns:a16="http://schemas.microsoft.com/office/drawing/2014/main" id="{AEFF1B12-BCEE-4B21-99A4-F5B002815F7A}"/>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5" name="直線コネクタ 284">
          <a:extLst>
            <a:ext uri="{FF2B5EF4-FFF2-40B4-BE49-F238E27FC236}">
              <a16:creationId xmlns:a16="http://schemas.microsoft.com/office/drawing/2014/main" id="{0F5E71E3-5AD6-4BAB-A898-991A0665F9A4}"/>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6" name="テキスト ボックス 285">
          <a:extLst>
            <a:ext uri="{FF2B5EF4-FFF2-40B4-BE49-F238E27FC236}">
              <a16:creationId xmlns:a16="http://schemas.microsoft.com/office/drawing/2014/main" id="{13D7F8E4-432F-437F-9645-13176CB956D1}"/>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7" name="直線コネクタ 286">
          <a:extLst>
            <a:ext uri="{FF2B5EF4-FFF2-40B4-BE49-F238E27FC236}">
              <a16:creationId xmlns:a16="http://schemas.microsoft.com/office/drawing/2014/main" id="{3DFE043E-08CD-4500-AC00-6910FA2892B9}"/>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8" name="テキスト ボックス 287">
          <a:extLst>
            <a:ext uri="{FF2B5EF4-FFF2-40B4-BE49-F238E27FC236}">
              <a16:creationId xmlns:a16="http://schemas.microsoft.com/office/drawing/2014/main" id="{F4E75ACA-A0A6-427E-99A4-318BD4DE6461}"/>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9" name="【公営住宅】&#10;有形固定資産減価償却率グラフ枠">
          <a:extLst>
            <a:ext uri="{FF2B5EF4-FFF2-40B4-BE49-F238E27FC236}">
              <a16:creationId xmlns:a16="http://schemas.microsoft.com/office/drawing/2014/main" id="{7DEC2CD1-240A-46FC-89DD-8D34C3716522}"/>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76200</xdr:rowOff>
    </xdr:from>
    <xdr:to>
      <xdr:col>24</xdr:col>
      <xdr:colOff>62865</xdr:colOff>
      <xdr:row>86</xdr:row>
      <xdr:rowOff>114300</xdr:rowOff>
    </xdr:to>
    <xdr:cxnSp macro="">
      <xdr:nvCxnSpPr>
        <xdr:cNvPr id="290" name="直線コネクタ 289">
          <a:extLst>
            <a:ext uri="{FF2B5EF4-FFF2-40B4-BE49-F238E27FC236}">
              <a16:creationId xmlns:a16="http://schemas.microsoft.com/office/drawing/2014/main" id="{F40D9DDB-2897-491F-AA43-37C7017C7767}"/>
            </a:ext>
          </a:extLst>
        </xdr:cNvPr>
        <xdr:cNvCxnSpPr/>
      </xdr:nvCxnSpPr>
      <xdr:spPr>
        <a:xfrm flipV="1">
          <a:off x="4634865" y="13449300"/>
          <a:ext cx="0" cy="140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91" name="【公営住宅】&#10;有形固定資産減価償却率最小値テキスト">
          <a:extLst>
            <a:ext uri="{FF2B5EF4-FFF2-40B4-BE49-F238E27FC236}">
              <a16:creationId xmlns:a16="http://schemas.microsoft.com/office/drawing/2014/main" id="{5EE8F38E-7632-46C9-B255-25FB150E61D3}"/>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92" name="直線コネクタ 291">
          <a:extLst>
            <a:ext uri="{FF2B5EF4-FFF2-40B4-BE49-F238E27FC236}">
              <a16:creationId xmlns:a16="http://schemas.microsoft.com/office/drawing/2014/main" id="{EC57C082-8052-4087-9F1C-905EFD970838}"/>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22877</xdr:rowOff>
    </xdr:from>
    <xdr:ext cx="405111" cy="259045"/>
    <xdr:sp macro="" textlink="">
      <xdr:nvSpPr>
        <xdr:cNvPr id="293" name="【公営住宅】&#10;有形固定資産減価償却率最大値テキスト">
          <a:extLst>
            <a:ext uri="{FF2B5EF4-FFF2-40B4-BE49-F238E27FC236}">
              <a16:creationId xmlns:a16="http://schemas.microsoft.com/office/drawing/2014/main" id="{AF7C786B-9A62-4758-9D73-FFDDA61775E6}"/>
            </a:ext>
          </a:extLst>
        </xdr:cNvPr>
        <xdr:cNvSpPr txBox="1"/>
      </xdr:nvSpPr>
      <xdr:spPr>
        <a:xfrm>
          <a:off x="4673600" y="13224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76200</xdr:rowOff>
    </xdr:from>
    <xdr:to>
      <xdr:col>24</xdr:col>
      <xdr:colOff>152400</xdr:colOff>
      <xdr:row>78</xdr:row>
      <xdr:rowOff>76200</xdr:rowOff>
    </xdr:to>
    <xdr:cxnSp macro="">
      <xdr:nvCxnSpPr>
        <xdr:cNvPr id="294" name="直線コネクタ 293">
          <a:extLst>
            <a:ext uri="{FF2B5EF4-FFF2-40B4-BE49-F238E27FC236}">
              <a16:creationId xmlns:a16="http://schemas.microsoft.com/office/drawing/2014/main" id="{8AECC1E3-8BAE-4A2C-9FF4-D3B8812981F4}"/>
            </a:ext>
          </a:extLst>
        </xdr:cNvPr>
        <xdr:cNvCxnSpPr/>
      </xdr:nvCxnSpPr>
      <xdr:spPr>
        <a:xfrm>
          <a:off x="4546600" y="13449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12082</xdr:rowOff>
    </xdr:from>
    <xdr:ext cx="405111" cy="259045"/>
    <xdr:sp macro="" textlink="">
      <xdr:nvSpPr>
        <xdr:cNvPr id="295" name="【公営住宅】&#10;有形固定資産減価償却率平均値テキスト">
          <a:extLst>
            <a:ext uri="{FF2B5EF4-FFF2-40B4-BE49-F238E27FC236}">
              <a16:creationId xmlns:a16="http://schemas.microsoft.com/office/drawing/2014/main" id="{462AA588-E26C-4318-924F-059DF0108935}"/>
            </a:ext>
          </a:extLst>
        </xdr:cNvPr>
        <xdr:cNvSpPr txBox="1"/>
      </xdr:nvSpPr>
      <xdr:spPr>
        <a:xfrm>
          <a:off x="4673600" y="140709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160655</xdr:rowOff>
    </xdr:from>
    <xdr:to>
      <xdr:col>24</xdr:col>
      <xdr:colOff>114300</xdr:colOff>
      <xdr:row>83</xdr:row>
      <xdr:rowOff>90805</xdr:rowOff>
    </xdr:to>
    <xdr:sp macro="" textlink="">
      <xdr:nvSpPr>
        <xdr:cNvPr id="296" name="フローチャート: 判断 295">
          <a:extLst>
            <a:ext uri="{FF2B5EF4-FFF2-40B4-BE49-F238E27FC236}">
              <a16:creationId xmlns:a16="http://schemas.microsoft.com/office/drawing/2014/main" id="{0F666665-4CF0-40E4-9548-6A6EFA2F5AE7}"/>
            </a:ext>
          </a:extLst>
        </xdr:cNvPr>
        <xdr:cNvSpPr/>
      </xdr:nvSpPr>
      <xdr:spPr>
        <a:xfrm>
          <a:off x="4584700" y="1421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120650</xdr:rowOff>
    </xdr:from>
    <xdr:to>
      <xdr:col>20</xdr:col>
      <xdr:colOff>38100</xdr:colOff>
      <xdr:row>83</xdr:row>
      <xdr:rowOff>50800</xdr:rowOff>
    </xdr:to>
    <xdr:sp macro="" textlink="">
      <xdr:nvSpPr>
        <xdr:cNvPr id="297" name="フローチャート: 判断 296">
          <a:extLst>
            <a:ext uri="{FF2B5EF4-FFF2-40B4-BE49-F238E27FC236}">
              <a16:creationId xmlns:a16="http://schemas.microsoft.com/office/drawing/2014/main" id="{936EDB13-5F64-436F-A963-830A6CAA47D7}"/>
            </a:ext>
          </a:extLst>
        </xdr:cNvPr>
        <xdr:cNvSpPr/>
      </xdr:nvSpPr>
      <xdr:spPr>
        <a:xfrm>
          <a:off x="3746500" y="14179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95886</xdr:rowOff>
    </xdr:from>
    <xdr:to>
      <xdr:col>15</xdr:col>
      <xdr:colOff>101600</xdr:colOff>
      <xdr:row>83</xdr:row>
      <xdr:rowOff>26036</xdr:rowOff>
    </xdr:to>
    <xdr:sp macro="" textlink="">
      <xdr:nvSpPr>
        <xdr:cNvPr id="298" name="フローチャート: 判断 297">
          <a:extLst>
            <a:ext uri="{FF2B5EF4-FFF2-40B4-BE49-F238E27FC236}">
              <a16:creationId xmlns:a16="http://schemas.microsoft.com/office/drawing/2014/main" id="{E909FCD1-FA9F-4DE8-96FA-76136DC586E9}"/>
            </a:ext>
          </a:extLst>
        </xdr:cNvPr>
        <xdr:cNvSpPr/>
      </xdr:nvSpPr>
      <xdr:spPr>
        <a:xfrm>
          <a:off x="2857500" y="14154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63500</xdr:rowOff>
    </xdr:from>
    <xdr:to>
      <xdr:col>10</xdr:col>
      <xdr:colOff>165100</xdr:colOff>
      <xdr:row>82</xdr:row>
      <xdr:rowOff>165100</xdr:rowOff>
    </xdr:to>
    <xdr:sp macro="" textlink="">
      <xdr:nvSpPr>
        <xdr:cNvPr id="299" name="フローチャート: 判断 298">
          <a:extLst>
            <a:ext uri="{FF2B5EF4-FFF2-40B4-BE49-F238E27FC236}">
              <a16:creationId xmlns:a16="http://schemas.microsoft.com/office/drawing/2014/main" id="{91EF81DC-4875-484D-8276-8D77B4226569}"/>
            </a:ext>
          </a:extLst>
        </xdr:cNvPr>
        <xdr:cNvSpPr/>
      </xdr:nvSpPr>
      <xdr:spPr>
        <a:xfrm>
          <a:off x="1968500" y="14122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149225</xdr:rowOff>
    </xdr:from>
    <xdr:to>
      <xdr:col>6</xdr:col>
      <xdr:colOff>38100</xdr:colOff>
      <xdr:row>82</xdr:row>
      <xdr:rowOff>79375</xdr:rowOff>
    </xdr:to>
    <xdr:sp macro="" textlink="">
      <xdr:nvSpPr>
        <xdr:cNvPr id="300" name="フローチャート: 判断 299">
          <a:extLst>
            <a:ext uri="{FF2B5EF4-FFF2-40B4-BE49-F238E27FC236}">
              <a16:creationId xmlns:a16="http://schemas.microsoft.com/office/drawing/2014/main" id="{4AC453C2-8F1F-4B06-84B0-15334512CB17}"/>
            </a:ext>
          </a:extLst>
        </xdr:cNvPr>
        <xdr:cNvSpPr/>
      </xdr:nvSpPr>
      <xdr:spPr>
        <a:xfrm>
          <a:off x="1079500" y="14036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EB19932A-2D32-49C5-BC0F-404A7C9BF82E}"/>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1CD19FB7-C7F5-4881-9BA7-C160C848A7B4}"/>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38C8FF5C-91DC-4098-B719-A1FFAAB63CE5}"/>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0F042F00-03BD-4E9A-854F-9F5FDCB035D5}"/>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17C43D8B-5FDC-45F5-A924-79AD45E1A594}"/>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86</xdr:row>
      <xdr:rowOff>63500</xdr:rowOff>
    </xdr:from>
    <xdr:to>
      <xdr:col>24</xdr:col>
      <xdr:colOff>114300</xdr:colOff>
      <xdr:row>86</xdr:row>
      <xdr:rowOff>165100</xdr:rowOff>
    </xdr:to>
    <xdr:sp macro="" textlink="">
      <xdr:nvSpPr>
        <xdr:cNvPr id="306" name="楕円 305">
          <a:extLst>
            <a:ext uri="{FF2B5EF4-FFF2-40B4-BE49-F238E27FC236}">
              <a16:creationId xmlns:a16="http://schemas.microsoft.com/office/drawing/2014/main" id="{478AA180-11C3-4052-83C6-912339CF3F8C}"/>
            </a:ext>
          </a:extLst>
        </xdr:cNvPr>
        <xdr:cNvSpPr/>
      </xdr:nvSpPr>
      <xdr:spPr>
        <a:xfrm>
          <a:off x="45847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85</xdr:row>
      <xdr:rowOff>149877</xdr:rowOff>
    </xdr:from>
    <xdr:ext cx="469744" cy="259045"/>
    <xdr:sp macro="" textlink="">
      <xdr:nvSpPr>
        <xdr:cNvPr id="307" name="【公営住宅】&#10;有形固定資産減価償却率該当値テキスト">
          <a:extLst>
            <a:ext uri="{FF2B5EF4-FFF2-40B4-BE49-F238E27FC236}">
              <a16:creationId xmlns:a16="http://schemas.microsoft.com/office/drawing/2014/main" id="{1A944F82-BD67-4BC6-ADC9-28E80FC7138D}"/>
            </a:ext>
          </a:extLst>
        </xdr:cNvPr>
        <xdr:cNvSpPr txBox="1"/>
      </xdr:nvSpPr>
      <xdr:spPr>
        <a:xfrm>
          <a:off x="4673600" y="14723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86</xdr:row>
      <xdr:rowOff>63500</xdr:rowOff>
    </xdr:from>
    <xdr:to>
      <xdr:col>20</xdr:col>
      <xdr:colOff>38100</xdr:colOff>
      <xdr:row>86</xdr:row>
      <xdr:rowOff>165100</xdr:rowOff>
    </xdr:to>
    <xdr:sp macro="" textlink="">
      <xdr:nvSpPr>
        <xdr:cNvPr id="308" name="楕円 307">
          <a:extLst>
            <a:ext uri="{FF2B5EF4-FFF2-40B4-BE49-F238E27FC236}">
              <a16:creationId xmlns:a16="http://schemas.microsoft.com/office/drawing/2014/main" id="{A921228B-F916-4F5F-AC48-BD86CE971E62}"/>
            </a:ext>
          </a:extLst>
        </xdr:cNvPr>
        <xdr:cNvSpPr/>
      </xdr:nvSpPr>
      <xdr:spPr>
        <a:xfrm>
          <a:off x="3746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86</xdr:row>
      <xdr:rowOff>114300</xdr:rowOff>
    </xdr:from>
    <xdr:to>
      <xdr:col>24</xdr:col>
      <xdr:colOff>63500</xdr:colOff>
      <xdr:row>86</xdr:row>
      <xdr:rowOff>114300</xdr:rowOff>
    </xdr:to>
    <xdr:cxnSp macro="">
      <xdr:nvCxnSpPr>
        <xdr:cNvPr id="309" name="直線コネクタ 308">
          <a:extLst>
            <a:ext uri="{FF2B5EF4-FFF2-40B4-BE49-F238E27FC236}">
              <a16:creationId xmlns:a16="http://schemas.microsoft.com/office/drawing/2014/main" id="{980CE0D5-48A0-4570-88D0-20EB4189910D}"/>
            </a:ext>
          </a:extLst>
        </xdr:cNvPr>
        <xdr:cNvCxnSpPr/>
      </xdr:nvCxnSpPr>
      <xdr:spPr>
        <a:xfrm>
          <a:off x="3797300" y="1485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86</xdr:row>
      <xdr:rowOff>63500</xdr:rowOff>
    </xdr:from>
    <xdr:to>
      <xdr:col>15</xdr:col>
      <xdr:colOff>101600</xdr:colOff>
      <xdr:row>86</xdr:row>
      <xdr:rowOff>165100</xdr:rowOff>
    </xdr:to>
    <xdr:sp macro="" textlink="">
      <xdr:nvSpPr>
        <xdr:cNvPr id="310" name="楕円 309">
          <a:extLst>
            <a:ext uri="{FF2B5EF4-FFF2-40B4-BE49-F238E27FC236}">
              <a16:creationId xmlns:a16="http://schemas.microsoft.com/office/drawing/2014/main" id="{93F335DA-5582-4BA7-B190-7244ABE5066D}"/>
            </a:ext>
          </a:extLst>
        </xdr:cNvPr>
        <xdr:cNvSpPr/>
      </xdr:nvSpPr>
      <xdr:spPr>
        <a:xfrm>
          <a:off x="2857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86</xdr:row>
      <xdr:rowOff>114300</xdr:rowOff>
    </xdr:from>
    <xdr:to>
      <xdr:col>19</xdr:col>
      <xdr:colOff>177800</xdr:colOff>
      <xdr:row>86</xdr:row>
      <xdr:rowOff>114300</xdr:rowOff>
    </xdr:to>
    <xdr:cxnSp macro="">
      <xdr:nvCxnSpPr>
        <xdr:cNvPr id="311" name="直線コネクタ 310">
          <a:extLst>
            <a:ext uri="{FF2B5EF4-FFF2-40B4-BE49-F238E27FC236}">
              <a16:creationId xmlns:a16="http://schemas.microsoft.com/office/drawing/2014/main" id="{B93F1831-DD11-46BA-A259-1173906D43CC}"/>
            </a:ext>
          </a:extLst>
        </xdr:cNvPr>
        <xdr:cNvCxnSpPr/>
      </xdr:nvCxnSpPr>
      <xdr:spPr>
        <a:xfrm>
          <a:off x="2908300" y="1485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86</xdr:row>
      <xdr:rowOff>63500</xdr:rowOff>
    </xdr:from>
    <xdr:to>
      <xdr:col>10</xdr:col>
      <xdr:colOff>165100</xdr:colOff>
      <xdr:row>86</xdr:row>
      <xdr:rowOff>165100</xdr:rowOff>
    </xdr:to>
    <xdr:sp macro="" textlink="">
      <xdr:nvSpPr>
        <xdr:cNvPr id="312" name="楕円 311">
          <a:extLst>
            <a:ext uri="{FF2B5EF4-FFF2-40B4-BE49-F238E27FC236}">
              <a16:creationId xmlns:a16="http://schemas.microsoft.com/office/drawing/2014/main" id="{0C1461A7-DD38-4BA6-9012-52E3CDF810EC}"/>
            </a:ext>
          </a:extLst>
        </xdr:cNvPr>
        <xdr:cNvSpPr/>
      </xdr:nvSpPr>
      <xdr:spPr>
        <a:xfrm>
          <a:off x="1968500" y="1480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86</xdr:row>
      <xdr:rowOff>114300</xdr:rowOff>
    </xdr:from>
    <xdr:to>
      <xdr:col>15</xdr:col>
      <xdr:colOff>50800</xdr:colOff>
      <xdr:row>86</xdr:row>
      <xdr:rowOff>114300</xdr:rowOff>
    </xdr:to>
    <xdr:cxnSp macro="">
      <xdr:nvCxnSpPr>
        <xdr:cNvPr id="313" name="直線コネクタ 312">
          <a:extLst>
            <a:ext uri="{FF2B5EF4-FFF2-40B4-BE49-F238E27FC236}">
              <a16:creationId xmlns:a16="http://schemas.microsoft.com/office/drawing/2014/main" id="{23BCE6F6-B52A-4193-9291-61BC2D8546E3}"/>
            </a:ext>
          </a:extLst>
        </xdr:cNvPr>
        <xdr:cNvCxnSpPr/>
      </xdr:nvCxnSpPr>
      <xdr:spPr>
        <a:xfrm>
          <a:off x="2019300" y="1485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81</xdr:row>
      <xdr:rowOff>29211</xdr:rowOff>
    </xdr:from>
    <xdr:to>
      <xdr:col>6</xdr:col>
      <xdr:colOff>38100</xdr:colOff>
      <xdr:row>81</xdr:row>
      <xdr:rowOff>130811</xdr:rowOff>
    </xdr:to>
    <xdr:sp macro="" textlink="">
      <xdr:nvSpPr>
        <xdr:cNvPr id="314" name="楕円 313">
          <a:extLst>
            <a:ext uri="{FF2B5EF4-FFF2-40B4-BE49-F238E27FC236}">
              <a16:creationId xmlns:a16="http://schemas.microsoft.com/office/drawing/2014/main" id="{EC7BD839-C1A8-4CDA-A71D-01DE02538525}"/>
            </a:ext>
          </a:extLst>
        </xdr:cNvPr>
        <xdr:cNvSpPr/>
      </xdr:nvSpPr>
      <xdr:spPr>
        <a:xfrm>
          <a:off x="1079500" y="13916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81</xdr:row>
      <xdr:rowOff>80011</xdr:rowOff>
    </xdr:from>
    <xdr:to>
      <xdr:col>10</xdr:col>
      <xdr:colOff>114300</xdr:colOff>
      <xdr:row>86</xdr:row>
      <xdr:rowOff>114300</xdr:rowOff>
    </xdr:to>
    <xdr:cxnSp macro="">
      <xdr:nvCxnSpPr>
        <xdr:cNvPr id="315" name="直線コネクタ 314">
          <a:extLst>
            <a:ext uri="{FF2B5EF4-FFF2-40B4-BE49-F238E27FC236}">
              <a16:creationId xmlns:a16="http://schemas.microsoft.com/office/drawing/2014/main" id="{54AC2B1C-442C-4B11-815C-21AFCF5F3E2F}"/>
            </a:ext>
          </a:extLst>
        </xdr:cNvPr>
        <xdr:cNvCxnSpPr/>
      </xdr:nvCxnSpPr>
      <xdr:spPr>
        <a:xfrm>
          <a:off x="1130300" y="13967461"/>
          <a:ext cx="889000" cy="891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67327</xdr:rowOff>
    </xdr:from>
    <xdr:ext cx="405111" cy="259045"/>
    <xdr:sp macro="" textlink="">
      <xdr:nvSpPr>
        <xdr:cNvPr id="316" name="n_1aveValue【公営住宅】&#10;有形固定資産減価償却率">
          <a:extLst>
            <a:ext uri="{FF2B5EF4-FFF2-40B4-BE49-F238E27FC236}">
              <a16:creationId xmlns:a16="http://schemas.microsoft.com/office/drawing/2014/main" id="{191C5736-08AC-4E9C-ADB8-FBBB7DC60859}"/>
            </a:ext>
          </a:extLst>
        </xdr:cNvPr>
        <xdr:cNvSpPr txBox="1"/>
      </xdr:nvSpPr>
      <xdr:spPr>
        <a:xfrm>
          <a:off x="3582044" y="13954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42563</xdr:rowOff>
    </xdr:from>
    <xdr:ext cx="405111" cy="259045"/>
    <xdr:sp macro="" textlink="">
      <xdr:nvSpPr>
        <xdr:cNvPr id="317" name="n_2aveValue【公営住宅】&#10;有形固定資産減価償却率">
          <a:extLst>
            <a:ext uri="{FF2B5EF4-FFF2-40B4-BE49-F238E27FC236}">
              <a16:creationId xmlns:a16="http://schemas.microsoft.com/office/drawing/2014/main" id="{886C5B70-F2CE-4D54-8BD0-2E8682FE7EF8}"/>
            </a:ext>
          </a:extLst>
        </xdr:cNvPr>
        <xdr:cNvSpPr txBox="1"/>
      </xdr:nvSpPr>
      <xdr:spPr>
        <a:xfrm>
          <a:off x="2705744" y="139300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10177</xdr:rowOff>
    </xdr:from>
    <xdr:ext cx="405111" cy="259045"/>
    <xdr:sp macro="" textlink="">
      <xdr:nvSpPr>
        <xdr:cNvPr id="318" name="n_3aveValue【公営住宅】&#10;有形固定資産減価償却率">
          <a:extLst>
            <a:ext uri="{FF2B5EF4-FFF2-40B4-BE49-F238E27FC236}">
              <a16:creationId xmlns:a16="http://schemas.microsoft.com/office/drawing/2014/main" id="{50817629-0895-43DB-8884-321AC25C6F34}"/>
            </a:ext>
          </a:extLst>
        </xdr:cNvPr>
        <xdr:cNvSpPr txBox="1"/>
      </xdr:nvSpPr>
      <xdr:spPr>
        <a:xfrm>
          <a:off x="1816744" y="13897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82</xdr:row>
      <xdr:rowOff>70502</xdr:rowOff>
    </xdr:from>
    <xdr:ext cx="405111" cy="259045"/>
    <xdr:sp macro="" textlink="">
      <xdr:nvSpPr>
        <xdr:cNvPr id="319" name="n_4aveValue【公営住宅】&#10;有形固定資産減価償却率">
          <a:extLst>
            <a:ext uri="{FF2B5EF4-FFF2-40B4-BE49-F238E27FC236}">
              <a16:creationId xmlns:a16="http://schemas.microsoft.com/office/drawing/2014/main" id="{06D094B6-859A-47E0-94C3-18E4A1E5EFB1}"/>
            </a:ext>
          </a:extLst>
        </xdr:cNvPr>
        <xdr:cNvSpPr txBox="1"/>
      </xdr:nvSpPr>
      <xdr:spPr>
        <a:xfrm>
          <a:off x="927744" y="141294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120727</xdr:colOff>
      <xdr:row>86</xdr:row>
      <xdr:rowOff>156227</xdr:rowOff>
    </xdr:from>
    <xdr:ext cx="469744" cy="259045"/>
    <xdr:sp macro="" textlink="">
      <xdr:nvSpPr>
        <xdr:cNvPr id="320" name="n_1mainValue【公営住宅】&#10;有形固定資産減価償却率">
          <a:extLst>
            <a:ext uri="{FF2B5EF4-FFF2-40B4-BE49-F238E27FC236}">
              <a16:creationId xmlns:a16="http://schemas.microsoft.com/office/drawing/2014/main" id="{D96AF143-617E-48FA-9A16-5B5C02A7B4A1}"/>
            </a:ext>
          </a:extLst>
        </xdr:cNvPr>
        <xdr:cNvSpPr txBox="1"/>
      </xdr:nvSpPr>
      <xdr:spPr>
        <a:xfrm>
          <a:off x="35497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6427</xdr:colOff>
      <xdr:row>86</xdr:row>
      <xdr:rowOff>156227</xdr:rowOff>
    </xdr:from>
    <xdr:ext cx="469744" cy="259045"/>
    <xdr:sp macro="" textlink="">
      <xdr:nvSpPr>
        <xdr:cNvPr id="321" name="n_2mainValue【公営住宅】&#10;有形固定資産減価償却率">
          <a:extLst>
            <a:ext uri="{FF2B5EF4-FFF2-40B4-BE49-F238E27FC236}">
              <a16:creationId xmlns:a16="http://schemas.microsoft.com/office/drawing/2014/main" id="{401F01BF-4491-43D2-B04E-2AE173DEB049}"/>
            </a:ext>
          </a:extLst>
        </xdr:cNvPr>
        <xdr:cNvSpPr txBox="1"/>
      </xdr:nvSpPr>
      <xdr:spPr>
        <a:xfrm>
          <a:off x="26734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69927</xdr:colOff>
      <xdr:row>86</xdr:row>
      <xdr:rowOff>156227</xdr:rowOff>
    </xdr:from>
    <xdr:ext cx="469744" cy="259045"/>
    <xdr:sp macro="" textlink="">
      <xdr:nvSpPr>
        <xdr:cNvPr id="322" name="n_3mainValue【公営住宅】&#10;有形固定資産減価償却率">
          <a:extLst>
            <a:ext uri="{FF2B5EF4-FFF2-40B4-BE49-F238E27FC236}">
              <a16:creationId xmlns:a16="http://schemas.microsoft.com/office/drawing/2014/main" id="{439F0CE9-F3B0-4AC7-A778-11A87BB6FFB1}"/>
            </a:ext>
          </a:extLst>
        </xdr:cNvPr>
        <xdr:cNvSpPr txBox="1"/>
      </xdr:nvSpPr>
      <xdr:spPr>
        <a:xfrm>
          <a:off x="1784427" y="1490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79</xdr:row>
      <xdr:rowOff>147338</xdr:rowOff>
    </xdr:from>
    <xdr:ext cx="405111" cy="259045"/>
    <xdr:sp macro="" textlink="">
      <xdr:nvSpPr>
        <xdr:cNvPr id="323" name="n_4mainValue【公営住宅】&#10;有形固定資産減価償却率">
          <a:extLst>
            <a:ext uri="{FF2B5EF4-FFF2-40B4-BE49-F238E27FC236}">
              <a16:creationId xmlns:a16="http://schemas.microsoft.com/office/drawing/2014/main" id="{5C2C2BFA-14B7-4664-87C6-364155A2C20D}"/>
            </a:ext>
          </a:extLst>
        </xdr:cNvPr>
        <xdr:cNvSpPr txBox="1"/>
      </xdr:nvSpPr>
      <xdr:spPr>
        <a:xfrm>
          <a:off x="927744" y="136918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4" name="正方形/長方形 323">
          <a:extLst>
            <a:ext uri="{FF2B5EF4-FFF2-40B4-BE49-F238E27FC236}">
              <a16:creationId xmlns:a16="http://schemas.microsoft.com/office/drawing/2014/main" id="{716C832E-3A9F-4DF3-87B2-0D57A65A35DB}"/>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5" name="正方形/長方形 324">
          <a:extLst>
            <a:ext uri="{FF2B5EF4-FFF2-40B4-BE49-F238E27FC236}">
              <a16:creationId xmlns:a16="http://schemas.microsoft.com/office/drawing/2014/main" id="{EF0E550D-8810-4BF2-8CB9-0DBFFA88B6D0}"/>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6" name="正方形/長方形 325">
          <a:extLst>
            <a:ext uri="{FF2B5EF4-FFF2-40B4-BE49-F238E27FC236}">
              <a16:creationId xmlns:a16="http://schemas.microsoft.com/office/drawing/2014/main" id="{69281DB5-997E-4873-87D6-6A7C8B779810}"/>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7" name="正方形/長方形 326">
          <a:extLst>
            <a:ext uri="{FF2B5EF4-FFF2-40B4-BE49-F238E27FC236}">
              <a16:creationId xmlns:a16="http://schemas.microsoft.com/office/drawing/2014/main" id="{C63AEC82-471F-4AE3-AA1F-4AF84BB6D10B}"/>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8" name="正方形/長方形 327">
          <a:extLst>
            <a:ext uri="{FF2B5EF4-FFF2-40B4-BE49-F238E27FC236}">
              <a16:creationId xmlns:a16="http://schemas.microsoft.com/office/drawing/2014/main" id="{0EABA5DE-90EF-4552-9AB1-7603AB388421}"/>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9" name="正方形/長方形 328">
          <a:extLst>
            <a:ext uri="{FF2B5EF4-FFF2-40B4-BE49-F238E27FC236}">
              <a16:creationId xmlns:a16="http://schemas.microsoft.com/office/drawing/2014/main" id="{53C0383F-6ECE-4CE4-A635-C3953FA98E8A}"/>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30" name="正方形/長方形 329">
          <a:extLst>
            <a:ext uri="{FF2B5EF4-FFF2-40B4-BE49-F238E27FC236}">
              <a16:creationId xmlns:a16="http://schemas.microsoft.com/office/drawing/2014/main" id="{8D996AB8-207E-4533-84D2-17ED1873449D}"/>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0.827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1" name="正方形/長方形 330">
          <a:extLst>
            <a:ext uri="{FF2B5EF4-FFF2-40B4-BE49-F238E27FC236}">
              <a16:creationId xmlns:a16="http://schemas.microsoft.com/office/drawing/2014/main" id="{AB45B37B-E04B-4C08-9AD0-9CF77F086C40}"/>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2" name="テキスト ボックス 331">
          <a:extLst>
            <a:ext uri="{FF2B5EF4-FFF2-40B4-BE49-F238E27FC236}">
              <a16:creationId xmlns:a16="http://schemas.microsoft.com/office/drawing/2014/main" id="{71FC0F7B-E4A0-42C4-ABD2-0E2E9BB455E3}"/>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3" name="直線コネクタ 332">
          <a:extLst>
            <a:ext uri="{FF2B5EF4-FFF2-40B4-BE49-F238E27FC236}">
              <a16:creationId xmlns:a16="http://schemas.microsoft.com/office/drawing/2014/main" id="{83506F18-940E-4DC6-B98A-6E378737D61E}"/>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4" name="直線コネクタ 333">
          <a:extLst>
            <a:ext uri="{FF2B5EF4-FFF2-40B4-BE49-F238E27FC236}">
              <a16:creationId xmlns:a16="http://schemas.microsoft.com/office/drawing/2014/main" id="{A4143E5F-A2F7-4935-9A34-989CDF0F44A4}"/>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5" name="テキスト ボックス 334">
          <a:extLst>
            <a:ext uri="{FF2B5EF4-FFF2-40B4-BE49-F238E27FC236}">
              <a16:creationId xmlns:a16="http://schemas.microsoft.com/office/drawing/2014/main" id="{C9E629D4-EC04-4805-A040-DCDAD8F4CEC3}"/>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6" name="直線コネクタ 335">
          <a:extLst>
            <a:ext uri="{FF2B5EF4-FFF2-40B4-BE49-F238E27FC236}">
              <a16:creationId xmlns:a16="http://schemas.microsoft.com/office/drawing/2014/main" id="{CEC11FAB-8EE0-436E-8D4D-E5DDE3C9FA4A}"/>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7" name="テキスト ボックス 336">
          <a:extLst>
            <a:ext uri="{FF2B5EF4-FFF2-40B4-BE49-F238E27FC236}">
              <a16:creationId xmlns:a16="http://schemas.microsoft.com/office/drawing/2014/main" id="{AB19F3F9-C49A-4601-9ABF-8BBA81F4E1A7}"/>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8" name="直線コネクタ 337">
          <a:extLst>
            <a:ext uri="{FF2B5EF4-FFF2-40B4-BE49-F238E27FC236}">
              <a16:creationId xmlns:a16="http://schemas.microsoft.com/office/drawing/2014/main" id="{C2A3DEE8-0F4D-4D5D-89BB-43C9352F9013}"/>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9" name="テキスト ボックス 338">
          <a:extLst>
            <a:ext uri="{FF2B5EF4-FFF2-40B4-BE49-F238E27FC236}">
              <a16:creationId xmlns:a16="http://schemas.microsoft.com/office/drawing/2014/main" id="{BF3D40BE-D848-4FE1-8884-E499CD60BC74}"/>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40" name="直線コネクタ 339">
          <a:extLst>
            <a:ext uri="{FF2B5EF4-FFF2-40B4-BE49-F238E27FC236}">
              <a16:creationId xmlns:a16="http://schemas.microsoft.com/office/drawing/2014/main" id="{F572A28C-1127-474C-A61B-D2EE34110315}"/>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41" name="テキスト ボックス 340">
          <a:extLst>
            <a:ext uri="{FF2B5EF4-FFF2-40B4-BE49-F238E27FC236}">
              <a16:creationId xmlns:a16="http://schemas.microsoft.com/office/drawing/2014/main" id="{5E8B0076-423E-46D5-85FB-9D05E56865B9}"/>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42" name="直線コネクタ 341">
          <a:extLst>
            <a:ext uri="{FF2B5EF4-FFF2-40B4-BE49-F238E27FC236}">
              <a16:creationId xmlns:a16="http://schemas.microsoft.com/office/drawing/2014/main" id="{1BED46FE-CE01-4B22-A56A-90115ACC4020}"/>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43" name="テキスト ボックス 342">
          <a:extLst>
            <a:ext uri="{FF2B5EF4-FFF2-40B4-BE49-F238E27FC236}">
              <a16:creationId xmlns:a16="http://schemas.microsoft.com/office/drawing/2014/main" id="{843E2311-3FB4-4051-A19D-39DF501E3A90}"/>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4" name="直線コネクタ 343">
          <a:extLst>
            <a:ext uri="{FF2B5EF4-FFF2-40B4-BE49-F238E27FC236}">
              <a16:creationId xmlns:a16="http://schemas.microsoft.com/office/drawing/2014/main" id="{B370D3FF-F6EA-406C-8BA3-D977F04E0C48}"/>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5" name="テキスト ボックス 344">
          <a:extLst>
            <a:ext uri="{FF2B5EF4-FFF2-40B4-BE49-F238E27FC236}">
              <a16:creationId xmlns:a16="http://schemas.microsoft.com/office/drawing/2014/main" id="{389A6D71-391C-4D97-9843-A83C69DA3500}"/>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6" name="【公営住宅】&#10;一人当たり面積グラフ枠">
          <a:extLst>
            <a:ext uri="{FF2B5EF4-FFF2-40B4-BE49-F238E27FC236}">
              <a16:creationId xmlns:a16="http://schemas.microsoft.com/office/drawing/2014/main" id="{1F289CA7-1856-4D69-A838-F9CD18578932}"/>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125349</xdr:rowOff>
    </xdr:from>
    <xdr:to>
      <xdr:col>54</xdr:col>
      <xdr:colOff>189865</xdr:colOff>
      <xdr:row>86</xdr:row>
      <xdr:rowOff>93726</xdr:rowOff>
    </xdr:to>
    <xdr:cxnSp macro="">
      <xdr:nvCxnSpPr>
        <xdr:cNvPr id="347" name="直線コネクタ 346">
          <a:extLst>
            <a:ext uri="{FF2B5EF4-FFF2-40B4-BE49-F238E27FC236}">
              <a16:creationId xmlns:a16="http://schemas.microsoft.com/office/drawing/2014/main" id="{D20F8372-FAA1-440F-88F7-7138491B51F8}"/>
            </a:ext>
          </a:extLst>
        </xdr:cNvPr>
        <xdr:cNvCxnSpPr/>
      </xdr:nvCxnSpPr>
      <xdr:spPr>
        <a:xfrm flipV="1">
          <a:off x="10476865" y="13498449"/>
          <a:ext cx="0" cy="13399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97553</xdr:rowOff>
    </xdr:from>
    <xdr:ext cx="469744" cy="259045"/>
    <xdr:sp macro="" textlink="">
      <xdr:nvSpPr>
        <xdr:cNvPr id="348" name="【公営住宅】&#10;一人当たり面積最小値テキスト">
          <a:extLst>
            <a:ext uri="{FF2B5EF4-FFF2-40B4-BE49-F238E27FC236}">
              <a16:creationId xmlns:a16="http://schemas.microsoft.com/office/drawing/2014/main" id="{A8D43A90-50AB-4542-848F-42A28122202F}"/>
            </a:ext>
          </a:extLst>
        </xdr:cNvPr>
        <xdr:cNvSpPr txBox="1"/>
      </xdr:nvSpPr>
      <xdr:spPr>
        <a:xfrm>
          <a:off x="10515600" y="148422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93726</xdr:rowOff>
    </xdr:from>
    <xdr:to>
      <xdr:col>55</xdr:col>
      <xdr:colOff>88900</xdr:colOff>
      <xdr:row>86</xdr:row>
      <xdr:rowOff>93726</xdr:rowOff>
    </xdr:to>
    <xdr:cxnSp macro="">
      <xdr:nvCxnSpPr>
        <xdr:cNvPr id="349" name="直線コネクタ 348">
          <a:extLst>
            <a:ext uri="{FF2B5EF4-FFF2-40B4-BE49-F238E27FC236}">
              <a16:creationId xmlns:a16="http://schemas.microsoft.com/office/drawing/2014/main" id="{BF53A3CE-B845-450B-9954-84B5A4D43795}"/>
            </a:ext>
          </a:extLst>
        </xdr:cNvPr>
        <xdr:cNvCxnSpPr/>
      </xdr:nvCxnSpPr>
      <xdr:spPr>
        <a:xfrm>
          <a:off x="10388600" y="148384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72026</xdr:rowOff>
    </xdr:from>
    <xdr:ext cx="469744" cy="259045"/>
    <xdr:sp macro="" textlink="">
      <xdr:nvSpPr>
        <xdr:cNvPr id="350" name="【公営住宅】&#10;一人当たり面積最大値テキスト">
          <a:extLst>
            <a:ext uri="{FF2B5EF4-FFF2-40B4-BE49-F238E27FC236}">
              <a16:creationId xmlns:a16="http://schemas.microsoft.com/office/drawing/2014/main" id="{BC67F53F-0B0A-4470-805C-4805BDB23265}"/>
            </a:ext>
          </a:extLst>
        </xdr:cNvPr>
        <xdr:cNvSpPr txBox="1"/>
      </xdr:nvSpPr>
      <xdr:spPr>
        <a:xfrm>
          <a:off x="10515600" y="132736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125349</xdr:rowOff>
    </xdr:from>
    <xdr:to>
      <xdr:col>55</xdr:col>
      <xdr:colOff>88900</xdr:colOff>
      <xdr:row>78</xdr:row>
      <xdr:rowOff>125349</xdr:rowOff>
    </xdr:to>
    <xdr:cxnSp macro="">
      <xdr:nvCxnSpPr>
        <xdr:cNvPr id="351" name="直線コネクタ 350">
          <a:extLst>
            <a:ext uri="{FF2B5EF4-FFF2-40B4-BE49-F238E27FC236}">
              <a16:creationId xmlns:a16="http://schemas.microsoft.com/office/drawing/2014/main" id="{F2BFD830-E4A0-4BD0-827D-8223B344FA51}"/>
            </a:ext>
          </a:extLst>
        </xdr:cNvPr>
        <xdr:cNvCxnSpPr/>
      </xdr:nvCxnSpPr>
      <xdr:spPr>
        <a:xfrm>
          <a:off x="10388600" y="134984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124096</xdr:rowOff>
    </xdr:from>
    <xdr:ext cx="469744" cy="259045"/>
    <xdr:sp macro="" textlink="">
      <xdr:nvSpPr>
        <xdr:cNvPr id="352" name="【公営住宅】&#10;一人当たり面積平均値テキスト">
          <a:extLst>
            <a:ext uri="{FF2B5EF4-FFF2-40B4-BE49-F238E27FC236}">
              <a16:creationId xmlns:a16="http://schemas.microsoft.com/office/drawing/2014/main" id="{37F2BE27-7C5A-4A02-9689-30C5E115537F}"/>
            </a:ext>
          </a:extLst>
        </xdr:cNvPr>
        <xdr:cNvSpPr txBox="1"/>
      </xdr:nvSpPr>
      <xdr:spPr>
        <a:xfrm>
          <a:off x="10515600" y="1435444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101219</xdr:rowOff>
    </xdr:from>
    <xdr:to>
      <xdr:col>55</xdr:col>
      <xdr:colOff>50800</xdr:colOff>
      <xdr:row>85</xdr:row>
      <xdr:rowOff>31369</xdr:rowOff>
    </xdr:to>
    <xdr:sp macro="" textlink="">
      <xdr:nvSpPr>
        <xdr:cNvPr id="353" name="フローチャート: 判断 352">
          <a:extLst>
            <a:ext uri="{FF2B5EF4-FFF2-40B4-BE49-F238E27FC236}">
              <a16:creationId xmlns:a16="http://schemas.microsoft.com/office/drawing/2014/main" id="{8CBF0B2F-B252-42A2-AFF1-3BB82A6570FA}"/>
            </a:ext>
          </a:extLst>
        </xdr:cNvPr>
        <xdr:cNvSpPr/>
      </xdr:nvSpPr>
      <xdr:spPr>
        <a:xfrm>
          <a:off x="10426700" y="145030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100837</xdr:rowOff>
    </xdr:from>
    <xdr:to>
      <xdr:col>50</xdr:col>
      <xdr:colOff>165100</xdr:colOff>
      <xdr:row>85</xdr:row>
      <xdr:rowOff>30987</xdr:rowOff>
    </xdr:to>
    <xdr:sp macro="" textlink="">
      <xdr:nvSpPr>
        <xdr:cNvPr id="354" name="フローチャート: 判断 353">
          <a:extLst>
            <a:ext uri="{FF2B5EF4-FFF2-40B4-BE49-F238E27FC236}">
              <a16:creationId xmlns:a16="http://schemas.microsoft.com/office/drawing/2014/main" id="{31105109-CD70-473B-A64A-A5741C874590}"/>
            </a:ext>
          </a:extLst>
        </xdr:cNvPr>
        <xdr:cNvSpPr/>
      </xdr:nvSpPr>
      <xdr:spPr>
        <a:xfrm>
          <a:off x="9588500" y="145026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103124</xdr:rowOff>
    </xdr:from>
    <xdr:to>
      <xdr:col>46</xdr:col>
      <xdr:colOff>38100</xdr:colOff>
      <xdr:row>85</xdr:row>
      <xdr:rowOff>33274</xdr:rowOff>
    </xdr:to>
    <xdr:sp macro="" textlink="">
      <xdr:nvSpPr>
        <xdr:cNvPr id="355" name="フローチャート: 判断 354">
          <a:extLst>
            <a:ext uri="{FF2B5EF4-FFF2-40B4-BE49-F238E27FC236}">
              <a16:creationId xmlns:a16="http://schemas.microsoft.com/office/drawing/2014/main" id="{FCA1AC3B-ABBD-432D-8707-77D11D312322}"/>
            </a:ext>
          </a:extLst>
        </xdr:cNvPr>
        <xdr:cNvSpPr/>
      </xdr:nvSpPr>
      <xdr:spPr>
        <a:xfrm>
          <a:off x="8699500" y="14504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96647</xdr:rowOff>
    </xdr:from>
    <xdr:to>
      <xdr:col>41</xdr:col>
      <xdr:colOff>101600</xdr:colOff>
      <xdr:row>85</xdr:row>
      <xdr:rowOff>26797</xdr:rowOff>
    </xdr:to>
    <xdr:sp macro="" textlink="">
      <xdr:nvSpPr>
        <xdr:cNvPr id="356" name="フローチャート: 判断 355">
          <a:extLst>
            <a:ext uri="{FF2B5EF4-FFF2-40B4-BE49-F238E27FC236}">
              <a16:creationId xmlns:a16="http://schemas.microsoft.com/office/drawing/2014/main" id="{07264F0B-1E4B-4C43-8B69-37DBA9ECC90D}"/>
            </a:ext>
          </a:extLst>
        </xdr:cNvPr>
        <xdr:cNvSpPr/>
      </xdr:nvSpPr>
      <xdr:spPr>
        <a:xfrm>
          <a:off x="7810500" y="14498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135510</xdr:rowOff>
    </xdr:from>
    <xdr:to>
      <xdr:col>36</xdr:col>
      <xdr:colOff>165100</xdr:colOff>
      <xdr:row>85</xdr:row>
      <xdr:rowOff>65660</xdr:rowOff>
    </xdr:to>
    <xdr:sp macro="" textlink="">
      <xdr:nvSpPr>
        <xdr:cNvPr id="357" name="フローチャート: 判断 356">
          <a:extLst>
            <a:ext uri="{FF2B5EF4-FFF2-40B4-BE49-F238E27FC236}">
              <a16:creationId xmlns:a16="http://schemas.microsoft.com/office/drawing/2014/main" id="{7C419C86-767B-4515-8D1F-0CEA1AC59BF0}"/>
            </a:ext>
          </a:extLst>
        </xdr:cNvPr>
        <xdr:cNvSpPr/>
      </xdr:nvSpPr>
      <xdr:spPr>
        <a:xfrm>
          <a:off x="6921500" y="14537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B9651C04-0014-48E5-A8D7-498F1CB253DD}"/>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4E5E2DDB-63B5-499B-A3EB-3D57F59644FB}"/>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0E6428D3-2249-48C8-9CB5-623C4014AD96}"/>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BBD70560-9A4E-4491-A519-0D5AA32309C0}"/>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2" name="テキスト ボックス 361">
          <a:extLst>
            <a:ext uri="{FF2B5EF4-FFF2-40B4-BE49-F238E27FC236}">
              <a16:creationId xmlns:a16="http://schemas.microsoft.com/office/drawing/2014/main" id="{B0B5F047-4F07-4306-9E0C-6806E9B7BEBC}"/>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159893</xdr:rowOff>
    </xdr:from>
    <xdr:to>
      <xdr:col>55</xdr:col>
      <xdr:colOff>50800</xdr:colOff>
      <xdr:row>86</xdr:row>
      <xdr:rowOff>90043</xdr:rowOff>
    </xdr:to>
    <xdr:sp macro="" textlink="">
      <xdr:nvSpPr>
        <xdr:cNvPr id="363" name="楕円 362">
          <a:extLst>
            <a:ext uri="{FF2B5EF4-FFF2-40B4-BE49-F238E27FC236}">
              <a16:creationId xmlns:a16="http://schemas.microsoft.com/office/drawing/2014/main" id="{FC5D1BFD-CDF2-4E08-A348-BFF51B0FB194}"/>
            </a:ext>
          </a:extLst>
        </xdr:cNvPr>
        <xdr:cNvSpPr/>
      </xdr:nvSpPr>
      <xdr:spPr>
        <a:xfrm>
          <a:off x="10426700" y="14733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74820</xdr:rowOff>
    </xdr:from>
    <xdr:ext cx="469744" cy="259045"/>
    <xdr:sp macro="" textlink="">
      <xdr:nvSpPr>
        <xdr:cNvPr id="364" name="【公営住宅】&#10;一人当たり面積該当値テキスト">
          <a:extLst>
            <a:ext uri="{FF2B5EF4-FFF2-40B4-BE49-F238E27FC236}">
              <a16:creationId xmlns:a16="http://schemas.microsoft.com/office/drawing/2014/main" id="{82577493-5933-4D4A-963C-7EE4C342993D}"/>
            </a:ext>
          </a:extLst>
        </xdr:cNvPr>
        <xdr:cNvSpPr txBox="1"/>
      </xdr:nvSpPr>
      <xdr:spPr>
        <a:xfrm>
          <a:off x="10515600" y="14648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160274</xdr:rowOff>
    </xdr:from>
    <xdr:to>
      <xdr:col>50</xdr:col>
      <xdr:colOff>165100</xdr:colOff>
      <xdr:row>86</xdr:row>
      <xdr:rowOff>90424</xdr:rowOff>
    </xdr:to>
    <xdr:sp macro="" textlink="">
      <xdr:nvSpPr>
        <xdr:cNvPr id="365" name="楕円 364">
          <a:extLst>
            <a:ext uri="{FF2B5EF4-FFF2-40B4-BE49-F238E27FC236}">
              <a16:creationId xmlns:a16="http://schemas.microsoft.com/office/drawing/2014/main" id="{166CFAC5-5772-4E03-B834-B0FCF52A8561}"/>
            </a:ext>
          </a:extLst>
        </xdr:cNvPr>
        <xdr:cNvSpPr/>
      </xdr:nvSpPr>
      <xdr:spPr>
        <a:xfrm>
          <a:off x="9588500" y="14733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86</xdr:row>
      <xdr:rowOff>39243</xdr:rowOff>
    </xdr:from>
    <xdr:to>
      <xdr:col>55</xdr:col>
      <xdr:colOff>0</xdr:colOff>
      <xdr:row>86</xdr:row>
      <xdr:rowOff>39624</xdr:rowOff>
    </xdr:to>
    <xdr:cxnSp macro="">
      <xdr:nvCxnSpPr>
        <xdr:cNvPr id="366" name="直線コネクタ 365">
          <a:extLst>
            <a:ext uri="{FF2B5EF4-FFF2-40B4-BE49-F238E27FC236}">
              <a16:creationId xmlns:a16="http://schemas.microsoft.com/office/drawing/2014/main" id="{2A9CD34C-D890-4B6E-9056-BE280F80C634}"/>
            </a:ext>
          </a:extLst>
        </xdr:cNvPr>
        <xdr:cNvCxnSpPr/>
      </xdr:nvCxnSpPr>
      <xdr:spPr>
        <a:xfrm flipV="1">
          <a:off x="9639300" y="14783943"/>
          <a:ext cx="838200" cy="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156845</xdr:rowOff>
    </xdr:from>
    <xdr:to>
      <xdr:col>46</xdr:col>
      <xdr:colOff>38100</xdr:colOff>
      <xdr:row>86</xdr:row>
      <xdr:rowOff>86995</xdr:rowOff>
    </xdr:to>
    <xdr:sp macro="" textlink="">
      <xdr:nvSpPr>
        <xdr:cNvPr id="367" name="楕円 366">
          <a:extLst>
            <a:ext uri="{FF2B5EF4-FFF2-40B4-BE49-F238E27FC236}">
              <a16:creationId xmlns:a16="http://schemas.microsoft.com/office/drawing/2014/main" id="{9D9E1606-0A2D-4965-BCA0-6B13A45EA65A}"/>
            </a:ext>
          </a:extLst>
        </xdr:cNvPr>
        <xdr:cNvSpPr/>
      </xdr:nvSpPr>
      <xdr:spPr>
        <a:xfrm>
          <a:off x="8699500" y="14730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36195</xdr:rowOff>
    </xdr:from>
    <xdr:to>
      <xdr:col>50</xdr:col>
      <xdr:colOff>114300</xdr:colOff>
      <xdr:row>86</xdr:row>
      <xdr:rowOff>39624</xdr:rowOff>
    </xdr:to>
    <xdr:cxnSp macro="">
      <xdr:nvCxnSpPr>
        <xdr:cNvPr id="368" name="直線コネクタ 367">
          <a:extLst>
            <a:ext uri="{FF2B5EF4-FFF2-40B4-BE49-F238E27FC236}">
              <a16:creationId xmlns:a16="http://schemas.microsoft.com/office/drawing/2014/main" id="{83A82C8F-736A-4735-B338-A13D9E2E5343}"/>
            </a:ext>
          </a:extLst>
        </xdr:cNvPr>
        <xdr:cNvCxnSpPr/>
      </xdr:nvCxnSpPr>
      <xdr:spPr>
        <a:xfrm>
          <a:off x="8750300" y="14780895"/>
          <a:ext cx="889000" cy="3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165227</xdr:rowOff>
    </xdr:from>
    <xdr:to>
      <xdr:col>41</xdr:col>
      <xdr:colOff>101600</xdr:colOff>
      <xdr:row>86</xdr:row>
      <xdr:rowOff>95377</xdr:rowOff>
    </xdr:to>
    <xdr:sp macro="" textlink="">
      <xdr:nvSpPr>
        <xdr:cNvPr id="369" name="楕円 368">
          <a:extLst>
            <a:ext uri="{FF2B5EF4-FFF2-40B4-BE49-F238E27FC236}">
              <a16:creationId xmlns:a16="http://schemas.microsoft.com/office/drawing/2014/main" id="{ECA427E2-7A10-44BB-A38C-50EAFD7BAA7E}"/>
            </a:ext>
          </a:extLst>
        </xdr:cNvPr>
        <xdr:cNvSpPr/>
      </xdr:nvSpPr>
      <xdr:spPr>
        <a:xfrm>
          <a:off x="7810500" y="14738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86</xdr:row>
      <xdr:rowOff>36195</xdr:rowOff>
    </xdr:from>
    <xdr:to>
      <xdr:col>45</xdr:col>
      <xdr:colOff>177800</xdr:colOff>
      <xdr:row>86</xdr:row>
      <xdr:rowOff>44577</xdr:rowOff>
    </xdr:to>
    <xdr:cxnSp macro="">
      <xdr:nvCxnSpPr>
        <xdr:cNvPr id="370" name="直線コネクタ 369">
          <a:extLst>
            <a:ext uri="{FF2B5EF4-FFF2-40B4-BE49-F238E27FC236}">
              <a16:creationId xmlns:a16="http://schemas.microsoft.com/office/drawing/2014/main" id="{86A7F78D-4C11-4E9F-8CC9-1895F96A7339}"/>
            </a:ext>
          </a:extLst>
        </xdr:cNvPr>
        <xdr:cNvCxnSpPr/>
      </xdr:nvCxnSpPr>
      <xdr:spPr>
        <a:xfrm flipV="1">
          <a:off x="7861300" y="14780895"/>
          <a:ext cx="889000" cy="83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164085</xdr:rowOff>
    </xdr:from>
    <xdr:to>
      <xdr:col>36</xdr:col>
      <xdr:colOff>165100</xdr:colOff>
      <xdr:row>86</xdr:row>
      <xdr:rowOff>94235</xdr:rowOff>
    </xdr:to>
    <xdr:sp macro="" textlink="">
      <xdr:nvSpPr>
        <xdr:cNvPr id="371" name="楕円 370">
          <a:extLst>
            <a:ext uri="{FF2B5EF4-FFF2-40B4-BE49-F238E27FC236}">
              <a16:creationId xmlns:a16="http://schemas.microsoft.com/office/drawing/2014/main" id="{7D242C10-22CC-41CE-8E3D-4429DB580054}"/>
            </a:ext>
          </a:extLst>
        </xdr:cNvPr>
        <xdr:cNvSpPr/>
      </xdr:nvSpPr>
      <xdr:spPr>
        <a:xfrm>
          <a:off x="6921500" y="14737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86</xdr:row>
      <xdr:rowOff>43435</xdr:rowOff>
    </xdr:from>
    <xdr:to>
      <xdr:col>41</xdr:col>
      <xdr:colOff>50800</xdr:colOff>
      <xdr:row>86</xdr:row>
      <xdr:rowOff>44577</xdr:rowOff>
    </xdr:to>
    <xdr:cxnSp macro="">
      <xdr:nvCxnSpPr>
        <xdr:cNvPr id="372" name="直線コネクタ 371">
          <a:extLst>
            <a:ext uri="{FF2B5EF4-FFF2-40B4-BE49-F238E27FC236}">
              <a16:creationId xmlns:a16="http://schemas.microsoft.com/office/drawing/2014/main" id="{054EC796-1BDC-460E-B7E3-8BEF69F89823}"/>
            </a:ext>
          </a:extLst>
        </xdr:cNvPr>
        <xdr:cNvCxnSpPr/>
      </xdr:nvCxnSpPr>
      <xdr:spPr>
        <a:xfrm>
          <a:off x="6972300" y="14788135"/>
          <a:ext cx="889000"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47514</xdr:rowOff>
    </xdr:from>
    <xdr:ext cx="469744" cy="259045"/>
    <xdr:sp macro="" textlink="">
      <xdr:nvSpPr>
        <xdr:cNvPr id="373" name="n_1aveValue【公営住宅】&#10;一人当たり面積">
          <a:extLst>
            <a:ext uri="{FF2B5EF4-FFF2-40B4-BE49-F238E27FC236}">
              <a16:creationId xmlns:a16="http://schemas.microsoft.com/office/drawing/2014/main" id="{998BD93A-9675-4163-9581-077D350B737E}"/>
            </a:ext>
          </a:extLst>
        </xdr:cNvPr>
        <xdr:cNvSpPr txBox="1"/>
      </xdr:nvSpPr>
      <xdr:spPr>
        <a:xfrm>
          <a:off x="9391727" y="142778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49801</xdr:rowOff>
    </xdr:from>
    <xdr:ext cx="469744" cy="259045"/>
    <xdr:sp macro="" textlink="">
      <xdr:nvSpPr>
        <xdr:cNvPr id="374" name="n_2aveValue【公営住宅】&#10;一人当たり面積">
          <a:extLst>
            <a:ext uri="{FF2B5EF4-FFF2-40B4-BE49-F238E27FC236}">
              <a16:creationId xmlns:a16="http://schemas.microsoft.com/office/drawing/2014/main" id="{9FA22CBC-9D13-4323-A18E-0BCC9BAE02AC}"/>
            </a:ext>
          </a:extLst>
        </xdr:cNvPr>
        <xdr:cNvSpPr txBox="1"/>
      </xdr:nvSpPr>
      <xdr:spPr>
        <a:xfrm>
          <a:off x="8515427" y="142801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43324</xdr:rowOff>
    </xdr:from>
    <xdr:ext cx="469744" cy="259045"/>
    <xdr:sp macro="" textlink="">
      <xdr:nvSpPr>
        <xdr:cNvPr id="375" name="n_3aveValue【公営住宅】&#10;一人当たり面積">
          <a:extLst>
            <a:ext uri="{FF2B5EF4-FFF2-40B4-BE49-F238E27FC236}">
              <a16:creationId xmlns:a16="http://schemas.microsoft.com/office/drawing/2014/main" id="{6B1B8C2A-6421-4640-9A79-1DAB19190BAA}"/>
            </a:ext>
          </a:extLst>
        </xdr:cNvPr>
        <xdr:cNvSpPr txBox="1"/>
      </xdr:nvSpPr>
      <xdr:spPr>
        <a:xfrm>
          <a:off x="7626427" y="142736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82187</xdr:rowOff>
    </xdr:from>
    <xdr:ext cx="469744" cy="259045"/>
    <xdr:sp macro="" textlink="">
      <xdr:nvSpPr>
        <xdr:cNvPr id="376" name="n_4aveValue【公営住宅】&#10;一人当たり面積">
          <a:extLst>
            <a:ext uri="{FF2B5EF4-FFF2-40B4-BE49-F238E27FC236}">
              <a16:creationId xmlns:a16="http://schemas.microsoft.com/office/drawing/2014/main" id="{9BE67B6C-A3FB-4FB2-B391-CFEC9FE23EE5}"/>
            </a:ext>
          </a:extLst>
        </xdr:cNvPr>
        <xdr:cNvSpPr txBox="1"/>
      </xdr:nvSpPr>
      <xdr:spPr>
        <a:xfrm>
          <a:off x="6737427" y="14312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81551</xdr:rowOff>
    </xdr:from>
    <xdr:ext cx="469744" cy="259045"/>
    <xdr:sp macro="" textlink="">
      <xdr:nvSpPr>
        <xdr:cNvPr id="377" name="n_1mainValue【公営住宅】&#10;一人当たり面積">
          <a:extLst>
            <a:ext uri="{FF2B5EF4-FFF2-40B4-BE49-F238E27FC236}">
              <a16:creationId xmlns:a16="http://schemas.microsoft.com/office/drawing/2014/main" id="{24157E54-538E-4CA2-917A-7CBB1374DB72}"/>
            </a:ext>
          </a:extLst>
        </xdr:cNvPr>
        <xdr:cNvSpPr txBox="1"/>
      </xdr:nvSpPr>
      <xdr:spPr>
        <a:xfrm>
          <a:off x="9391727" y="148262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78122</xdr:rowOff>
    </xdr:from>
    <xdr:ext cx="469744" cy="259045"/>
    <xdr:sp macro="" textlink="">
      <xdr:nvSpPr>
        <xdr:cNvPr id="378" name="n_2mainValue【公営住宅】&#10;一人当たり面積">
          <a:extLst>
            <a:ext uri="{FF2B5EF4-FFF2-40B4-BE49-F238E27FC236}">
              <a16:creationId xmlns:a16="http://schemas.microsoft.com/office/drawing/2014/main" id="{51957EB3-E907-4606-A5C6-35794D7DFA3B}"/>
            </a:ext>
          </a:extLst>
        </xdr:cNvPr>
        <xdr:cNvSpPr txBox="1"/>
      </xdr:nvSpPr>
      <xdr:spPr>
        <a:xfrm>
          <a:off x="8515427" y="14822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86504</xdr:rowOff>
    </xdr:from>
    <xdr:ext cx="469744" cy="259045"/>
    <xdr:sp macro="" textlink="">
      <xdr:nvSpPr>
        <xdr:cNvPr id="379" name="n_3mainValue【公営住宅】&#10;一人当たり面積">
          <a:extLst>
            <a:ext uri="{FF2B5EF4-FFF2-40B4-BE49-F238E27FC236}">
              <a16:creationId xmlns:a16="http://schemas.microsoft.com/office/drawing/2014/main" id="{2CA0FA02-0163-410D-8F78-009057AD4C15}"/>
            </a:ext>
          </a:extLst>
        </xdr:cNvPr>
        <xdr:cNvSpPr txBox="1"/>
      </xdr:nvSpPr>
      <xdr:spPr>
        <a:xfrm>
          <a:off x="7626427" y="148312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86</xdr:row>
      <xdr:rowOff>85362</xdr:rowOff>
    </xdr:from>
    <xdr:ext cx="469744" cy="259045"/>
    <xdr:sp macro="" textlink="">
      <xdr:nvSpPr>
        <xdr:cNvPr id="380" name="n_4mainValue【公営住宅】&#10;一人当たり面積">
          <a:extLst>
            <a:ext uri="{FF2B5EF4-FFF2-40B4-BE49-F238E27FC236}">
              <a16:creationId xmlns:a16="http://schemas.microsoft.com/office/drawing/2014/main" id="{FCFD23EF-DC17-4CA9-8D7C-B9A1E00485EE}"/>
            </a:ext>
          </a:extLst>
        </xdr:cNvPr>
        <xdr:cNvSpPr txBox="1"/>
      </xdr:nvSpPr>
      <xdr:spPr>
        <a:xfrm>
          <a:off x="6737427" y="14830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1" name="正方形/長方形 380">
          <a:extLst>
            <a:ext uri="{FF2B5EF4-FFF2-40B4-BE49-F238E27FC236}">
              <a16:creationId xmlns:a16="http://schemas.microsoft.com/office/drawing/2014/main" id="{C3CB7188-E68D-4471-BEC4-09D33453E1EE}"/>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2" name="正方形/長方形 381">
          <a:extLst>
            <a:ext uri="{FF2B5EF4-FFF2-40B4-BE49-F238E27FC236}">
              <a16:creationId xmlns:a16="http://schemas.microsoft.com/office/drawing/2014/main" id="{2752EBDE-2981-425F-81EF-5B9030C272D0}"/>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3" name="正方形/長方形 382">
          <a:extLst>
            <a:ext uri="{FF2B5EF4-FFF2-40B4-BE49-F238E27FC236}">
              <a16:creationId xmlns:a16="http://schemas.microsoft.com/office/drawing/2014/main" id="{721ADDD9-E7C2-421F-B528-32705040E47F}"/>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4" name="正方形/長方形 383">
          <a:extLst>
            <a:ext uri="{FF2B5EF4-FFF2-40B4-BE49-F238E27FC236}">
              <a16:creationId xmlns:a16="http://schemas.microsoft.com/office/drawing/2014/main" id="{0B244F43-AB8B-4EE0-B92A-2E249A00B376}"/>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5" name="正方形/長方形 384">
          <a:extLst>
            <a:ext uri="{FF2B5EF4-FFF2-40B4-BE49-F238E27FC236}">
              <a16:creationId xmlns:a16="http://schemas.microsoft.com/office/drawing/2014/main" id="{C1A8B704-AF3D-434C-98CC-3920F4BD32D7}"/>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6" name="正方形/長方形 385">
          <a:extLst>
            <a:ext uri="{FF2B5EF4-FFF2-40B4-BE49-F238E27FC236}">
              <a16:creationId xmlns:a16="http://schemas.microsoft.com/office/drawing/2014/main" id="{00D1B219-BCA8-424A-B412-A5C268F926F8}"/>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7" name="正方形/長方形 386">
          <a:extLst>
            <a:ext uri="{FF2B5EF4-FFF2-40B4-BE49-F238E27FC236}">
              <a16:creationId xmlns:a16="http://schemas.microsoft.com/office/drawing/2014/main" id="{6278F979-800E-41AC-91F4-538B29D23F64}"/>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8" name="正方形/長方形 387">
          <a:extLst>
            <a:ext uri="{FF2B5EF4-FFF2-40B4-BE49-F238E27FC236}">
              <a16:creationId xmlns:a16="http://schemas.microsoft.com/office/drawing/2014/main" id="{D3E9C207-AEA3-44C6-AD8A-8078953E5D32}"/>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9" name="正方形/長方形 388">
          <a:extLst>
            <a:ext uri="{FF2B5EF4-FFF2-40B4-BE49-F238E27FC236}">
              <a16:creationId xmlns:a16="http://schemas.microsoft.com/office/drawing/2014/main" id="{722CFF50-315E-40F5-9376-3F7FD69E8C12}"/>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90" name="正方形/長方形 389">
          <a:extLst>
            <a:ext uri="{FF2B5EF4-FFF2-40B4-BE49-F238E27FC236}">
              <a16:creationId xmlns:a16="http://schemas.microsoft.com/office/drawing/2014/main" id="{E44EAF3C-6EEA-41F6-BCF6-6A736BD52502}"/>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91" name="正方形/長方形 390">
          <a:extLst>
            <a:ext uri="{FF2B5EF4-FFF2-40B4-BE49-F238E27FC236}">
              <a16:creationId xmlns:a16="http://schemas.microsoft.com/office/drawing/2014/main" id="{94550DB4-116F-4245-82B0-4E0B7C6DDB4A}"/>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2" name="正方形/長方形 391">
          <a:extLst>
            <a:ext uri="{FF2B5EF4-FFF2-40B4-BE49-F238E27FC236}">
              <a16:creationId xmlns:a16="http://schemas.microsoft.com/office/drawing/2014/main" id="{C244510B-B031-41F7-8EAA-4A17547F72E5}"/>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3" name="正方形/長方形 392">
          <a:extLst>
            <a:ext uri="{FF2B5EF4-FFF2-40B4-BE49-F238E27FC236}">
              <a16:creationId xmlns:a16="http://schemas.microsoft.com/office/drawing/2014/main" id="{0B6790CA-CA0F-45D4-9A0F-62A217387A8D}"/>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111,417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4" name="正方形/長方形 393">
          <a:extLst>
            <a:ext uri="{FF2B5EF4-FFF2-40B4-BE49-F238E27FC236}">
              <a16:creationId xmlns:a16="http://schemas.microsoft.com/office/drawing/2014/main" id="{F934343F-8A8D-425B-AA0C-AA0EEDBB2600}"/>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5" name="正方形/長方形 394">
          <a:extLst>
            <a:ext uri="{FF2B5EF4-FFF2-40B4-BE49-F238E27FC236}">
              <a16:creationId xmlns:a16="http://schemas.microsoft.com/office/drawing/2014/main" id="{4A65AA9E-F8A9-42D4-B212-65499C77F986}"/>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6" name="正方形/長方形 395">
          <a:extLst>
            <a:ext uri="{FF2B5EF4-FFF2-40B4-BE49-F238E27FC236}">
              <a16:creationId xmlns:a16="http://schemas.microsoft.com/office/drawing/2014/main" id="{AE260F1A-2FF7-409B-BCC8-9465EA947D62}"/>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7" name="正方形/長方形 396">
          <a:extLst>
            <a:ext uri="{FF2B5EF4-FFF2-40B4-BE49-F238E27FC236}">
              <a16:creationId xmlns:a16="http://schemas.microsoft.com/office/drawing/2014/main" id="{C63F5A7D-7BA1-4BA1-8EE0-FF1CBA8CB640}"/>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8" name="正方形/長方形 397">
          <a:extLst>
            <a:ext uri="{FF2B5EF4-FFF2-40B4-BE49-F238E27FC236}">
              <a16:creationId xmlns:a16="http://schemas.microsoft.com/office/drawing/2014/main" id="{D361A505-7352-4455-ACB8-AAF435C4E9A9}"/>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9" name="正方形/長方形 398">
          <a:extLst>
            <a:ext uri="{FF2B5EF4-FFF2-40B4-BE49-F238E27FC236}">
              <a16:creationId xmlns:a16="http://schemas.microsoft.com/office/drawing/2014/main" id="{0FFED5DB-1484-423D-A927-3DF8BBB49BA7}"/>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400" name="正方形/長方形 399">
          <a:extLst>
            <a:ext uri="{FF2B5EF4-FFF2-40B4-BE49-F238E27FC236}">
              <a16:creationId xmlns:a16="http://schemas.microsoft.com/office/drawing/2014/main" id="{CBE1C461-7634-4E30-8CBF-97B035F87A1C}"/>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401" name="正方形/長方形 400">
          <a:extLst>
            <a:ext uri="{FF2B5EF4-FFF2-40B4-BE49-F238E27FC236}">
              <a16:creationId xmlns:a16="http://schemas.microsoft.com/office/drawing/2014/main" id="{477415D7-3068-4D1B-9A51-4F4F6E48EF25}"/>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2" name="正方形/長方形 401">
          <a:extLst>
            <a:ext uri="{FF2B5EF4-FFF2-40B4-BE49-F238E27FC236}">
              <a16:creationId xmlns:a16="http://schemas.microsoft.com/office/drawing/2014/main" id="{8F027E36-323B-425B-B043-8E8E52836C59}"/>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3" name="正方形/長方形 402">
          <a:extLst>
            <a:ext uri="{FF2B5EF4-FFF2-40B4-BE49-F238E27FC236}">
              <a16:creationId xmlns:a16="http://schemas.microsoft.com/office/drawing/2014/main" id="{39DAB8CF-DBCF-42C8-BF37-A0D539580BFB}"/>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4" name="正方形/長方形 403">
          <a:extLst>
            <a:ext uri="{FF2B5EF4-FFF2-40B4-BE49-F238E27FC236}">
              <a16:creationId xmlns:a16="http://schemas.microsoft.com/office/drawing/2014/main" id="{831E17F0-F23C-44E7-963E-CD119436178A}"/>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5" name="テキスト ボックス 404">
          <a:extLst>
            <a:ext uri="{FF2B5EF4-FFF2-40B4-BE49-F238E27FC236}">
              <a16:creationId xmlns:a16="http://schemas.microsoft.com/office/drawing/2014/main" id="{74B47200-DD41-411A-9D94-48D1960591D9}"/>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6" name="直線コネクタ 405">
          <a:extLst>
            <a:ext uri="{FF2B5EF4-FFF2-40B4-BE49-F238E27FC236}">
              <a16:creationId xmlns:a16="http://schemas.microsoft.com/office/drawing/2014/main" id="{518D1A19-BACC-42E2-AD58-373E22E6A59A}"/>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7" name="テキスト ボックス 406">
          <a:extLst>
            <a:ext uri="{FF2B5EF4-FFF2-40B4-BE49-F238E27FC236}">
              <a16:creationId xmlns:a16="http://schemas.microsoft.com/office/drawing/2014/main" id="{5A870FE9-9E94-48AE-8C47-D285CF2CBE5B}"/>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8" name="直線コネクタ 407">
          <a:extLst>
            <a:ext uri="{FF2B5EF4-FFF2-40B4-BE49-F238E27FC236}">
              <a16:creationId xmlns:a16="http://schemas.microsoft.com/office/drawing/2014/main" id="{3B27C076-C8AC-4E5A-8144-8C3C235938C3}"/>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9" name="テキスト ボックス 408">
          <a:extLst>
            <a:ext uri="{FF2B5EF4-FFF2-40B4-BE49-F238E27FC236}">
              <a16:creationId xmlns:a16="http://schemas.microsoft.com/office/drawing/2014/main" id="{61195BCF-5B0C-4911-B525-2CC5BA081F55}"/>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10" name="直線コネクタ 409">
          <a:extLst>
            <a:ext uri="{FF2B5EF4-FFF2-40B4-BE49-F238E27FC236}">
              <a16:creationId xmlns:a16="http://schemas.microsoft.com/office/drawing/2014/main" id="{58217764-884E-4AF0-9219-402DF6F47868}"/>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11" name="テキスト ボックス 410">
          <a:extLst>
            <a:ext uri="{FF2B5EF4-FFF2-40B4-BE49-F238E27FC236}">
              <a16:creationId xmlns:a16="http://schemas.microsoft.com/office/drawing/2014/main" id="{D6C18DEE-5F4F-4B8D-A809-8D537A44042D}"/>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12" name="直線コネクタ 411">
          <a:extLst>
            <a:ext uri="{FF2B5EF4-FFF2-40B4-BE49-F238E27FC236}">
              <a16:creationId xmlns:a16="http://schemas.microsoft.com/office/drawing/2014/main" id="{3805E2B8-6554-4CC0-9B88-63BFF2202E50}"/>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13" name="テキスト ボックス 412">
          <a:extLst>
            <a:ext uri="{FF2B5EF4-FFF2-40B4-BE49-F238E27FC236}">
              <a16:creationId xmlns:a16="http://schemas.microsoft.com/office/drawing/2014/main" id="{4C879A5C-2CD3-4040-95EF-389CE57D0B4A}"/>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14" name="直線コネクタ 413">
          <a:extLst>
            <a:ext uri="{FF2B5EF4-FFF2-40B4-BE49-F238E27FC236}">
              <a16:creationId xmlns:a16="http://schemas.microsoft.com/office/drawing/2014/main" id="{DCE09F93-C788-4DC1-B3D6-CFD1BD5E6736}"/>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15" name="テキスト ボックス 414">
          <a:extLst>
            <a:ext uri="{FF2B5EF4-FFF2-40B4-BE49-F238E27FC236}">
              <a16:creationId xmlns:a16="http://schemas.microsoft.com/office/drawing/2014/main" id="{8CD30218-A3CE-403E-9D1C-37EA1AB5E238}"/>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16" name="直線コネクタ 415">
          <a:extLst>
            <a:ext uri="{FF2B5EF4-FFF2-40B4-BE49-F238E27FC236}">
              <a16:creationId xmlns:a16="http://schemas.microsoft.com/office/drawing/2014/main" id="{12F59274-116B-4A73-AF86-5B83B48A8E0C}"/>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17" name="テキスト ボックス 416">
          <a:extLst>
            <a:ext uri="{FF2B5EF4-FFF2-40B4-BE49-F238E27FC236}">
              <a16:creationId xmlns:a16="http://schemas.microsoft.com/office/drawing/2014/main" id="{8DC886CB-1959-4A0A-B092-6AB11CE4FE4B}"/>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8" name="直線コネクタ 417">
          <a:extLst>
            <a:ext uri="{FF2B5EF4-FFF2-40B4-BE49-F238E27FC236}">
              <a16:creationId xmlns:a16="http://schemas.microsoft.com/office/drawing/2014/main" id="{446EB7B5-03F2-402F-B618-969A91DBE501}"/>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19" name="テキスト ボックス 418">
          <a:extLst>
            <a:ext uri="{FF2B5EF4-FFF2-40B4-BE49-F238E27FC236}">
              <a16:creationId xmlns:a16="http://schemas.microsoft.com/office/drawing/2014/main" id="{E166ED77-7CF6-437C-A910-02CF30B0BF87}"/>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20" name="【認定こども園・幼稚園・保育所】&#10;有形固定資産減価償却率グラフ枠">
          <a:extLst>
            <a:ext uri="{FF2B5EF4-FFF2-40B4-BE49-F238E27FC236}">
              <a16:creationId xmlns:a16="http://schemas.microsoft.com/office/drawing/2014/main" id="{FD532AB9-5506-497D-B828-43DB2DEE47A1}"/>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160020</xdr:rowOff>
    </xdr:from>
    <xdr:to>
      <xdr:col>85</xdr:col>
      <xdr:colOff>126364</xdr:colOff>
      <xdr:row>42</xdr:row>
      <xdr:rowOff>38100</xdr:rowOff>
    </xdr:to>
    <xdr:cxnSp macro="">
      <xdr:nvCxnSpPr>
        <xdr:cNvPr id="421" name="直線コネクタ 420">
          <a:extLst>
            <a:ext uri="{FF2B5EF4-FFF2-40B4-BE49-F238E27FC236}">
              <a16:creationId xmlns:a16="http://schemas.microsoft.com/office/drawing/2014/main" id="{176CF80E-EC43-4AC1-A5C6-25DF878ACB6E}"/>
            </a:ext>
          </a:extLst>
        </xdr:cNvPr>
        <xdr:cNvCxnSpPr/>
      </xdr:nvCxnSpPr>
      <xdr:spPr>
        <a:xfrm flipV="1">
          <a:off x="16318864" y="5646420"/>
          <a:ext cx="0" cy="15925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22" name="【認定こども園・幼稚園・保育所】&#10;有形固定資産減価償却率最小値テキスト">
          <a:extLst>
            <a:ext uri="{FF2B5EF4-FFF2-40B4-BE49-F238E27FC236}">
              <a16:creationId xmlns:a16="http://schemas.microsoft.com/office/drawing/2014/main" id="{4CAFABF9-FB25-49C5-998B-463A8F0FEDDB}"/>
            </a:ext>
          </a:extLst>
        </xdr:cNvPr>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23" name="直線コネクタ 422">
          <a:extLst>
            <a:ext uri="{FF2B5EF4-FFF2-40B4-BE49-F238E27FC236}">
              <a16:creationId xmlns:a16="http://schemas.microsoft.com/office/drawing/2014/main" id="{6F928571-38F5-4872-9DBB-535BADD77983}"/>
            </a:ext>
          </a:extLst>
        </xdr:cNvPr>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106697</xdr:rowOff>
    </xdr:from>
    <xdr:ext cx="405111" cy="259045"/>
    <xdr:sp macro="" textlink="">
      <xdr:nvSpPr>
        <xdr:cNvPr id="424" name="【認定こども園・幼稚園・保育所】&#10;有形固定資産減価償却率最大値テキスト">
          <a:extLst>
            <a:ext uri="{FF2B5EF4-FFF2-40B4-BE49-F238E27FC236}">
              <a16:creationId xmlns:a16="http://schemas.microsoft.com/office/drawing/2014/main" id="{9A6D66DC-714A-4415-A1D2-34AFE2CBBDEB}"/>
            </a:ext>
          </a:extLst>
        </xdr:cNvPr>
        <xdr:cNvSpPr txBox="1"/>
      </xdr:nvSpPr>
      <xdr:spPr>
        <a:xfrm>
          <a:off x="16357600" y="5421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160020</xdr:rowOff>
    </xdr:from>
    <xdr:to>
      <xdr:col>86</xdr:col>
      <xdr:colOff>25400</xdr:colOff>
      <xdr:row>32</xdr:row>
      <xdr:rowOff>160020</xdr:rowOff>
    </xdr:to>
    <xdr:cxnSp macro="">
      <xdr:nvCxnSpPr>
        <xdr:cNvPr id="425" name="直線コネクタ 424">
          <a:extLst>
            <a:ext uri="{FF2B5EF4-FFF2-40B4-BE49-F238E27FC236}">
              <a16:creationId xmlns:a16="http://schemas.microsoft.com/office/drawing/2014/main" id="{B65946EE-F347-4FEC-A6CE-907AA10F09B3}"/>
            </a:ext>
          </a:extLst>
        </xdr:cNvPr>
        <xdr:cNvCxnSpPr/>
      </xdr:nvCxnSpPr>
      <xdr:spPr>
        <a:xfrm>
          <a:off x="16230600" y="5646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42562</xdr:rowOff>
    </xdr:from>
    <xdr:ext cx="405111" cy="259045"/>
    <xdr:sp macro="" textlink="">
      <xdr:nvSpPr>
        <xdr:cNvPr id="426" name="【認定こども園・幼稚園・保育所】&#10;有形固定資産減価償却率平均値テキスト">
          <a:extLst>
            <a:ext uri="{FF2B5EF4-FFF2-40B4-BE49-F238E27FC236}">
              <a16:creationId xmlns:a16="http://schemas.microsoft.com/office/drawing/2014/main" id="{645EC4D9-898A-4B7C-9247-FFD8668C8DA7}"/>
            </a:ext>
          </a:extLst>
        </xdr:cNvPr>
        <xdr:cNvSpPr txBox="1"/>
      </xdr:nvSpPr>
      <xdr:spPr>
        <a:xfrm>
          <a:off x="16357600" y="621476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19685</xdr:rowOff>
    </xdr:from>
    <xdr:to>
      <xdr:col>85</xdr:col>
      <xdr:colOff>177800</xdr:colOff>
      <xdr:row>37</xdr:row>
      <xdr:rowOff>121285</xdr:rowOff>
    </xdr:to>
    <xdr:sp macro="" textlink="">
      <xdr:nvSpPr>
        <xdr:cNvPr id="427" name="フローチャート: 判断 426">
          <a:extLst>
            <a:ext uri="{FF2B5EF4-FFF2-40B4-BE49-F238E27FC236}">
              <a16:creationId xmlns:a16="http://schemas.microsoft.com/office/drawing/2014/main" id="{F2D7DAFF-A6DE-49BA-B928-9D499CFC10E3}"/>
            </a:ext>
          </a:extLst>
        </xdr:cNvPr>
        <xdr:cNvSpPr/>
      </xdr:nvSpPr>
      <xdr:spPr>
        <a:xfrm>
          <a:off x="16268700" y="6363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13970</xdr:rowOff>
    </xdr:from>
    <xdr:to>
      <xdr:col>81</xdr:col>
      <xdr:colOff>101600</xdr:colOff>
      <xdr:row>37</xdr:row>
      <xdr:rowOff>115570</xdr:rowOff>
    </xdr:to>
    <xdr:sp macro="" textlink="">
      <xdr:nvSpPr>
        <xdr:cNvPr id="428" name="フローチャート: 判断 427">
          <a:extLst>
            <a:ext uri="{FF2B5EF4-FFF2-40B4-BE49-F238E27FC236}">
              <a16:creationId xmlns:a16="http://schemas.microsoft.com/office/drawing/2014/main" id="{9B9657DF-1A1D-4D6F-A484-C157ED70D225}"/>
            </a:ext>
          </a:extLst>
        </xdr:cNvPr>
        <xdr:cNvSpPr/>
      </xdr:nvSpPr>
      <xdr:spPr>
        <a:xfrm>
          <a:off x="15430500" y="6357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29210</xdr:rowOff>
    </xdr:from>
    <xdr:to>
      <xdr:col>76</xdr:col>
      <xdr:colOff>165100</xdr:colOff>
      <xdr:row>37</xdr:row>
      <xdr:rowOff>130810</xdr:rowOff>
    </xdr:to>
    <xdr:sp macro="" textlink="">
      <xdr:nvSpPr>
        <xdr:cNvPr id="429" name="フローチャート: 判断 428">
          <a:extLst>
            <a:ext uri="{FF2B5EF4-FFF2-40B4-BE49-F238E27FC236}">
              <a16:creationId xmlns:a16="http://schemas.microsoft.com/office/drawing/2014/main" id="{C15763C5-5EFA-4836-A6A0-CB2CD91E6DED}"/>
            </a:ext>
          </a:extLst>
        </xdr:cNvPr>
        <xdr:cNvSpPr/>
      </xdr:nvSpPr>
      <xdr:spPr>
        <a:xfrm>
          <a:off x="14541500" y="6372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36</xdr:row>
      <xdr:rowOff>143510</xdr:rowOff>
    </xdr:from>
    <xdr:to>
      <xdr:col>72</xdr:col>
      <xdr:colOff>38100</xdr:colOff>
      <xdr:row>37</xdr:row>
      <xdr:rowOff>73660</xdr:rowOff>
    </xdr:to>
    <xdr:sp macro="" textlink="">
      <xdr:nvSpPr>
        <xdr:cNvPr id="430" name="フローチャート: 判断 429">
          <a:extLst>
            <a:ext uri="{FF2B5EF4-FFF2-40B4-BE49-F238E27FC236}">
              <a16:creationId xmlns:a16="http://schemas.microsoft.com/office/drawing/2014/main" id="{D76763E5-3B25-47AE-B9E2-E42BAEA27C86}"/>
            </a:ext>
          </a:extLst>
        </xdr:cNvPr>
        <xdr:cNvSpPr/>
      </xdr:nvSpPr>
      <xdr:spPr>
        <a:xfrm>
          <a:off x="13652500" y="6315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36</xdr:row>
      <xdr:rowOff>120650</xdr:rowOff>
    </xdr:from>
    <xdr:to>
      <xdr:col>67</xdr:col>
      <xdr:colOff>101600</xdr:colOff>
      <xdr:row>37</xdr:row>
      <xdr:rowOff>50800</xdr:rowOff>
    </xdr:to>
    <xdr:sp macro="" textlink="">
      <xdr:nvSpPr>
        <xdr:cNvPr id="431" name="フローチャート: 判断 430">
          <a:extLst>
            <a:ext uri="{FF2B5EF4-FFF2-40B4-BE49-F238E27FC236}">
              <a16:creationId xmlns:a16="http://schemas.microsoft.com/office/drawing/2014/main" id="{DDFC87CB-A311-4ED2-B8B2-967A8B5A75D0}"/>
            </a:ext>
          </a:extLst>
        </xdr:cNvPr>
        <xdr:cNvSpPr/>
      </xdr:nvSpPr>
      <xdr:spPr>
        <a:xfrm>
          <a:off x="12763500" y="6292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2" name="テキスト ボックス 431">
          <a:extLst>
            <a:ext uri="{FF2B5EF4-FFF2-40B4-BE49-F238E27FC236}">
              <a16:creationId xmlns:a16="http://schemas.microsoft.com/office/drawing/2014/main" id="{F620B944-43FE-4A34-9EB4-66F84C3846AD}"/>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3" name="テキスト ボックス 432">
          <a:extLst>
            <a:ext uri="{FF2B5EF4-FFF2-40B4-BE49-F238E27FC236}">
              <a16:creationId xmlns:a16="http://schemas.microsoft.com/office/drawing/2014/main" id="{962F3971-182E-400D-967C-359CDD3EECD4}"/>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4" name="テキスト ボックス 433">
          <a:extLst>
            <a:ext uri="{FF2B5EF4-FFF2-40B4-BE49-F238E27FC236}">
              <a16:creationId xmlns:a16="http://schemas.microsoft.com/office/drawing/2014/main" id="{21DB6690-CB4F-4213-9B9B-297173DC5554}"/>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5" name="テキスト ボックス 434">
          <a:extLst>
            <a:ext uri="{FF2B5EF4-FFF2-40B4-BE49-F238E27FC236}">
              <a16:creationId xmlns:a16="http://schemas.microsoft.com/office/drawing/2014/main" id="{A76AFA2B-EED6-4685-8E9B-8DCBF92104C9}"/>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6" name="テキスト ボックス 435">
          <a:extLst>
            <a:ext uri="{FF2B5EF4-FFF2-40B4-BE49-F238E27FC236}">
              <a16:creationId xmlns:a16="http://schemas.microsoft.com/office/drawing/2014/main" id="{8E3E6C24-3FE3-4DF4-8A03-97026EE0C48B}"/>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40</xdr:row>
      <xdr:rowOff>44450</xdr:rowOff>
    </xdr:from>
    <xdr:to>
      <xdr:col>85</xdr:col>
      <xdr:colOff>177800</xdr:colOff>
      <xdr:row>40</xdr:row>
      <xdr:rowOff>146050</xdr:rowOff>
    </xdr:to>
    <xdr:sp macro="" textlink="">
      <xdr:nvSpPr>
        <xdr:cNvPr id="437" name="楕円 436">
          <a:extLst>
            <a:ext uri="{FF2B5EF4-FFF2-40B4-BE49-F238E27FC236}">
              <a16:creationId xmlns:a16="http://schemas.microsoft.com/office/drawing/2014/main" id="{5EBB3D31-5A0C-4934-BE7D-2939A4307BFC}"/>
            </a:ext>
          </a:extLst>
        </xdr:cNvPr>
        <xdr:cNvSpPr/>
      </xdr:nvSpPr>
      <xdr:spPr>
        <a:xfrm>
          <a:off x="16268700" y="6902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22877</xdr:rowOff>
    </xdr:from>
    <xdr:ext cx="405111" cy="259045"/>
    <xdr:sp macro="" textlink="">
      <xdr:nvSpPr>
        <xdr:cNvPr id="438" name="【認定こども園・幼稚園・保育所】&#10;有形固定資産減価償却率該当値テキスト">
          <a:extLst>
            <a:ext uri="{FF2B5EF4-FFF2-40B4-BE49-F238E27FC236}">
              <a16:creationId xmlns:a16="http://schemas.microsoft.com/office/drawing/2014/main" id="{05682127-4627-472D-BF70-078241BA68CA}"/>
            </a:ext>
          </a:extLst>
        </xdr:cNvPr>
        <xdr:cNvSpPr txBox="1"/>
      </xdr:nvSpPr>
      <xdr:spPr>
        <a:xfrm>
          <a:off x="16357600" y="6880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40</xdr:row>
      <xdr:rowOff>4445</xdr:rowOff>
    </xdr:from>
    <xdr:to>
      <xdr:col>81</xdr:col>
      <xdr:colOff>101600</xdr:colOff>
      <xdr:row>40</xdr:row>
      <xdr:rowOff>106045</xdr:rowOff>
    </xdr:to>
    <xdr:sp macro="" textlink="">
      <xdr:nvSpPr>
        <xdr:cNvPr id="439" name="楕円 438">
          <a:extLst>
            <a:ext uri="{FF2B5EF4-FFF2-40B4-BE49-F238E27FC236}">
              <a16:creationId xmlns:a16="http://schemas.microsoft.com/office/drawing/2014/main" id="{9EAF2A93-C713-48C9-B838-EC4B1578A414}"/>
            </a:ext>
          </a:extLst>
        </xdr:cNvPr>
        <xdr:cNvSpPr/>
      </xdr:nvSpPr>
      <xdr:spPr>
        <a:xfrm>
          <a:off x="15430500" y="686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55245</xdr:rowOff>
    </xdr:from>
    <xdr:to>
      <xdr:col>85</xdr:col>
      <xdr:colOff>127000</xdr:colOff>
      <xdr:row>40</xdr:row>
      <xdr:rowOff>95250</xdr:rowOff>
    </xdr:to>
    <xdr:cxnSp macro="">
      <xdr:nvCxnSpPr>
        <xdr:cNvPr id="440" name="直線コネクタ 439">
          <a:extLst>
            <a:ext uri="{FF2B5EF4-FFF2-40B4-BE49-F238E27FC236}">
              <a16:creationId xmlns:a16="http://schemas.microsoft.com/office/drawing/2014/main" id="{127A289F-A4DC-40B9-BC52-4630E1A7C1ED}"/>
            </a:ext>
          </a:extLst>
        </xdr:cNvPr>
        <xdr:cNvCxnSpPr/>
      </xdr:nvCxnSpPr>
      <xdr:spPr>
        <a:xfrm>
          <a:off x="15481300" y="6913245"/>
          <a:ext cx="8382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141605</xdr:rowOff>
    </xdr:from>
    <xdr:to>
      <xdr:col>76</xdr:col>
      <xdr:colOff>165100</xdr:colOff>
      <xdr:row>40</xdr:row>
      <xdr:rowOff>71755</xdr:rowOff>
    </xdr:to>
    <xdr:sp macro="" textlink="">
      <xdr:nvSpPr>
        <xdr:cNvPr id="441" name="楕円 440">
          <a:extLst>
            <a:ext uri="{FF2B5EF4-FFF2-40B4-BE49-F238E27FC236}">
              <a16:creationId xmlns:a16="http://schemas.microsoft.com/office/drawing/2014/main" id="{CBDD7FF5-6C86-445E-BEA9-2F8F10944C8F}"/>
            </a:ext>
          </a:extLst>
        </xdr:cNvPr>
        <xdr:cNvSpPr/>
      </xdr:nvSpPr>
      <xdr:spPr>
        <a:xfrm>
          <a:off x="14541500" y="6828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20955</xdr:rowOff>
    </xdr:from>
    <xdr:to>
      <xdr:col>81</xdr:col>
      <xdr:colOff>50800</xdr:colOff>
      <xdr:row>40</xdr:row>
      <xdr:rowOff>55245</xdr:rowOff>
    </xdr:to>
    <xdr:cxnSp macro="">
      <xdr:nvCxnSpPr>
        <xdr:cNvPr id="442" name="直線コネクタ 441">
          <a:extLst>
            <a:ext uri="{FF2B5EF4-FFF2-40B4-BE49-F238E27FC236}">
              <a16:creationId xmlns:a16="http://schemas.microsoft.com/office/drawing/2014/main" id="{8C17723C-83E8-4938-9EF7-9BD3B01E1FBE}"/>
            </a:ext>
          </a:extLst>
        </xdr:cNvPr>
        <xdr:cNvCxnSpPr/>
      </xdr:nvCxnSpPr>
      <xdr:spPr>
        <a:xfrm>
          <a:off x="14592300" y="6878955"/>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80645</xdr:rowOff>
    </xdr:from>
    <xdr:to>
      <xdr:col>72</xdr:col>
      <xdr:colOff>38100</xdr:colOff>
      <xdr:row>40</xdr:row>
      <xdr:rowOff>10795</xdr:rowOff>
    </xdr:to>
    <xdr:sp macro="" textlink="">
      <xdr:nvSpPr>
        <xdr:cNvPr id="443" name="楕円 442">
          <a:extLst>
            <a:ext uri="{FF2B5EF4-FFF2-40B4-BE49-F238E27FC236}">
              <a16:creationId xmlns:a16="http://schemas.microsoft.com/office/drawing/2014/main" id="{2D81DADC-63C5-43F4-9D70-7200299BC409}"/>
            </a:ext>
          </a:extLst>
        </xdr:cNvPr>
        <xdr:cNvSpPr/>
      </xdr:nvSpPr>
      <xdr:spPr>
        <a:xfrm>
          <a:off x="13652500" y="6767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39</xdr:row>
      <xdr:rowOff>131445</xdr:rowOff>
    </xdr:from>
    <xdr:to>
      <xdr:col>76</xdr:col>
      <xdr:colOff>114300</xdr:colOff>
      <xdr:row>40</xdr:row>
      <xdr:rowOff>20955</xdr:rowOff>
    </xdr:to>
    <xdr:cxnSp macro="">
      <xdr:nvCxnSpPr>
        <xdr:cNvPr id="444" name="直線コネクタ 443">
          <a:extLst>
            <a:ext uri="{FF2B5EF4-FFF2-40B4-BE49-F238E27FC236}">
              <a16:creationId xmlns:a16="http://schemas.microsoft.com/office/drawing/2014/main" id="{7D454CE8-561C-4BBE-BEA9-D6487994CD86}"/>
            </a:ext>
          </a:extLst>
        </xdr:cNvPr>
        <xdr:cNvCxnSpPr/>
      </xdr:nvCxnSpPr>
      <xdr:spPr>
        <a:xfrm>
          <a:off x="13703300" y="6817995"/>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55880</xdr:rowOff>
    </xdr:from>
    <xdr:to>
      <xdr:col>67</xdr:col>
      <xdr:colOff>101600</xdr:colOff>
      <xdr:row>39</xdr:row>
      <xdr:rowOff>157480</xdr:rowOff>
    </xdr:to>
    <xdr:sp macro="" textlink="">
      <xdr:nvSpPr>
        <xdr:cNvPr id="445" name="楕円 444">
          <a:extLst>
            <a:ext uri="{FF2B5EF4-FFF2-40B4-BE49-F238E27FC236}">
              <a16:creationId xmlns:a16="http://schemas.microsoft.com/office/drawing/2014/main" id="{CE711361-A250-4A95-A763-7F31480A79EC}"/>
            </a:ext>
          </a:extLst>
        </xdr:cNvPr>
        <xdr:cNvSpPr/>
      </xdr:nvSpPr>
      <xdr:spPr>
        <a:xfrm>
          <a:off x="12763500" y="6742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39</xdr:row>
      <xdr:rowOff>106680</xdr:rowOff>
    </xdr:from>
    <xdr:to>
      <xdr:col>71</xdr:col>
      <xdr:colOff>177800</xdr:colOff>
      <xdr:row>39</xdr:row>
      <xdr:rowOff>131445</xdr:rowOff>
    </xdr:to>
    <xdr:cxnSp macro="">
      <xdr:nvCxnSpPr>
        <xdr:cNvPr id="446" name="直線コネクタ 445">
          <a:extLst>
            <a:ext uri="{FF2B5EF4-FFF2-40B4-BE49-F238E27FC236}">
              <a16:creationId xmlns:a16="http://schemas.microsoft.com/office/drawing/2014/main" id="{85C49172-D817-409E-A76C-8F840354D3BD}"/>
            </a:ext>
          </a:extLst>
        </xdr:cNvPr>
        <xdr:cNvCxnSpPr/>
      </xdr:nvCxnSpPr>
      <xdr:spPr>
        <a:xfrm>
          <a:off x="12814300" y="6793230"/>
          <a:ext cx="889000"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35</xdr:row>
      <xdr:rowOff>132097</xdr:rowOff>
    </xdr:from>
    <xdr:ext cx="405111" cy="259045"/>
    <xdr:sp macro="" textlink="">
      <xdr:nvSpPr>
        <xdr:cNvPr id="447" name="n_1aveValue【認定こども園・幼稚園・保育所】&#10;有形固定資産減価償却率">
          <a:extLst>
            <a:ext uri="{FF2B5EF4-FFF2-40B4-BE49-F238E27FC236}">
              <a16:creationId xmlns:a16="http://schemas.microsoft.com/office/drawing/2014/main" id="{140DB7BC-F91C-4333-8596-BDC1C45ADC1D}"/>
            </a:ext>
          </a:extLst>
        </xdr:cNvPr>
        <xdr:cNvSpPr txBox="1"/>
      </xdr:nvSpPr>
      <xdr:spPr>
        <a:xfrm>
          <a:off x="15266044" y="61328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147337</xdr:rowOff>
    </xdr:from>
    <xdr:ext cx="405111" cy="259045"/>
    <xdr:sp macro="" textlink="">
      <xdr:nvSpPr>
        <xdr:cNvPr id="448" name="n_2aveValue【認定こども園・幼稚園・保育所】&#10;有形固定資産減価償却率">
          <a:extLst>
            <a:ext uri="{FF2B5EF4-FFF2-40B4-BE49-F238E27FC236}">
              <a16:creationId xmlns:a16="http://schemas.microsoft.com/office/drawing/2014/main" id="{A4FD4B28-06F1-4C91-A8F5-FFBFACB54AE6}"/>
            </a:ext>
          </a:extLst>
        </xdr:cNvPr>
        <xdr:cNvSpPr txBox="1"/>
      </xdr:nvSpPr>
      <xdr:spPr>
        <a:xfrm>
          <a:off x="14389744" y="61480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90187</xdr:rowOff>
    </xdr:from>
    <xdr:ext cx="405111" cy="259045"/>
    <xdr:sp macro="" textlink="">
      <xdr:nvSpPr>
        <xdr:cNvPr id="449" name="n_3aveValue【認定こども園・幼稚園・保育所】&#10;有形固定資産減価償却率">
          <a:extLst>
            <a:ext uri="{FF2B5EF4-FFF2-40B4-BE49-F238E27FC236}">
              <a16:creationId xmlns:a16="http://schemas.microsoft.com/office/drawing/2014/main" id="{496ADC8B-5922-41AE-94E8-C8F39FB75D74}"/>
            </a:ext>
          </a:extLst>
        </xdr:cNvPr>
        <xdr:cNvSpPr txBox="1"/>
      </xdr:nvSpPr>
      <xdr:spPr>
        <a:xfrm>
          <a:off x="13500744" y="60909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67327</xdr:rowOff>
    </xdr:from>
    <xdr:ext cx="405111" cy="259045"/>
    <xdr:sp macro="" textlink="">
      <xdr:nvSpPr>
        <xdr:cNvPr id="450" name="n_4aveValue【認定こども園・幼稚園・保育所】&#10;有形固定資産減価償却率">
          <a:extLst>
            <a:ext uri="{FF2B5EF4-FFF2-40B4-BE49-F238E27FC236}">
              <a16:creationId xmlns:a16="http://schemas.microsoft.com/office/drawing/2014/main" id="{8223C085-35AB-4A99-9AF3-35D8BCA9C150}"/>
            </a:ext>
          </a:extLst>
        </xdr:cNvPr>
        <xdr:cNvSpPr txBox="1"/>
      </xdr:nvSpPr>
      <xdr:spPr>
        <a:xfrm>
          <a:off x="12611744" y="60680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97172</xdr:rowOff>
    </xdr:from>
    <xdr:ext cx="405111" cy="259045"/>
    <xdr:sp macro="" textlink="">
      <xdr:nvSpPr>
        <xdr:cNvPr id="451" name="n_1mainValue【認定こども園・幼稚園・保育所】&#10;有形固定資産減価償却率">
          <a:extLst>
            <a:ext uri="{FF2B5EF4-FFF2-40B4-BE49-F238E27FC236}">
              <a16:creationId xmlns:a16="http://schemas.microsoft.com/office/drawing/2014/main" id="{805DB5F3-7F6B-4736-9D48-E2A3B24E4B31}"/>
            </a:ext>
          </a:extLst>
        </xdr:cNvPr>
        <xdr:cNvSpPr txBox="1"/>
      </xdr:nvSpPr>
      <xdr:spPr>
        <a:xfrm>
          <a:off x="15266044" y="69551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62882</xdr:rowOff>
    </xdr:from>
    <xdr:ext cx="405111" cy="259045"/>
    <xdr:sp macro="" textlink="">
      <xdr:nvSpPr>
        <xdr:cNvPr id="452" name="n_2mainValue【認定こども園・幼稚園・保育所】&#10;有形固定資産減価償却率">
          <a:extLst>
            <a:ext uri="{FF2B5EF4-FFF2-40B4-BE49-F238E27FC236}">
              <a16:creationId xmlns:a16="http://schemas.microsoft.com/office/drawing/2014/main" id="{32E3F80A-0CF0-4B74-90AD-AD077C0AB01B}"/>
            </a:ext>
          </a:extLst>
        </xdr:cNvPr>
        <xdr:cNvSpPr txBox="1"/>
      </xdr:nvSpPr>
      <xdr:spPr>
        <a:xfrm>
          <a:off x="14389744" y="6920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40</xdr:row>
      <xdr:rowOff>1922</xdr:rowOff>
    </xdr:from>
    <xdr:ext cx="405111" cy="259045"/>
    <xdr:sp macro="" textlink="">
      <xdr:nvSpPr>
        <xdr:cNvPr id="453" name="n_3mainValue【認定こども園・幼稚園・保育所】&#10;有形固定資産減価償却率">
          <a:extLst>
            <a:ext uri="{FF2B5EF4-FFF2-40B4-BE49-F238E27FC236}">
              <a16:creationId xmlns:a16="http://schemas.microsoft.com/office/drawing/2014/main" id="{DFE9EDA2-A4A6-484B-95EA-9452466681BC}"/>
            </a:ext>
          </a:extLst>
        </xdr:cNvPr>
        <xdr:cNvSpPr txBox="1"/>
      </xdr:nvSpPr>
      <xdr:spPr>
        <a:xfrm>
          <a:off x="13500744" y="68599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148607</xdr:rowOff>
    </xdr:from>
    <xdr:ext cx="405111" cy="259045"/>
    <xdr:sp macro="" textlink="">
      <xdr:nvSpPr>
        <xdr:cNvPr id="454" name="n_4mainValue【認定こども園・幼稚園・保育所】&#10;有形固定資産減価償却率">
          <a:extLst>
            <a:ext uri="{FF2B5EF4-FFF2-40B4-BE49-F238E27FC236}">
              <a16:creationId xmlns:a16="http://schemas.microsoft.com/office/drawing/2014/main" id="{7B663B3F-C5FA-435C-9BD8-F418D3B88FDA}"/>
            </a:ext>
          </a:extLst>
        </xdr:cNvPr>
        <xdr:cNvSpPr txBox="1"/>
      </xdr:nvSpPr>
      <xdr:spPr>
        <a:xfrm>
          <a:off x="12611744" y="6835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5" name="正方形/長方形 454">
          <a:extLst>
            <a:ext uri="{FF2B5EF4-FFF2-40B4-BE49-F238E27FC236}">
              <a16:creationId xmlns:a16="http://schemas.microsoft.com/office/drawing/2014/main" id="{5103195C-BA51-41AA-A9A7-ED113728A972}"/>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6" name="正方形/長方形 455">
          <a:extLst>
            <a:ext uri="{FF2B5EF4-FFF2-40B4-BE49-F238E27FC236}">
              <a16:creationId xmlns:a16="http://schemas.microsoft.com/office/drawing/2014/main" id="{0A7F2E59-7DCA-4B99-80ED-428949D5F3BE}"/>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7" name="正方形/長方形 456">
          <a:extLst>
            <a:ext uri="{FF2B5EF4-FFF2-40B4-BE49-F238E27FC236}">
              <a16:creationId xmlns:a16="http://schemas.microsoft.com/office/drawing/2014/main" id="{E13010C0-9B45-4265-8DBF-4DC3ECE03CFB}"/>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8" name="正方形/長方形 457">
          <a:extLst>
            <a:ext uri="{FF2B5EF4-FFF2-40B4-BE49-F238E27FC236}">
              <a16:creationId xmlns:a16="http://schemas.microsoft.com/office/drawing/2014/main" id="{56E1B291-1892-42B7-BD6D-F38E39E95B7B}"/>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9" name="正方形/長方形 458">
          <a:extLst>
            <a:ext uri="{FF2B5EF4-FFF2-40B4-BE49-F238E27FC236}">
              <a16:creationId xmlns:a16="http://schemas.microsoft.com/office/drawing/2014/main" id="{BB2B85F3-C6B7-4D98-986F-C8E3BF3187F7}"/>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60" name="正方形/長方形 459">
          <a:extLst>
            <a:ext uri="{FF2B5EF4-FFF2-40B4-BE49-F238E27FC236}">
              <a16:creationId xmlns:a16="http://schemas.microsoft.com/office/drawing/2014/main" id="{B2A5798B-5981-4CAB-831C-A54515BBF509}"/>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1" name="正方形/長方形 460">
          <a:extLst>
            <a:ext uri="{FF2B5EF4-FFF2-40B4-BE49-F238E27FC236}">
              <a16:creationId xmlns:a16="http://schemas.microsoft.com/office/drawing/2014/main" id="{42C32F87-6306-413C-A3A9-DDE12A7F1185}"/>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2" name="正方形/長方形 461">
          <a:extLst>
            <a:ext uri="{FF2B5EF4-FFF2-40B4-BE49-F238E27FC236}">
              <a16:creationId xmlns:a16="http://schemas.microsoft.com/office/drawing/2014/main" id="{DCB61D29-36BA-42DE-8B41-3FEAF3BA8289}"/>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3" name="テキスト ボックス 462">
          <a:extLst>
            <a:ext uri="{FF2B5EF4-FFF2-40B4-BE49-F238E27FC236}">
              <a16:creationId xmlns:a16="http://schemas.microsoft.com/office/drawing/2014/main" id="{6E7AE33D-31CD-42E0-87C2-06350AA54666}"/>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4" name="直線コネクタ 463">
          <a:extLst>
            <a:ext uri="{FF2B5EF4-FFF2-40B4-BE49-F238E27FC236}">
              <a16:creationId xmlns:a16="http://schemas.microsoft.com/office/drawing/2014/main" id="{6B0453BD-E3E3-480F-A757-1BCA4618DBD9}"/>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5" name="直線コネクタ 464">
          <a:extLst>
            <a:ext uri="{FF2B5EF4-FFF2-40B4-BE49-F238E27FC236}">
              <a16:creationId xmlns:a16="http://schemas.microsoft.com/office/drawing/2014/main" id="{1AD3D9BA-38A3-4450-87FE-81CA82FE542C}"/>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6" name="テキスト ボックス 465">
          <a:extLst>
            <a:ext uri="{FF2B5EF4-FFF2-40B4-BE49-F238E27FC236}">
              <a16:creationId xmlns:a16="http://schemas.microsoft.com/office/drawing/2014/main" id="{ECA3C5E2-49D7-4308-B47B-BD56FC3DA035}"/>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7" name="直線コネクタ 466">
          <a:extLst>
            <a:ext uri="{FF2B5EF4-FFF2-40B4-BE49-F238E27FC236}">
              <a16:creationId xmlns:a16="http://schemas.microsoft.com/office/drawing/2014/main" id="{8214B982-3C85-4617-A99C-3047FF9FB0CD}"/>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8" name="テキスト ボックス 467">
          <a:extLst>
            <a:ext uri="{FF2B5EF4-FFF2-40B4-BE49-F238E27FC236}">
              <a16:creationId xmlns:a16="http://schemas.microsoft.com/office/drawing/2014/main" id="{F64E24D6-321E-4380-8A03-9F519A9116E6}"/>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9" name="直線コネクタ 468">
          <a:extLst>
            <a:ext uri="{FF2B5EF4-FFF2-40B4-BE49-F238E27FC236}">
              <a16:creationId xmlns:a16="http://schemas.microsoft.com/office/drawing/2014/main" id="{FAECE5B0-AA6F-4BC5-B727-75F9B394617A}"/>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70" name="テキスト ボックス 469">
          <a:extLst>
            <a:ext uri="{FF2B5EF4-FFF2-40B4-BE49-F238E27FC236}">
              <a16:creationId xmlns:a16="http://schemas.microsoft.com/office/drawing/2014/main" id="{5AC9FD7C-1BC5-4A67-BFFF-2515427CBE19}"/>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71" name="直線コネクタ 470">
          <a:extLst>
            <a:ext uri="{FF2B5EF4-FFF2-40B4-BE49-F238E27FC236}">
              <a16:creationId xmlns:a16="http://schemas.microsoft.com/office/drawing/2014/main" id="{7EDE69E6-CFB3-4F9E-ADC4-832457F4F726}"/>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72" name="テキスト ボックス 471">
          <a:extLst>
            <a:ext uri="{FF2B5EF4-FFF2-40B4-BE49-F238E27FC236}">
              <a16:creationId xmlns:a16="http://schemas.microsoft.com/office/drawing/2014/main" id="{8222A904-8770-4A02-B28E-0ECD6681EEA0}"/>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3" name="直線コネクタ 472">
          <a:extLst>
            <a:ext uri="{FF2B5EF4-FFF2-40B4-BE49-F238E27FC236}">
              <a16:creationId xmlns:a16="http://schemas.microsoft.com/office/drawing/2014/main" id="{E38046D2-C20C-4BE8-B9CF-357085D16369}"/>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4" name="テキスト ボックス 473">
          <a:extLst>
            <a:ext uri="{FF2B5EF4-FFF2-40B4-BE49-F238E27FC236}">
              <a16:creationId xmlns:a16="http://schemas.microsoft.com/office/drawing/2014/main" id="{21F847F9-7553-47AF-9797-7FB4FB0BCA92}"/>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5" name="【認定こども園・幼稚園・保育所】&#10;一人当たり面積グラフ枠">
          <a:extLst>
            <a:ext uri="{FF2B5EF4-FFF2-40B4-BE49-F238E27FC236}">
              <a16:creationId xmlns:a16="http://schemas.microsoft.com/office/drawing/2014/main" id="{F5129289-38EA-4037-A51A-106C2538907F}"/>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19050</xdr:rowOff>
    </xdr:from>
    <xdr:to>
      <xdr:col>116</xdr:col>
      <xdr:colOff>62864</xdr:colOff>
      <xdr:row>41</xdr:row>
      <xdr:rowOff>96774</xdr:rowOff>
    </xdr:to>
    <xdr:cxnSp macro="">
      <xdr:nvCxnSpPr>
        <xdr:cNvPr id="476" name="直線コネクタ 475">
          <a:extLst>
            <a:ext uri="{FF2B5EF4-FFF2-40B4-BE49-F238E27FC236}">
              <a16:creationId xmlns:a16="http://schemas.microsoft.com/office/drawing/2014/main" id="{6135A1AF-FAAD-4EF3-B7A6-F21FF60FAD16}"/>
            </a:ext>
          </a:extLst>
        </xdr:cNvPr>
        <xdr:cNvCxnSpPr/>
      </xdr:nvCxnSpPr>
      <xdr:spPr>
        <a:xfrm flipV="1">
          <a:off x="22160864" y="5676900"/>
          <a:ext cx="0" cy="14493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100601</xdr:rowOff>
    </xdr:from>
    <xdr:ext cx="469744" cy="259045"/>
    <xdr:sp macro="" textlink="">
      <xdr:nvSpPr>
        <xdr:cNvPr id="477" name="【認定こども園・幼稚園・保育所】&#10;一人当たり面積最小値テキスト">
          <a:extLst>
            <a:ext uri="{FF2B5EF4-FFF2-40B4-BE49-F238E27FC236}">
              <a16:creationId xmlns:a16="http://schemas.microsoft.com/office/drawing/2014/main" id="{7D648C7A-9639-4F87-A170-2E8FB0C7948B}"/>
            </a:ext>
          </a:extLst>
        </xdr:cNvPr>
        <xdr:cNvSpPr txBox="1"/>
      </xdr:nvSpPr>
      <xdr:spPr>
        <a:xfrm>
          <a:off x="22199600" y="71300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96774</xdr:rowOff>
    </xdr:from>
    <xdr:to>
      <xdr:col>116</xdr:col>
      <xdr:colOff>152400</xdr:colOff>
      <xdr:row>41</xdr:row>
      <xdr:rowOff>96774</xdr:rowOff>
    </xdr:to>
    <xdr:cxnSp macro="">
      <xdr:nvCxnSpPr>
        <xdr:cNvPr id="478" name="直線コネクタ 477">
          <a:extLst>
            <a:ext uri="{FF2B5EF4-FFF2-40B4-BE49-F238E27FC236}">
              <a16:creationId xmlns:a16="http://schemas.microsoft.com/office/drawing/2014/main" id="{2812A48C-1A2F-4E29-AE86-A90342504A0A}"/>
            </a:ext>
          </a:extLst>
        </xdr:cNvPr>
        <xdr:cNvCxnSpPr/>
      </xdr:nvCxnSpPr>
      <xdr:spPr>
        <a:xfrm>
          <a:off x="22072600" y="7126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137177</xdr:rowOff>
    </xdr:from>
    <xdr:ext cx="469744" cy="259045"/>
    <xdr:sp macro="" textlink="">
      <xdr:nvSpPr>
        <xdr:cNvPr id="479" name="【認定こども園・幼稚園・保育所】&#10;一人当たり面積最大値テキスト">
          <a:extLst>
            <a:ext uri="{FF2B5EF4-FFF2-40B4-BE49-F238E27FC236}">
              <a16:creationId xmlns:a16="http://schemas.microsoft.com/office/drawing/2014/main" id="{6A0B0122-DA00-4E6E-AEA2-F23DA5B40440}"/>
            </a:ext>
          </a:extLst>
        </xdr:cNvPr>
        <xdr:cNvSpPr txBox="1"/>
      </xdr:nvSpPr>
      <xdr:spPr>
        <a:xfrm>
          <a:off x="22199600" y="5452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0.650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19050</xdr:rowOff>
    </xdr:from>
    <xdr:to>
      <xdr:col>116</xdr:col>
      <xdr:colOff>152400</xdr:colOff>
      <xdr:row>33</xdr:row>
      <xdr:rowOff>19050</xdr:rowOff>
    </xdr:to>
    <xdr:cxnSp macro="">
      <xdr:nvCxnSpPr>
        <xdr:cNvPr id="480" name="直線コネクタ 479">
          <a:extLst>
            <a:ext uri="{FF2B5EF4-FFF2-40B4-BE49-F238E27FC236}">
              <a16:creationId xmlns:a16="http://schemas.microsoft.com/office/drawing/2014/main" id="{68E89F95-C905-4617-A9CE-CCB84ED3B992}"/>
            </a:ext>
          </a:extLst>
        </xdr:cNvPr>
        <xdr:cNvCxnSpPr/>
      </xdr:nvCxnSpPr>
      <xdr:spPr>
        <a:xfrm>
          <a:off x="22072600" y="5676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36</xdr:row>
      <xdr:rowOff>126001</xdr:rowOff>
    </xdr:from>
    <xdr:ext cx="469744" cy="259045"/>
    <xdr:sp macro="" textlink="">
      <xdr:nvSpPr>
        <xdr:cNvPr id="481" name="【認定こども園・幼稚園・保育所】&#10;一人当たり面積平均値テキスト">
          <a:extLst>
            <a:ext uri="{FF2B5EF4-FFF2-40B4-BE49-F238E27FC236}">
              <a16:creationId xmlns:a16="http://schemas.microsoft.com/office/drawing/2014/main" id="{37169A18-AA59-4446-85AA-5684A37A741B}"/>
            </a:ext>
          </a:extLst>
        </xdr:cNvPr>
        <xdr:cNvSpPr txBox="1"/>
      </xdr:nvSpPr>
      <xdr:spPr>
        <a:xfrm>
          <a:off x="22199600" y="629820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103124</xdr:rowOff>
    </xdr:from>
    <xdr:to>
      <xdr:col>116</xdr:col>
      <xdr:colOff>114300</xdr:colOff>
      <xdr:row>38</xdr:row>
      <xdr:rowOff>33274</xdr:rowOff>
    </xdr:to>
    <xdr:sp macro="" textlink="">
      <xdr:nvSpPr>
        <xdr:cNvPr id="482" name="フローチャート: 判断 481">
          <a:extLst>
            <a:ext uri="{FF2B5EF4-FFF2-40B4-BE49-F238E27FC236}">
              <a16:creationId xmlns:a16="http://schemas.microsoft.com/office/drawing/2014/main" id="{2DE9A8ED-8E52-42A4-AAFC-AA511CC90D3C}"/>
            </a:ext>
          </a:extLst>
        </xdr:cNvPr>
        <xdr:cNvSpPr/>
      </xdr:nvSpPr>
      <xdr:spPr>
        <a:xfrm>
          <a:off x="22110700" y="64467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100838</xdr:rowOff>
    </xdr:from>
    <xdr:to>
      <xdr:col>112</xdr:col>
      <xdr:colOff>38100</xdr:colOff>
      <xdr:row>38</xdr:row>
      <xdr:rowOff>30988</xdr:rowOff>
    </xdr:to>
    <xdr:sp macro="" textlink="">
      <xdr:nvSpPr>
        <xdr:cNvPr id="483" name="フローチャート: 判断 482">
          <a:extLst>
            <a:ext uri="{FF2B5EF4-FFF2-40B4-BE49-F238E27FC236}">
              <a16:creationId xmlns:a16="http://schemas.microsoft.com/office/drawing/2014/main" id="{AB09B5FD-9AC0-42E0-A6E5-5717C9F2FA30}"/>
            </a:ext>
          </a:extLst>
        </xdr:cNvPr>
        <xdr:cNvSpPr/>
      </xdr:nvSpPr>
      <xdr:spPr>
        <a:xfrm>
          <a:off x="21272500" y="64444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112268</xdr:rowOff>
    </xdr:from>
    <xdr:to>
      <xdr:col>107</xdr:col>
      <xdr:colOff>101600</xdr:colOff>
      <xdr:row>38</xdr:row>
      <xdr:rowOff>42418</xdr:rowOff>
    </xdr:to>
    <xdr:sp macro="" textlink="">
      <xdr:nvSpPr>
        <xdr:cNvPr id="484" name="フローチャート: 判断 483">
          <a:extLst>
            <a:ext uri="{FF2B5EF4-FFF2-40B4-BE49-F238E27FC236}">
              <a16:creationId xmlns:a16="http://schemas.microsoft.com/office/drawing/2014/main" id="{3FED0258-302D-4B60-8413-4954D0518796}"/>
            </a:ext>
          </a:extLst>
        </xdr:cNvPr>
        <xdr:cNvSpPr/>
      </xdr:nvSpPr>
      <xdr:spPr>
        <a:xfrm>
          <a:off x="20383500" y="6455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37</xdr:row>
      <xdr:rowOff>50546</xdr:rowOff>
    </xdr:from>
    <xdr:to>
      <xdr:col>102</xdr:col>
      <xdr:colOff>165100</xdr:colOff>
      <xdr:row>37</xdr:row>
      <xdr:rowOff>152146</xdr:rowOff>
    </xdr:to>
    <xdr:sp macro="" textlink="">
      <xdr:nvSpPr>
        <xdr:cNvPr id="485" name="フローチャート: 判断 484">
          <a:extLst>
            <a:ext uri="{FF2B5EF4-FFF2-40B4-BE49-F238E27FC236}">
              <a16:creationId xmlns:a16="http://schemas.microsoft.com/office/drawing/2014/main" id="{2490067E-524A-420E-AE03-05F6A083B53A}"/>
            </a:ext>
          </a:extLst>
        </xdr:cNvPr>
        <xdr:cNvSpPr/>
      </xdr:nvSpPr>
      <xdr:spPr>
        <a:xfrm>
          <a:off x="19494500" y="6394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80264</xdr:rowOff>
    </xdr:from>
    <xdr:to>
      <xdr:col>98</xdr:col>
      <xdr:colOff>38100</xdr:colOff>
      <xdr:row>39</xdr:row>
      <xdr:rowOff>10414</xdr:rowOff>
    </xdr:to>
    <xdr:sp macro="" textlink="">
      <xdr:nvSpPr>
        <xdr:cNvPr id="486" name="フローチャート: 判断 485">
          <a:extLst>
            <a:ext uri="{FF2B5EF4-FFF2-40B4-BE49-F238E27FC236}">
              <a16:creationId xmlns:a16="http://schemas.microsoft.com/office/drawing/2014/main" id="{2C544CDE-6FEE-44DB-B9B0-25D0B60E751B}"/>
            </a:ext>
          </a:extLst>
        </xdr:cNvPr>
        <xdr:cNvSpPr/>
      </xdr:nvSpPr>
      <xdr:spPr>
        <a:xfrm>
          <a:off x="18605500" y="6595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68ABCEC2-F497-47B2-8D91-954F4D6784C9}"/>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8" name="テキスト ボックス 487">
          <a:extLst>
            <a:ext uri="{FF2B5EF4-FFF2-40B4-BE49-F238E27FC236}">
              <a16:creationId xmlns:a16="http://schemas.microsoft.com/office/drawing/2014/main" id="{BDE09CA4-DC4A-4A88-81AF-6F2714EFE62C}"/>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9" name="テキスト ボックス 488">
          <a:extLst>
            <a:ext uri="{FF2B5EF4-FFF2-40B4-BE49-F238E27FC236}">
              <a16:creationId xmlns:a16="http://schemas.microsoft.com/office/drawing/2014/main" id="{C905FFCE-FB6E-4A17-A765-59C9C4A011CD}"/>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0" name="テキスト ボックス 489">
          <a:extLst>
            <a:ext uri="{FF2B5EF4-FFF2-40B4-BE49-F238E27FC236}">
              <a16:creationId xmlns:a16="http://schemas.microsoft.com/office/drawing/2014/main" id="{B3B1A9BB-945C-41B0-852A-623EEBC23B7B}"/>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1" name="テキスト ボックス 490">
          <a:extLst>
            <a:ext uri="{FF2B5EF4-FFF2-40B4-BE49-F238E27FC236}">
              <a16:creationId xmlns:a16="http://schemas.microsoft.com/office/drawing/2014/main" id="{CEF27485-2402-4C64-A29F-2DB9FFD2E64B}"/>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64262</xdr:rowOff>
    </xdr:from>
    <xdr:to>
      <xdr:col>116</xdr:col>
      <xdr:colOff>114300</xdr:colOff>
      <xdr:row>38</xdr:row>
      <xdr:rowOff>165862</xdr:rowOff>
    </xdr:to>
    <xdr:sp macro="" textlink="">
      <xdr:nvSpPr>
        <xdr:cNvPr id="492" name="楕円 491">
          <a:extLst>
            <a:ext uri="{FF2B5EF4-FFF2-40B4-BE49-F238E27FC236}">
              <a16:creationId xmlns:a16="http://schemas.microsoft.com/office/drawing/2014/main" id="{24D8A6D4-B496-44F7-AD22-A7FBBAEF3101}"/>
            </a:ext>
          </a:extLst>
        </xdr:cNvPr>
        <xdr:cNvSpPr/>
      </xdr:nvSpPr>
      <xdr:spPr>
        <a:xfrm>
          <a:off x="22110700" y="6579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42689</xdr:rowOff>
    </xdr:from>
    <xdr:ext cx="469744" cy="259045"/>
    <xdr:sp macro="" textlink="">
      <xdr:nvSpPr>
        <xdr:cNvPr id="493" name="【認定こども園・幼稚園・保育所】&#10;一人当たり面積該当値テキスト">
          <a:extLst>
            <a:ext uri="{FF2B5EF4-FFF2-40B4-BE49-F238E27FC236}">
              <a16:creationId xmlns:a16="http://schemas.microsoft.com/office/drawing/2014/main" id="{F03D7557-9D28-4BFC-AE74-3D2E72693F42}"/>
            </a:ext>
          </a:extLst>
        </xdr:cNvPr>
        <xdr:cNvSpPr txBox="1"/>
      </xdr:nvSpPr>
      <xdr:spPr>
        <a:xfrm>
          <a:off x="22199600" y="65577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66548</xdr:rowOff>
    </xdr:from>
    <xdr:to>
      <xdr:col>112</xdr:col>
      <xdr:colOff>38100</xdr:colOff>
      <xdr:row>38</xdr:row>
      <xdr:rowOff>168148</xdr:rowOff>
    </xdr:to>
    <xdr:sp macro="" textlink="">
      <xdr:nvSpPr>
        <xdr:cNvPr id="494" name="楕円 493">
          <a:extLst>
            <a:ext uri="{FF2B5EF4-FFF2-40B4-BE49-F238E27FC236}">
              <a16:creationId xmlns:a16="http://schemas.microsoft.com/office/drawing/2014/main" id="{56764EF5-9DF2-47E3-AEA7-5953F3735EB4}"/>
            </a:ext>
          </a:extLst>
        </xdr:cNvPr>
        <xdr:cNvSpPr/>
      </xdr:nvSpPr>
      <xdr:spPr>
        <a:xfrm>
          <a:off x="21272500" y="65816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38</xdr:row>
      <xdr:rowOff>115062</xdr:rowOff>
    </xdr:from>
    <xdr:to>
      <xdr:col>116</xdr:col>
      <xdr:colOff>63500</xdr:colOff>
      <xdr:row>38</xdr:row>
      <xdr:rowOff>117348</xdr:rowOff>
    </xdr:to>
    <xdr:cxnSp macro="">
      <xdr:nvCxnSpPr>
        <xdr:cNvPr id="495" name="直線コネクタ 494">
          <a:extLst>
            <a:ext uri="{FF2B5EF4-FFF2-40B4-BE49-F238E27FC236}">
              <a16:creationId xmlns:a16="http://schemas.microsoft.com/office/drawing/2014/main" id="{64E52E64-A117-498D-81B7-09146F54B1DC}"/>
            </a:ext>
          </a:extLst>
        </xdr:cNvPr>
        <xdr:cNvCxnSpPr/>
      </xdr:nvCxnSpPr>
      <xdr:spPr>
        <a:xfrm flipV="1">
          <a:off x="21323300" y="6630162"/>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68834</xdr:rowOff>
    </xdr:from>
    <xdr:to>
      <xdr:col>107</xdr:col>
      <xdr:colOff>101600</xdr:colOff>
      <xdr:row>38</xdr:row>
      <xdr:rowOff>170434</xdr:rowOff>
    </xdr:to>
    <xdr:sp macro="" textlink="">
      <xdr:nvSpPr>
        <xdr:cNvPr id="496" name="楕円 495">
          <a:extLst>
            <a:ext uri="{FF2B5EF4-FFF2-40B4-BE49-F238E27FC236}">
              <a16:creationId xmlns:a16="http://schemas.microsoft.com/office/drawing/2014/main" id="{3B161CCE-CB97-4B00-BBD9-6C7905643AA6}"/>
            </a:ext>
          </a:extLst>
        </xdr:cNvPr>
        <xdr:cNvSpPr/>
      </xdr:nvSpPr>
      <xdr:spPr>
        <a:xfrm>
          <a:off x="20383500" y="6583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117348</xdr:rowOff>
    </xdr:from>
    <xdr:to>
      <xdr:col>111</xdr:col>
      <xdr:colOff>177800</xdr:colOff>
      <xdr:row>38</xdr:row>
      <xdr:rowOff>119634</xdr:rowOff>
    </xdr:to>
    <xdr:cxnSp macro="">
      <xdr:nvCxnSpPr>
        <xdr:cNvPr id="497" name="直線コネクタ 496">
          <a:extLst>
            <a:ext uri="{FF2B5EF4-FFF2-40B4-BE49-F238E27FC236}">
              <a16:creationId xmlns:a16="http://schemas.microsoft.com/office/drawing/2014/main" id="{4C161ACE-F5B0-4FD6-9D13-6C269E417172}"/>
            </a:ext>
          </a:extLst>
        </xdr:cNvPr>
        <xdr:cNvCxnSpPr/>
      </xdr:nvCxnSpPr>
      <xdr:spPr>
        <a:xfrm flipV="1">
          <a:off x="20434300" y="6632448"/>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75692</xdr:rowOff>
    </xdr:from>
    <xdr:to>
      <xdr:col>102</xdr:col>
      <xdr:colOff>165100</xdr:colOff>
      <xdr:row>39</xdr:row>
      <xdr:rowOff>5842</xdr:rowOff>
    </xdr:to>
    <xdr:sp macro="" textlink="">
      <xdr:nvSpPr>
        <xdr:cNvPr id="498" name="楕円 497">
          <a:extLst>
            <a:ext uri="{FF2B5EF4-FFF2-40B4-BE49-F238E27FC236}">
              <a16:creationId xmlns:a16="http://schemas.microsoft.com/office/drawing/2014/main" id="{C1C351E1-8597-4905-B6F5-33415DC99C68}"/>
            </a:ext>
          </a:extLst>
        </xdr:cNvPr>
        <xdr:cNvSpPr/>
      </xdr:nvSpPr>
      <xdr:spPr>
        <a:xfrm>
          <a:off x="19494500" y="6590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38</xdr:row>
      <xdr:rowOff>119634</xdr:rowOff>
    </xdr:from>
    <xdr:to>
      <xdr:col>107</xdr:col>
      <xdr:colOff>50800</xdr:colOff>
      <xdr:row>38</xdr:row>
      <xdr:rowOff>126492</xdr:rowOff>
    </xdr:to>
    <xdr:cxnSp macro="">
      <xdr:nvCxnSpPr>
        <xdr:cNvPr id="499" name="直線コネクタ 498">
          <a:extLst>
            <a:ext uri="{FF2B5EF4-FFF2-40B4-BE49-F238E27FC236}">
              <a16:creationId xmlns:a16="http://schemas.microsoft.com/office/drawing/2014/main" id="{2599A0EF-1D34-4C92-BA12-35874D0FC8F9}"/>
            </a:ext>
          </a:extLst>
        </xdr:cNvPr>
        <xdr:cNvCxnSpPr/>
      </xdr:nvCxnSpPr>
      <xdr:spPr>
        <a:xfrm flipV="1">
          <a:off x="19545300" y="6634734"/>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38</xdr:row>
      <xdr:rowOff>52832</xdr:rowOff>
    </xdr:from>
    <xdr:to>
      <xdr:col>98</xdr:col>
      <xdr:colOff>38100</xdr:colOff>
      <xdr:row>38</xdr:row>
      <xdr:rowOff>154432</xdr:rowOff>
    </xdr:to>
    <xdr:sp macro="" textlink="">
      <xdr:nvSpPr>
        <xdr:cNvPr id="500" name="楕円 499">
          <a:extLst>
            <a:ext uri="{FF2B5EF4-FFF2-40B4-BE49-F238E27FC236}">
              <a16:creationId xmlns:a16="http://schemas.microsoft.com/office/drawing/2014/main" id="{66BED81E-C3A1-4154-8FC4-ABD69C15B0A2}"/>
            </a:ext>
          </a:extLst>
        </xdr:cNvPr>
        <xdr:cNvSpPr/>
      </xdr:nvSpPr>
      <xdr:spPr>
        <a:xfrm>
          <a:off x="18605500" y="6567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38</xdr:row>
      <xdr:rowOff>103632</xdr:rowOff>
    </xdr:from>
    <xdr:to>
      <xdr:col>102</xdr:col>
      <xdr:colOff>114300</xdr:colOff>
      <xdr:row>38</xdr:row>
      <xdr:rowOff>126492</xdr:rowOff>
    </xdr:to>
    <xdr:cxnSp macro="">
      <xdr:nvCxnSpPr>
        <xdr:cNvPr id="501" name="直線コネクタ 500">
          <a:extLst>
            <a:ext uri="{FF2B5EF4-FFF2-40B4-BE49-F238E27FC236}">
              <a16:creationId xmlns:a16="http://schemas.microsoft.com/office/drawing/2014/main" id="{B93E58C9-AB9F-4452-B25A-B92E42A616DA}"/>
            </a:ext>
          </a:extLst>
        </xdr:cNvPr>
        <xdr:cNvCxnSpPr/>
      </xdr:nvCxnSpPr>
      <xdr:spPr>
        <a:xfrm>
          <a:off x="18656300" y="6618732"/>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36</xdr:row>
      <xdr:rowOff>47515</xdr:rowOff>
    </xdr:from>
    <xdr:ext cx="469744" cy="259045"/>
    <xdr:sp macro="" textlink="">
      <xdr:nvSpPr>
        <xdr:cNvPr id="502" name="n_1aveValue【認定こども園・幼稚園・保育所】&#10;一人当たり面積">
          <a:extLst>
            <a:ext uri="{FF2B5EF4-FFF2-40B4-BE49-F238E27FC236}">
              <a16:creationId xmlns:a16="http://schemas.microsoft.com/office/drawing/2014/main" id="{1F3940F2-31F3-4E6A-9F98-0F26212C14B2}"/>
            </a:ext>
          </a:extLst>
        </xdr:cNvPr>
        <xdr:cNvSpPr txBox="1"/>
      </xdr:nvSpPr>
      <xdr:spPr>
        <a:xfrm>
          <a:off x="21075727" y="62197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36</xdr:row>
      <xdr:rowOff>58945</xdr:rowOff>
    </xdr:from>
    <xdr:ext cx="469744" cy="259045"/>
    <xdr:sp macro="" textlink="">
      <xdr:nvSpPr>
        <xdr:cNvPr id="503" name="n_2aveValue【認定こども園・幼稚園・保育所】&#10;一人当たり面積">
          <a:extLst>
            <a:ext uri="{FF2B5EF4-FFF2-40B4-BE49-F238E27FC236}">
              <a16:creationId xmlns:a16="http://schemas.microsoft.com/office/drawing/2014/main" id="{392E2222-6C7C-4C2D-8827-BAA4197E7841}"/>
            </a:ext>
          </a:extLst>
        </xdr:cNvPr>
        <xdr:cNvSpPr txBox="1"/>
      </xdr:nvSpPr>
      <xdr:spPr>
        <a:xfrm>
          <a:off x="20199427" y="6231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35</xdr:row>
      <xdr:rowOff>168673</xdr:rowOff>
    </xdr:from>
    <xdr:ext cx="469744" cy="259045"/>
    <xdr:sp macro="" textlink="">
      <xdr:nvSpPr>
        <xdr:cNvPr id="504" name="n_3aveValue【認定こども園・幼稚園・保育所】&#10;一人当たり面積">
          <a:extLst>
            <a:ext uri="{FF2B5EF4-FFF2-40B4-BE49-F238E27FC236}">
              <a16:creationId xmlns:a16="http://schemas.microsoft.com/office/drawing/2014/main" id="{F957FD3E-9497-4050-A0F8-F76161EB082D}"/>
            </a:ext>
          </a:extLst>
        </xdr:cNvPr>
        <xdr:cNvSpPr txBox="1"/>
      </xdr:nvSpPr>
      <xdr:spPr>
        <a:xfrm>
          <a:off x="19310427" y="61694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39</xdr:row>
      <xdr:rowOff>1541</xdr:rowOff>
    </xdr:from>
    <xdr:ext cx="469744" cy="259045"/>
    <xdr:sp macro="" textlink="">
      <xdr:nvSpPr>
        <xdr:cNvPr id="505" name="n_4aveValue【認定こども園・幼稚園・保育所】&#10;一人当たり面積">
          <a:extLst>
            <a:ext uri="{FF2B5EF4-FFF2-40B4-BE49-F238E27FC236}">
              <a16:creationId xmlns:a16="http://schemas.microsoft.com/office/drawing/2014/main" id="{68291A4D-0F39-42D8-B30E-F1ACC84720EC}"/>
            </a:ext>
          </a:extLst>
        </xdr:cNvPr>
        <xdr:cNvSpPr txBox="1"/>
      </xdr:nvSpPr>
      <xdr:spPr>
        <a:xfrm>
          <a:off x="18421427" y="66880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38</xdr:row>
      <xdr:rowOff>159275</xdr:rowOff>
    </xdr:from>
    <xdr:ext cx="469744" cy="259045"/>
    <xdr:sp macro="" textlink="">
      <xdr:nvSpPr>
        <xdr:cNvPr id="506" name="n_1mainValue【認定こども園・幼稚園・保育所】&#10;一人当たり面積">
          <a:extLst>
            <a:ext uri="{FF2B5EF4-FFF2-40B4-BE49-F238E27FC236}">
              <a16:creationId xmlns:a16="http://schemas.microsoft.com/office/drawing/2014/main" id="{7E9E0499-4DF1-42D5-8FB2-2801E651F9FF}"/>
            </a:ext>
          </a:extLst>
        </xdr:cNvPr>
        <xdr:cNvSpPr txBox="1"/>
      </xdr:nvSpPr>
      <xdr:spPr>
        <a:xfrm>
          <a:off x="21075727" y="66743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161561</xdr:rowOff>
    </xdr:from>
    <xdr:ext cx="469744" cy="259045"/>
    <xdr:sp macro="" textlink="">
      <xdr:nvSpPr>
        <xdr:cNvPr id="507" name="n_2mainValue【認定こども園・幼稚園・保育所】&#10;一人当たり面積">
          <a:extLst>
            <a:ext uri="{FF2B5EF4-FFF2-40B4-BE49-F238E27FC236}">
              <a16:creationId xmlns:a16="http://schemas.microsoft.com/office/drawing/2014/main" id="{AF9CCC8E-5AF7-47C4-B204-DF8B7F60842E}"/>
            </a:ext>
          </a:extLst>
        </xdr:cNvPr>
        <xdr:cNvSpPr txBox="1"/>
      </xdr:nvSpPr>
      <xdr:spPr>
        <a:xfrm>
          <a:off x="20199427" y="66766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168419</xdr:rowOff>
    </xdr:from>
    <xdr:ext cx="469744" cy="259045"/>
    <xdr:sp macro="" textlink="">
      <xdr:nvSpPr>
        <xdr:cNvPr id="508" name="n_3mainValue【認定こども園・幼稚園・保育所】&#10;一人当たり面積">
          <a:extLst>
            <a:ext uri="{FF2B5EF4-FFF2-40B4-BE49-F238E27FC236}">
              <a16:creationId xmlns:a16="http://schemas.microsoft.com/office/drawing/2014/main" id="{9E6975C0-AA53-4E07-A0DD-5DD71F7F32B2}"/>
            </a:ext>
          </a:extLst>
        </xdr:cNvPr>
        <xdr:cNvSpPr txBox="1"/>
      </xdr:nvSpPr>
      <xdr:spPr>
        <a:xfrm>
          <a:off x="19310427" y="66835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36</xdr:row>
      <xdr:rowOff>170959</xdr:rowOff>
    </xdr:from>
    <xdr:ext cx="469744" cy="259045"/>
    <xdr:sp macro="" textlink="">
      <xdr:nvSpPr>
        <xdr:cNvPr id="509" name="n_4mainValue【認定こども園・幼稚園・保育所】&#10;一人当たり面積">
          <a:extLst>
            <a:ext uri="{FF2B5EF4-FFF2-40B4-BE49-F238E27FC236}">
              <a16:creationId xmlns:a16="http://schemas.microsoft.com/office/drawing/2014/main" id="{654505AF-B0DD-4136-BD35-7707B34E547B}"/>
            </a:ext>
          </a:extLst>
        </xdr:cNvPr>
        <xdr:cNvSpPr txBox="1"/>
      </xdr:nvSpPr>
      <xdr:spPr>
        <a:xfrm>
          <a:off x="18421427" y="63431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0" name="正方形/長方形 509">
          <a:extLst>
            <a:ext uri="{FF2B5EF4-FFF2-40B4-BE49-F238E27FC236}">
              <a16:creationId xmlns:a16="http://schemas.microsoft.com/office/drawing/2014/main" id="{452D5038-4196-428E-A467-1836A538A1B6}"/>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1" name="正方形/長方形 510">
          <a:extLst>
            <a:ext uri="{FF2B5EF4-FFF2-40B4-BE49-F238E27FC236}">
              <a16:creationId xmlns:a16="http://schemas.microsoft.com/office/drawing/2014/main" id="{B44FB956-BE32-4F7A-8CF4-21382B9458D6}"/>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2" name="正方形/長方形 511">
          <a:extLst>
            <a:ext uri="{FF2B5EF4-FFF2-40B4-BE49-F238E27FC236}">
              <a16:creationId xmlns:a16="http://schemas.microsoft.com/office/drawing/2014/main" id="{421D3F09-1D6B-4B8B-9B97-00B66E97A69F}"/>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3" name="正方形/長方形 512">
          <a:extLst>
            <a:ext uri="{FF2B5EF4-FFF2-40B4-BE49-F238E27FC236}">
              <a16:creationId xmlns:a16="http://schemas.microsoft.com/office/drawing/2014/main" id="{CE9D510B-1F51-4937-A707-6E0802AB3852}"/>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4" name="正方形/長方形 513">
          <a:extLst>
            <a:ext uri="{FF2B5EF4-FFF2-40B4-BE49-F238E27FC236}">
              <a16:creationId xmlns:a16="http://schemas.microsoft.com/office/drawing/2014/main" id="{6C7B39C0-3C5A-430B-BD67-9CA170BDD9B8}"/>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5" name="正方形/長方形 514">
          <a:extLst>
            <a:ext uri="{FF2B5EF4-FFF2-40B4-BE49-F238E27FC236}">
              <a16:creationId xmlns:a16="http://schemas.microsoft.com/office/drawing/2014/main" id="{F812604E-C6FC-4D6C-99CE-584437512F35}"/>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6" name="正方形/長方形 515">
          <a:extLst>
            <a:ext uri="{FF2B5EF4-FFF2-40B4-BE49-F238E27FC236}">
              <a16:creationId xmlns:a16="http://schemas.microsoft.com/office/drawing/2014/main" id="{119C438E-11AA-4F0B-BA1A-7144345FEC4F}"/>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7" name="正方形/長方形 516">
          <a:extLst>
            <a:ext uri="{FF2B5EF4-FFF2-40B4-BE49-F238E27FC236}">
              <a16:creationId xmlns:a16="http://schemas.microsoft.com/office/drawing/2014/main" id="{17C3469D-2631-4148-AA14-BFF0836B544F}"/>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8" name="テキスト ボックス 517">
          <a:extLst>
            <a:ext uri="{FF2B5EF4-FFF2-40B4-BE49-F238E27FC236}">
              <a16:creationId xmlns:a16="http://schemas.microsoft.com/office/drawing/2014/main" id="{88E4F992-17EC-4B96-9650-AF80D09F3220}"/>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9" name="直線コネクタ 518">
          <a:extLst>
            <a:ext uri="{FF2B5EF4-FFF2-40B4-BE49-F238E27FC236}">
              <a16:creationId xmlns:a16="http://schemas.microsoft.com/office/drawing/2014/main" id="{0C9228EB-1B22-4985-9DF4-8964DFD59934}"/>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20" name="テキスト ボックス 519">
          <a:extLst>
            <a:ext uri="{FF2B5EF4-FFF2-40B4-BE49-F238E27FC236}">
              <a16:creationId xmlns:a16="http://schemas.microsoft.com/office/drawing/2014/main" id="{C3344136-4573-4032-9351-637D3EE254BB}"/>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21" name="直線コネクタ 520">
          <a:extLst>
            <a:ext uri="{FF2B5EF4-FFF2-40B4-BE49-F238E27FC236}">
              <a16:creationId xmlns:a16="http://schemas.microsoft.com/office/drawing/2014/main" id="{445A5C84-2FFA-4D9A-932C-56F7D490E1A8}"/>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522" name="テキスト ボックス 521">
          <a:extLst>
            <a:ext uri="{FF2B5EF4-FFF2-40B4-BE49-F238E27FC236}">
              <a16:creationId xmlns:a16="http://schemas.microsoft.com/office/drawing/2014/main" id="{5036EDBD-010D-4AFC-B8BD-23D2C00AB029}"/>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23" name="直線コネクタ 522">
          <a:extLst>
            <a:ext uri="{FF2B5EF4-FFF2-40B4-BE49-F238E27FC236}">
              <a16:creationId xmlns:a16="http://schemas.microsoft.com/office/drawing/2014/main" id="{606BEF33-6000-4F36-BACC-8BB98FCAD999}"/>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24" name="テキスト ボックス 523">
          <a:extLst>
            <a:ext uri="{FF2B5EF4-FFF2-40B4-BE49-F238E27FC236}">
              <a16:creationId xmlns:a16="http://schemas.microsoft.com/office/drawing/2014/main" id="{978F632F-12BE-425E-AD92-3B3D3E82F738}"/>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25" name="直線コネクタ 524">
          <a:extLst>
            <a:ext uri="{FF2B5EF4-FFF2-40B4-BE49-F238E27FC236}">
              <a16:creationId xmlns:a16="http://schemas.microsoft.com/office/drawing/2014/main" id="{47CE0D25-3683-43BA-96D2-EF4963B8C765}"/>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6" name="テキスト ボックス 525">
          <a:extLst>
            <a:ext uri="{FF2B5EF4-FFF2-40B4-BE49-F238E27FC236}">
              <a16:creationId xmlns:a16="http://schemas.microsoft.com/office/drawing/2014/main" id="{996736E1-1860-4D13-A53B-E5543A67A717}"/>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7" name="直線コネクタ 526">
          <a:extLst>
            <a:ext uri="{FF2B5EF4-FFF2-40B4-BE49-F238E27FC236}">
              <a16:creationId xmlns:a16="http://schemas.microsoft.com/office/drawing/2014/main" id="{E95823FC-F3FE-4D96-8571-D271ED70BD8D}"/>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8" name="テキスト ボックス 527">
          <a:extLst>
            <a:ext uri="{FF2B5EF4-FFF2-40B4-BE49-F238E27FC236}">
              <a16:creationId xmlns:a16="http://schemas.microsoft.com/office/drawing/2014/main" id="{D453B6F6-3F12-45C8-BA18-F6FFEAF17F8E}"/>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29" name="直線コネクタ 528">
          <a:extLst>
            <a:ext uri="{FF2B5EF4-FFF2-40B4-BE49-F238E27FC236}">
              <a16:creationId xmlns:a16="http://schemas.microsoft.com/office/drawing/2014/main" id="{E7251C30-7179-4CC6-A56B-0570EA73A31D}"/>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30" name="テキスト ボックス 529">
          <a:extLst>
            <a:ext uri="{FF2B5EF4-FFF2-40B4-BE49-F238E27FC236}">
              <a16:creationId xmlns:a16="http://schemas.microsoft.com/office/drawing/2014/main" id="{14706714-3B0B-4998-9530-EB27A0253421}"/>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31" name="直線コネクタ 530">
          <a:extLst>
            <a:ext uri="{FF2B5EF4-FFF2-40B4-BE49-F238E27FC236}">
              <a16:creationId xmlns:a16="http://schemas.microsoft.com/office/drawing/2014/main" id="{4EC363B2-803C-4C38-927E-A62D72FA098B}"/>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532" name="テキスト ボックス 531">
          <a:extLst>
            <a:ext uri="{FF2B5EF4-FFF2-40B4-BE49-F238E27FC236}">
              <a16:creationId xmlns:a16="http://schemas.microsoft.com/office/drawing/2014/main" id="{D0D3630F-E9D5-4EE5-9078-934508AE5E11}"/>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3" name="直線コネクタ 532">
          <a:extLst>
            <a:ext uri="{FF2B5EF4-FFF2-40B4-BE49-F238E27FC236}">
              <a16:creationId xmlns:a16="http://schemas.microsoft.com/office/drawing/2014/main" id="{36C23ACF-B8A8-45CA-9D94-6FB8073AEAF7}"/>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534" name="【学校施設】&#10;有形固定資産減価償却率グラフ枠">
          <a:extLst>
            <a:ext uri="{FF2B5EF4-FFF2-40B4-BE49-F238E27FC236}">
              <a16:creationId xmlns:a16="http://schemas.microsoft.com/office/drawing/2014/main" id="{1202A7DB-8464-42A3-AD20-3EBB4D6EE58C}"/>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58783</xdr:rowOff>
    </xdr:from>
    <xdr:to>
      <xdr:col>85</xdr:col>
      <xdr:colOff>126364</xdr:colOff>
      <xdr:row>64</xdr:row>
      <xdr:rowOff>130628</xdr:rowOff>
    </xdr:to>
    <xdr:cxnSp macro="">
      <xdr:nvCxnSpPr>
        <xdr:cNvPr id="535" name="直線コネクタ 534">
          <a:extLst>
            <a:ext uri="{FF2B5EF4-FFF2-40B4-BE49-F238E27FC236}">
              <a16:creationId xmlns:a16="http://schemas.microsoft.com/office/drawing/2014/main" id="{BF423CAE-3244-473B-BD71-54794D1A9C12}"/>
            </a:ext>
          </a:extLst>
        </xdr:cNvPr>
        <xdr:cNvCxnSpPr/>
      </xdr:nvCxnSpPr>
      <xdr:spPr>
        <a:xfrm flipV="1">
          <a:off x="16318864" y="9659983"/>
          <a:ext cx="0" cy="14434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134455</xdr:rowOff>
    </xdr:from>
    <xdr:ext cx="469744" cy="259045"/>
    <xdr:sp macro="" textlink="">
      <xdr:nvSpPr>
        <xdr:cNvPr id="536" name="【学校施設】&#10;有形固定資産減価償却率最小値テキスト">
          <a:extLst>
            <a:ext uri="{FF2B5EF4-FFF2-40B4-BE49-F238E27FC236}">
              <a16:creationId xmlns:a16="http://schemas.microsoft.com/office/drawing/2014/main" id="{D49B48DC-56C2-4E77-9272-6BF6E4A8E40A}"/>
            </a:ext>
          </a:extLst>
        </xdr:cNvPr>
        <xdr:cNvSpPr txBox="1"/>
      </xdr:nvSpPr>
      <xdr:spPr>
        <a:xfrm>
          <a:off x="16357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130628</xdr:rowOff>
    </xdr:from>
    <xdr:to>
      <xdr:col>86</xdr:col>
      <xdr:colOff>25400</xdr:colOff>
      <xdr:row>64</xdr:row>
      <xdr:rowOff>130628</xdr:rowOff>
    </xdr:to>
    <xdr:cxnSp macro="">
      <xdr:nvCxnSpPr>
        <xdr:cNvPr id="537" name="直線コネクタ 536">
          <a:extLst>
            <a:ext uri="{FF2B5EF4-FFF2-40B4-BE49-F238E27FC236}">
              <a16:creationId xmlns:a16="http://schemas.microsoft.com/office/drawing/2014/main" id="{1687C0A3-1CAE-4D00-9383-0CCF3B93176D}"/>
            </a:ext>
          </a:extLst>
        </xdr:cNvPr>
        <xdr:cNvCxnSpPr/>
      </xdr:nvCxnSpPr>
      <xdr:spPr>
        <a:xfrm>
          <a:off x="16230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5460</xdr:rowOff>
    </xdr:from>
    <xdr:ext cx="405111" cy="259045"/>
    <xdr:sp macro="" textlink="">
      <xdr:nvSpPr>
        <xdr:cNvPr id="538" name="【学校施設】&#10;有形固定資産減価償却率最大値テキスト">
          <a:extLst>
            <a:ext uri="{FF2B5EF4-FFF2-40B4-BE49-F238E27FC236}">
              <a16:creationId xmlns:a16="http://schemas.microsoft.com/office/drawing/2014/main" id="{2EA7B7BD-99F9-4A7F-92F6-0FAEE8E982FB}"/>
            </a:ext>
          </a:extLst>
        </xdr:cNvPr>
        <xdr:cNvSpPr txBox="1"/>
      </xdr:nvSpPr>
      <xdr:spPr>
        <a:xfrm>
          <a:off x="16357600" y="94352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58783</xdr:rowOff>
    </xdr:from>
    <xdr:to>
      <xdr:col>86</xdr:col>
      <xdr:colOff>25400</xdr:colOff>
      <xdr:row>56</xdr:row>
      <xdr:rowOff>58783</xdr:rowOff>
    </xdr:to>
    <xdr:cxnSp macro="">
      <xdr:nvCxnSpPr>
        <xdr:cNvPr id="539" name="直線コネクタ 538">
          <a:extLst>
            <a:ext uri="{FF2B5EF4-FFF2-40B4-BE49-F238E27FC236}">
              <a16:creationId xmlns:a16="http://schemas.microsoft.com/office/drawing/2014/main" id="{71286C64-11B5-4C31-8C98-4830C8813D41}"/>
            </a:ext>
          </a:extLst>
        </xdr:cNvPr>
        <xdr:cNvCxnSpPr/>
      </xdr:nvCxnSpPr>
      <xdr:spPr>
        <a:xfrm>
          <a:off x="16230600" y="96599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89280</xdr:rowOff>
    </xdr:from>
    <xdr:ext cx="405111" cy="259045"/>
    <xdr:sp macro="" textlink="">
      <xdr:nvSpPr>
        <xdr:cNvPr id="540" name="【学校施設】&#10;有形固定資産減価償却率平均値テキスト">
          <a:extLst>
            <a:ext uri="{FF2B5EF4-FFF2-40B4-BE49-F238E27FC236}">
              <a16:creationId xmlns:a16="http://schemas.microsoft.com/office/drawing/2014/main" id="{E8EAB930-DE18-4411-A057-641E2118FBCE}"/>
            </a:ext>
          </a:extLst>
        </xdr:cNvPr>
        <xdr:cNvSpPr txBox="1"/>
      </xdr:nvSpPr>
      <xdr:spPr>
        <a:xfrm>
          <a:off x="16357600" y="1037628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110853</xdr:rowOff>
    </xdr:from>
    <xdr:to>
      <xdr:col>85</xdr:col>
      <xdr:colOff>177800</xdr:colOff>
      <xdr:row>61</xdr:row>
      <xdr:rowOff>41003</xdr:rowOff>
    </xdr:to>
    <xdr:sp macro="" textlink="">
      <xdr:nvSpPr>
        <xdr:cNvPr id="541" name="フローチャート: 判断 540">
          <a:extLst>
            <a:ext uri="{FF2B5EF4-FFF2-40B4-BE49-F238E27FC236}">
              <a16:creationId xmlns:a16="http://schemas.microsoft.com/office/drawing/2014/main" id="{F6522ADB-BB9F-470A-9ACE-097DC0B9AF5D}"/>
            </a:ext>
          </a:extLst>
        </xdr:cNvPr>
        <xdr:cNvSpPr/>
      </xdr:nvSpPr>
      <xdr:spPr>
        <a:xfrm>
          <a:off x="16268700" y="10397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92891</xdr:rowOff>
    </xdr:from>
    <xdr:to>
      <xdr:col>81</xdr:col>
      <xdr:colOff>101600</xdr:colOff>
      <xdr:row>61</xdr:row>
      <xdr:rowOff>23041</xdr:rowOff>
    </xdr:to>
    <xdr:sp macro="" textlink="">
      <xdr:nvSpPr>
        <xdr:cNvPr id="542" name="フローチャート: 判断 541">
          <a:extLst>
            <a:ext uri="{FF2B5EF4-FFF2-40B4-BE49-F238E27FC236}">
              <a16:creationId xmlns:a16="http://schemas.microsoft.com/office/drawing/2014/main" id="{75F1DCA6-144F-4E0F-851C-738AD1317C15}"/>
            </a:ext>
          </a:extLst>
        </xdr:cNvPr>
        <xdr:cNvSpPr/>
      </xdr:nvSpPr>
      <xdr:spPr>
        <a:xfrm>
          <a:off x="15430500" y="1037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40640</xdr:rowOff>
    </xdr:from>
    <xdr:to>
      <xdr:col>76</xdr:col>
      <xdr:colOff>165100</xdr:colOff>
      <xdr:row>60</xdr:row>
      <xdr:rowOff>142240</xdr:rowOff>
    </xdr:to>
    <xdr:sp macro="" textlink="">
      <xdr:nvSpPr>
        <xdr:cNvPr id="543" name="フローチャート: 判断 542">
          <a:extLst>
            <a:ext uri="{FF2B5EF4-FFF2-40B4-BE49-F238E27FC236}">
              <a16:creationId xmlns:a16="http://schemas.microsoft.com/office/drawing/2014/main" id="{4FFF6CB3-B913-4215-9C15-416F8B3BFD16}"/>
            </a:ext>
          </a:extLst>
        </xdr:cNvPr>
        <xdr:cNvSpPr/>
      </xdr:nvSpPr>
      <xdr:spPr>
        <a:xfrm>
          <a:off x="14541500" y="1032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60</xdr:row>
      <xdr:rowOff>7983</xdr:rowOff>
    </xdr:from>
    <xdr:to>
      <xdr:col>72</xdr:col>
      <xdr:colOff>38100</xdr:colOff>
      <xdr:row>60</xdr:row>
      <xdr:rowOff>109583</xdr:rowOff>
    </xdr:to>
    <xdr:sp macro="" textlink="">
      <xdr:nvSpPr>
        <xdr:cNvPr id="544" name="フローチャート: 判断 543">
          <a:extLst>
            <a:ext uri="{FF2B5EF4-FFF2-40B4-BE49-F238E27FC236}">
              <a16:creationId xmlns:a16="http://schemas.microsoft.com/office/drawing/2014/main" id="{4309B7B7-EE0F-4462-BDA1-DE7E5421452D}"/>
            </a:ext>
          </a:extLst>
        </xdr:cNvPr>
        <xdr:cNvSpPr/>
      </xdr:nvSpPr>
      <xdr:spPr>
        <a:xfrm>
          <a:off x="13652500" y="102949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60</xdr:row>
      <xdr:rowOff>39007</xdr:rowOff>
    </xdr:from>
    <xdr:to>
      <xdr:col>67</xdr:col>
      <xdr:colOff>101600</xdr:colOff>
      <xdr:row>60</xdr:row>
      <xdr:rowOff>140607</xdr:rowOff>
    </xdr:to>
    <xdr:sp macro="" textlink="">
      <xdr:nvSpPr>
        <xdr:cNvPr id="545" name="フローチャート: 判断 544">
          <a:extLst>
            <a:ext uri="{FF2B5EF4-FFF2-40B4-BE49-F238E27FC236}">
              <a16:creationId xmlns:a16="http://schemas.microsoft.com/office/drawing/2014/main" id="{A0703DDA-03F6-4688-BB57-874EAC325993}"/>
            </a:ext>
          </a:extLst>
        </xdr:cNvPr>
        <xdr:cNvSpPr/>
      </xdr:nvSpPr>
      <xdr:spPr>
        <a:xfrm>
          <a:off x="12763500" y="103260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D1A6E854-CF3E-4ECD-971D-F851427AC039}"/>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10650929-2018-4E87-B96A-8FEAE876E982}"/>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8" name="テキスト ボックス 547">
          <a:extLst>
            <a:ext uri="{FF2B5EF4-FFF2-40B4-BE49-F238E27FC236}">
              <a16:creationId xmlns:a16="http://schemas.microsoft.com/office/drawing/2014/main" id="{6188D228-B745-45AF-AB9B-B411635E281C}"/>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9" name="テキスト ボックス 548">
          <a:extLst>
            <a:ext uri="{FF2B5EF4-FFF2-40B4-BE49-F238E27FC236}">
              <a16:creationId xmlns:a16="http://schemas.microsoft.com/office/drawing/2014/main" id="{69FB3B04-B406-498B-8C38-B62D9FC32485}"/>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50" name="テキスト ボックス 549">
          <a:extLst>
            <a:ext uri="{FF2B5EF4-FFF2-40B4-BE49-F238E27FC236}">
              <a16:creationId xmlns:a16="http://schemas.microsoft.com/office/drawing/2014/main" id="{1107D7FA-BF4B-45CF-BE0A-DF61DA35F2DB}"/>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42273</xdr:rowOff>
    </xdr:from>
    <xdr:to>
      <xdr:col>85</xdr:col>
      <xdr:colOff>177800</xdr:colOff>
      <xdr:row>59</xdr:row>
      <xdr:rowOff>143873</xdr:rowOff>
    </xdr:to>
    <xdr:sp macro="" textlink="">
      <xdr:nvSpPr>
        <xdr:cNvPr id="551" name="楕円 550">
          <a:extLst>
            <a:ext uri="{FF2B5EF4-FFF2-40B4-BE49-F238E27FC236}">
              <a16:creationId xmlns:a16="http://schemas.microsoft.com/office/drawing/2014/main" id="{589BB831-D18A-4748-9396-B88435247AC5}"/>
            </a:ext>
          </a:extLst>
        </xdr:cNvPr>
        <xdr:cNvSpPr/>
      </xdr:nvSpPr>
      <xdr:spPr>
        <a:xfrm>
          <a:off x="16268700" y="101578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58</xdr:row>
      <xdr:rowOff>65150</xdr:rowOff>
    </xdr:from>
    <xdr:ext cx="405111" cy="259045"/>
    <xdr:sp macro="" textlink="">
      <xdr:nvSpPr>
        <xdr:cNvPr id="552" name="【学校施設】&#10;有形固定資産減価償却率該当値テキスト">
          <a:extLst>
            <a:ext uri="{FF2B5EF4-FFF2-40B4-BE49-F238E27FC236}">
              <a16:creationId xmlns:a16="http://schemas.microsoft.com/office/drawing/2014/main" id="{2B93EAD7-829D-4EF9-97A5-224041788C25}"/>
            </a:ext>
          </a:extLst>
        </xdr:cNvPr>
        <xdr:cNvSpPr txBox="1"/>
      </xdr:nvSpPr>
      <xdr:spPr>
        <a:xfrm>
          <a:off x="16357600" y="100092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55335</xdr:rowOff>
    </xdr:from>
    <xdr:to>
      <xdr:col>81</xdr:col>
      <xdr:colOff>101600</xdr:colOff>
      <xdr:row>59</xdr:row>
      <xdr:rowOff>156935</xdr:rowOff>
    </xdr:to>
    <xdr:sp macro="" textlink="">
      <xdr:nvSpPr>
        <xdr:cNvPr id="553" name="楕円 552">
          <a:extLst>
            <a:ext uri="{FF2B5EF4-FFF2-40B4-BE49-F238E27FC236}">
              <a16:creationId xmlns:a16="http://schemas.microsoft.com/office/drawing/2014/main" id="{DA5E63F7-87F9-4516-AF6E-F1375B40FF84}"/>
            </a:ext>
          </a:extLst>
        </xdr:cNvPr>
        <xdr:cNvSpPr/>
      </xdr:nvSpPr>
      <xdr:spPr>
        <a:xfrm>
          <a:off x="15430500" y="10170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59</xdr:row>
      <xdr:rowOff>93073</xdr:rowOff>
    </xdr:from>
    <xdr:to>
      <xdr:col>85</xdr:col>
      <xdr:colOff>127000</xdr:colOff>
      <xdr:row>59</xdr:row>
      <xdr:rowOff>106135</xdr:rowOff>
    </xdr:to>
    <xdr:cxnSp macro="">
      <xdr:nvCxnSpPr>
        <xdr:cNvPr id="554" name="直線コネクタ 553">
          <a:extLst>
            <a:ext uri="{FF2B5EF4-FFF2-40B4-BE49-F238E27FC236}">
              <a16:creationId xmlns:a16="http://schemas.microsoft.com/office/drawing/2014/main" id="{69C1350E-3DA5-40BD-AAB6-238DFFBD7415}"/>
            </a:ext>
          </a:extLst>
        </xdr:cNvPr>
        <xdr:cNvCxnSpPr/>
      </xdr:nvCxnSpPr>
      <xdr:spPr>
        <a:xfrm flipV="1">
          <a:off x="15481300" y="10208623"/>
          <a:ext cx="838200" cy="13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76563</xdr:rowOff>
    </xdr:from>
    <xdr:to>
      <xdr:col>76</xdr:col>
      <xdr:colOff>165100</xdr:colOff>
      <xdr:row>60</xdr:row>
      <xdr:rowOff>6713</xdr:rowOff>
    </xdr:to>
    <xdr:sp macro="" textlink="">
      <xdr:nvSpPr>
        <xdr:cNvPr id="555" name="楕円 554">
          <a:extLst>
            <a:ext uri="{FF2B5EF4-FFF2-40B4-BE49-F238E27FC236}">
              <a16:creationId xmlns:a16="http://schemas.microsoft.com/office/drawing/2014/main" id="{DF3B499E-9200-45F3-83AB-143F82595D5B}"/>
            </a:ext>
          </a:extLst>
        </xdr:cNvPr>
        <xdr:cNvSpPr/>
      </xdr:nvSpPr>
      <xdr:spPr>
        <a:xfrm>
          <a:off x="14541500" y="10192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106135</xdr:rowOff>
    </xdr:from>
    <xdr:to>
      <xdr:col>81</xdr:col>
      <xdr:colOff>50800</xdr:colOff>
      <xdr:row>59</xdr:row>
      <xdr:rowOff>127363</xdr:rowOff>
    </xdr:to>
    <xdr:cxnSp macro="">
      <xdr:nvCxnSpPr>
        <xdr:cNvPr id="556" name="直線コネクタ 555">
          <a:extLst>
            <a:ext uri="{FF2B5EF4-FFF2-40B4-BE49-F238E27FC236}">
              <a16:creationId xmlns:a16="http://schemas.microsoft.com/office/drawing/2014/main" id="{333EF922-E7DD-4BD2-9504-BD1CF7C890E1}"/>
            </a:ext>
          </a:extLst>
        </xdr:cNvPr>
        <xdr:cNvCxnSpPr/>
      </xdr:nvCxnSpPr>
      <xdr:spPr>
        <a:xfrm flipV="1">
          <a:off x="14592300" y="10221685"/>
          <a:ext cx="889000" cy="212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14515</xdr:rowOff>
    </xdr:from>
    <xdr:to>
      <xdr:col>72</xdr:col>
      <xdr:colOff>38100</xdr:colOff>
      <xdr:row>59</xdr:row>
      <xdr:rowOff>116115</xdr:rowOff>
    </xdr:to>
    <xdr:sp macro="" textlink="">
      <xdr:nvSpPr>
        <xdr:cNvPr id="557" name="楕円 556">
          <a:extLst>
            <a:ext uri="{FF2B5EF4-FFF2-40B4-BE49-F238E27FC236}">
              <a16:creationId xmlns:a16="http://schemas.microsoft.com/office/drawing/2014/main" id="{382A893E-53A0-407B-A5D5-825654FB173C}"/>
            </a:ext>
          </a:extLst>
        </xdr:cNvPr>
        <xdr:cNvSpPr/>
      </xdr:nvSpPr>
      <xdr:spPr>
        <a:xfrm>
          <a:off x="13652500" y="10130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59</xdr:row>
      <xdr:rowOff>65315</xdr:rowOff>
    </xdr:from>
    <xdr:to>
      <xdr:col>76</xdr:col>
      <xdr:colOff>114300</xdr:colOff>
      <xdr:row>59</xdr:row>
      <xdr:rowOff>127363</xdr:rowOff>
    </xdr:to>
    <xdr:cxnSp macro="">
      <xdr:nvCxnSpPr>
        <xdr:cNvPr id="558" name="直線コネクタ 557">
          <a:extLst>
            <a:ext uri="{FF2B5EF4-FFF2-40B4-BE49-F238E27FC236}">
              <a16:creationId xmlns:a16="http://schemas.microsoft.com/office/drawing/2014/main" id="{CB25F8D2-58B2-4CE3-9258-6A20453CDA71}"/>
            </a:ext>
          </a:extLst>
        </xdr:cNvPr>
        <xdr:cNvCxnSpPr/>
      </xdr:nvCxnSpPr>
      <xdr:spPr>
        <a:xfrm>
          <a:off x="13703300" y="10180865"/>
          <a:ext cx="889000" cy="62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61</xdr:row>
      <xdr:rowOff>37374</xdr:rowOff>
    </xdr:from>
    <xdr:to>
      <xdr:col>67</xdr:col>
      <xdr:colOff>101600</xdr:colOff>
      <xdr:row>61</xdr:row>
      <xdr:rowOff>138974</xdr:rowOff>
    </xdr:to>
    <xdr:sp macro="" textlink="">
      <xdr:nvSpPr>
        <xdr:cNvPr id="559" name="楕円 558">
          <a:extLst>
            <a:ext uri="{FF2B5EF4-FFF2-40B4-BE49-F238E27FC236}">
              <a16:creationId xmlns:a16="http://schemas.microsoft.com/office/drawing/2014/main" id="{C49F5581-7862-43A2-B882-B02277BE633C}"/>
            </a:ext>
          </a:extLst>
        </xdr:cNvPr>
        <xdr:cNvSpPr/>
      </xdr:nvSpPr>
      <xdr:spPr>
        <a:xfrm>
          <a:off x="12763500" y="10495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59</xdr:row>
      <xdr:rowOff>65315</xdr:rowOff>
    </xdr:from>
    <xdr:to>
      <xdr:col>71</xdr:col>
      <xdr:colOff>177800</xdr:colOff>
      <xdr:row>61</xdr:row>
      <xdr:rowOff>88174</xdr:rowOff>
    </xdr:to>
    <xdr:cxnSp macro="">
      <xdr:nvCxnSpPr>
        <xdr:cNvPr id="560" name="直線コネクタ 559">
          <a:extLst>
            <a:ext uri="{FF2B5EF4-FFF2-40B4-BE49-F238E27FC236}">
              <a16:creationId xmlns:a16="http://schemas.microsoft.com/office/drawing/2014/main" id="{E6AE19C6-CDB5-42F8-B172-9EA07E0A3D8E}"/>
            </a:ext>
          </a:extLst>
        </xdr:cNvPr>
        <xdr:cNvCxnSpPr/>
      </xdr:nvCxnSpPr>
      <xdr:spPr>
        <a:xfrm flipV="1">
          <a:off x="12814300" y="10180865"/>
          <a:ext cx="889000" cy="365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61</xdr:row>
      <xdr:rowOff>14168</xdr:rowOff>
    </xdr:from>
    <xdr:ext cx="405111" cy="259045"/>
    <xdr:sp macro="" textlink="">
      <xdr:nvSpPr>
        <xdr:cNvPr id="561" name="n_1aveValue【学校施設】&#10;有形固定資産減価償却率">
          <a:extLst>
            <a:ext uri="{FF2B5EF4-FFF2-40B4-BE49-F238E27FC236}">
              <a16:creationId xmlns:a16="http://schemas.microsoft.com/office/drawing/2014/main" id="{10D32EE6-FD47-409A-8A7E-9AA31A8CB029}"/>
            </a:ext>
          </a:extLst>
        </xdr:cNvPr>
        <xdr:cNvSpPr txBox="1"/>
      </xdr:nvSpPr>
      <xdr:spPr>
        <a:xfrm>
          <a:off x="15266044" y="104726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60</xdr:row>
      <xdr:rowOff>133367</xdr:rowOff>
    </xdr:from>
    <xdr:ext cx="405111" cy="259045"/>
    <xdr:sp macro="" textlink="">
      <xdr:nvSpPr>
        <xdr:cNvPr id="562" name="n_2aveValue【学校施設】&#10;有形固定資産減価償却率">
          <a:extLst>
            <a:ext uri="{FF2B5EF4-FFF2-40B4-BE49-F238E27FC236}">
              <a16:creationId xmlns:a16="http://schemas.microsoft.com/office/drawing/2014/main" id="{67B80103-B51C-4B23-A2E2-9D4FD8AACB66}"/>
            </a:ext>
          </a:extLst>
        </xdr:cNvPr>
        <xdr:cNvSpPr txBox="1"/>
      </xdr:nvSpPr>
      <xdr:spPr>
        <a:xfrm>
          <a:off x="14389744" y="104203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100710</xdr:rowOff>
    </xdr:from>
    <xdr:ext cx="405111" cy="259045"/>
    <xdr:sp macro="" textlink="">
      <xdr:nvSpPr>
        <xdr:cNvPr id="563" name="n_3aveValue【学校施設】&#10;有形固定資産減価償却率">
          <a:extLst>
            <a:ext uri="{FF2B5EF4-FFF2-40B4-BE49-F238E27FC236}">
              <a16:creationId xmlns:a16="http://schemas.microsoft.com/office/drawing/2014/main" id="{C34A8A86-B592-48FC-88CC-E92BDE0CC2CC}"/>
            </a:ext>
          </a:extLst>
        </xdr:cNvPr>
        <xdr:cNvSpPr txBox="1"/>
      </xdr:nvSpPr>
      <xdr:spPr>
        <a:xfrm>
          <a:off x="13500744" y="103877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157134</xdr:rowOff>
    </xdr:from>
    <xdr:ext cx="405111" cy="259045"/>
    <xdr:sp macro="" textlink="">
      <xdr:nvSpPr>
        <xdr:cNvPr id="564" name="n_4aveValue【学校施設】&#10;有形固定資産減価償却率">
          <a:extLst>
            <a:ext uri="{FF2B5EF4-FFF2-40B4-BE49-F238E27FC236}">
              <a16:creationId xmlns:a16="http://schemas.microsoft.com/office/drawing/2014/main" id="{A47C34B5-1AA0-4CB1-BB4D-9E47BCE9629A}"/>
            </a:ext>
          </a:extLst>
        </xdr:cNvPr>
        <xdr:cNvSpPr txBox="1"/>
      </xdr:nvSpPr>
      <xdr:spPr>
        <a:xfrm>
          <a:off x="12611744" y="1010123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58</xdr:row>
      <xdr:rowOff>2012</xdr:rowOff>
    </xdr:from>
    <xdr:ext cx="405111" cy="259045"/>
    <xdr:sp macro="" textlink="">
      <xdr:nvSpPr>
        <xdr:cNvPr id="565" name="n_1mainValue【学校施設】&#10;有形固定資産減価償却率">
          <a:extLst>
            <a:ext uri="{FF2B5EF4-FFF2-40B4-BE49-F238E27FC236}">
              <a16:creationId xmlns:a16="http://schemas.microsoft.com/office/drawing/2014/main" id="{9096A80E-F3FD-4E84-8422-D8197848FA33}"/>
            </a:ext>
          </a:extLst>
        </xdr:cNvPr>
        <xdr:cNvSpPr txBox="1"/>
      </xdr:nvSpPr>
      <xdr:spPr>
        <a:xfrm>
          <a:off x="15266044" y="99461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23240</xdr:rowOff>
    </xdr:from>
    <xdr:ext cx="405111" cy="259045"/>
    <xdr:sp macro="" textlink="">
      <xdr:nvSpPr>
        <xdr:cNvPr id="566" name="n_2mainValue【学校施設】&#10;有形固定資産減価償却率">
          <a:extLst>
            <a:ext uri="{FF2B5EF4-FFF2-40B4-BE49-F238E27FC236}">
              <a16:creationId xmlns:a16="http://schemas.microsoft.com/office/drawing/2014/main" id="{18F260A0-EDEE-4A3F-99EC-796EDB7D0201}"/>
            </a:ext>
          </a:extLst>
        </xdr:cNvPr>
        <xdr:cNvSpPr txBox="1"/>
      </xdr:nvSpPr>
      <xdr:spPr>
        <a:xfrm>
          <a:off x="14389744" y="99673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132642</xdr:rowOff>
    </xdr:from>
    <xdr:ext cx="405111" cy="259045"/>
    <xdr:sp macro="" textlink="">
      <xdr:nvSpPr>
        <xdr:cNvPr id="567" name="n_3mainValue【学校施設】&#10;有形固定資産減価償却率">
          <a:extLst>
            <a:ext uri="{FF2B5EF4-FFF2-40B4-BE49-F238E27FC236}">
              <a16:creationId xmlns:a16="http://schemas.microsoft.com/office/drawing/2014/main" id="{2FADE5DA-F764-472D-966B-83F0D416ECD2}"/>
            </a:ext>
          </a:extLst>
        </xdr:cNvPr>
        <xdr:cNvSpPr txBox="1"/>
      </xdr:nvSpPr>
      <xdr:spPr>
        <a:xfrm>
          <a:off x="13500744" y="99052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130101</xdr:rowOff>
    </xdr:from>
    <xdr:ext cx="405111" cy="259045"/>
    <xdr:sp macro="" textlink="">
      <xdr:nvSpPr>
        <xdr:cNvPr id="568" name="n_4mainValue【学校施設】&#10;有形固定資産減価償却率">
          <a:extLst>
            <a:ext uri="{FF2B5EF4-FFF2-40B4-BE49-F238E27FC236}">
              <a16:creationId xmlns:a16="http://schemas.microsoft.com/office/drawing/2014/main" id="{C6AB5F65-B733-4E9F-8F47-CE4EB696D0E7}"/>
            </a:ext>
          </a:extLst>
        </xdr:cNvPr>
        <xdr:cNvSpPr txBox="1"/>
      </xdr:nvSpPr>
      <xdr:spPr>
        <a:xfrm>
          <a:off x="12611744" y="105885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9" name="正方形/長方形 568">
          <a:extLst>
            <a:ext uri="{FF2B5EF4-FFF2-40B4-BE49-F238E27FC236}">
              <a16:creationId xmlns:a16="http://schemas.microsoft.com/office/drawing/2014/main" id="{4ADD73CC-ABEC-4A13-87DB-B96D7E1C7C72}"/>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70" name="正方形/長方形 569">
          <a:extLst>
            <a:ext uri="{FF2B5EF4-FFF2-40B4-BE49-F238E27FC236}">
              <a16:creationId xmlns:a16="http://schemas.microsoft.com/office/drawing/2014/main" id="{699CA6FF-BFD7-40F0-97CA-EBA785180216}"/>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71" name="正方形/長方形 570">
          <a:extLst>
            <a:ext uri="{FF2B5EF4-FFF2-40B4-BE49-F238E27FC236}">
              <a16:creationId xmlns:a16="http://schemas.microsoft.com/office/drawing/2014/main" id="{EE9EFB9E-A824-4793-A609-5DDA0E18FD83}"/>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2" name="正方形/長方形 571">
          <a:extLst>
            <a:ext uri="{FF2B5EF4-FFF2-40B4-BE49-F238E27FC236}">
              <a16:creationId xmlns:a16="http://schemas.microsoft.com/office/drawing/2014/main" id="{3161C952-F634-45F4-949F-FBE13F6E08A3}"/>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3" name="正方形/長方形 572">
          <a:extLst>
            <a:ext uri="{FF2B5EF4-FFF2-40B4-BE49-F238E27FC236}">
              <a16:creationId xmlns:a16="http://schemas.microsoft.com/office/drawing/2014/main" id="{73D6043E-CBC9-4017-8CCD-F7389A177848}"/>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4" name="正方形/長方形 573">
          <a:extLst>
            <a:ext uri="{FF2B5EF4-FFF2-40B4-BE49-F238E27FC236}">
              <a16:creationId xmlns:a16="http://schemas.microsoft.com/office/drawing/2014/main" id="{16E052A7-054C-4168-8207-06C050A962B8}"/>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5" name="正方形/長方形 574">
          <a:extLst>
            <a:ext uri="{FF2B5EF4-FFF2-40B4-BE49-F238E27FC236}">
              <a16:creationId xmlns:a16="http://schemas.microsoft.com/office/drawing/2014/main" id="{C1012C0C-B15F-489C-A2D4-ECA15DACB5A7}"/>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6" name="正方形/長方形 575">
          <a:extLst>
            <a:ext uri="{FF2B5EF4-FFF2-40B4-BE49-F238E27FC236}">
              <a16:creationId xmlns:a16="http://schemas.microsoft.com/office/drawing/2014/main" id="{23D15FE6-9BC1-4266-AAE3-664FB8865052}"/>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7" name="テキスト ボックス 576">
          <a:extLst>
            <a:ext uri="{FF2B5EF4-FFF2-40B4-BE49-F238E27FC236}">
              <a16:creationId xmlns:a16="http://schemas.microsoft.com/office/drawing/2014/main" id="{3D968520-010F-4F85-BE65-CA132C043A1E}"/>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8" name="直線コネクタ 577">
          <a:extLst>
            <a:ext uri="{FF2B5EF4-FFF2-40B4-BE49-F238E27FC236}">
              <a16:creationId xmlns:a16="http://schemas.microsoft.com/office/drawing/2014/main" id="{D3765B4C-B3DA-4602-A043-468972AB4C50}"/>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9" name="テキスト ボックス 578">
          <a:extLst>
            <a:ext uri="{FF2B5EF4-FFF2-40B4-BE49-F238E27FC236}">
              <a16:creationId xmlns:a16="http://schemas.microsoft.com/office/drawing/2014/main" id="{74B96D87-A371-41D1-B636-2B5C158BB139}"/>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130628</xdr:rowOff>
    </xdr:from>
    <xdr:to>
      <xdr:col>120</xdr:col>
      <xdr:colOff>114300</xdr:colOff>
      <xdr:row>64</xdr:row>
      <xdr:rowOff>130628</xdr:rowOff>
    </xdr:to>
    <xdr:cxnSp macro="">
      <xdr:nvCxnSpPr>
        <xdr:cNvPr id="580" name="直線コネクタ 579">
          <a:extLst>
            <a:ext uri="{FF2B5EF4-FFF2-40B4-BE49-F238E27FC236}">
              <a16:creationId xmlns:a16="http://schemas.microsoft.com/office/drawing/2014/main" id="{B29E43C3-9F6A-4FFF-9CDE-6AD6237E6DE3}"/>
            </a:ext>
          </a:extLst>
        </xdr:cNvPr>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581" name="テキスト ボックス 580">
          <a:extLst>
            <a:ext uri="{FF2B5EF4-FFF2-40B4-BE49-F238E27FC236}">
              <a16:creationId xmlns:a16="http://schemas.microsoft.com/office/drawing/2014/main" id="{4642E75D-6DA4-4588-BF85-4C572321DB38}"/>
            </a:ext>
          </a:extLst>
        </xdr:cNvPr>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582" name="直線コネクタ 581">
          <a:extLst>
            <a:ext uri="{FF2B5EF4-FFF2-40B4-BE49-F238E27FC236}">
              <a16:creationId xmlns:a16="http://schemas.microsoft.com/office/drawing/2014/main" id="{150D43CC-2AE9-439D-9DDC-E7CA4D62401C}"/>
            </a:ext>
          </a:extLst>
        </xdr:cNvPr>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583" name="テキスト ボックス 582">
          <a:extLst>
            <a:ext uri="{FF2B5EF4-FFF2-40B4-BE49-F238E27FC236}">
              <a16:creationId xmlns:a16="http://schemas.microsoft.com/office/drawing/2014/main" id="{A6DC29CE-9169-429D-BF31-8B7EC82A9A50}"/>
            </a:ext>
          </a:extLst>
        </xdr:cNvPr>
        <xdr:cNvSpPr txBox="1"/>
      </xdr:nvSpPr>
      <xdr:spPr>
        <a:xfrm>
          <a:off x="17820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584" name="直線コネクタ 583">
          <a:extLst>
            <a:ext uri="{FF2B5EF4-FFF2-40B4-BE49-F238E27FC236}">
              <a16:creationId xmlns:a16="http://schemas.microsoft.com/office/drawing/2014/main" id="{A78BAA48-B8E9-4B87-B948-8BE931198A07}"/>
            </a:ext>
          </a:extLst>
        </xdr:cNvPr>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585" name="テキスト ボックス 584">
          <a:extLst>
            <a:ext uri="{FF2B5EF4-FFF2-40B4-BE49-F238E27FC236}">
              <a16:creationId xmlns:a16="http://schemas.microsoft.com/office/drawing/2014/main" id="{01BB8C62-51BB-4637-8842-99550E48B77B}"/>
            </a:ext>
          </a:extLst>
        </xdr:cNvPr>
        <xdr:cNvSpPr txBox="1"/>
      </xdr:nvSpPr>
      <xdr:spPr>
        <a:xfrm>
          <a:off x="17820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586" name="直線コネクタ 585">
          <a:extLst>
            <a:ext uri="{FF2B5EF4-FFF2-40B4-BE49-F238E27FC236}">
              <a16:creationId xmlns:a16="http://schemas.microsoft.com/office/drawing/2014/main" id="{8E59CC09-F2BF-4539-9021-3344028B281B}"/>
            </a:ext>
          </a:extLst>
        </xdr:cNvPr>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587" name="テキスト ボックス 586">
          <a:extLst>
            <a:ext uri="{FF2B5EF4-FFF2-40B4-BE49-F238E27FC236}">
              <a16:creationId xmlns:a16="http://schemas.microsoft.com/office/drawing/2014/main" id="{EC33A0DF-E200-49E4-95C2-3A789CBDB2B8}"/>
            </a:ext>
          </a:extLst>
        </xdr:cNvPr>
        <xdr:cNvSpPr txBox="1"/>
      </xdr:nvSpPr>
      <xdr:spPr>
        <a:xfrm>
          <a:off x="17820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588" name="直線コネクタ 587">
          <a:extLst>
            <a:ext uri="{FF2B5EF4-FFF2-40B4-BE49-F238E27FC236}">
              <a16:creationId xmlns:a16="http://schemas.microsoft.com/office/drawing/2014/main" id="{85174A9B-2F2C-49C5-A4C3-8301E8B38F96}"/>
            </a:ext>
          </a:extLst>
        </xdr:cNvPr>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589" name="テキスト ボックス 588">
          <a:extLst>
            <a:ext uri="{FF2B5EF4-FFF2-40B4-BE49-F238E27FC236}">
              <a16:creationId xmlns:a16="http://schemas.microsoft.com/office/drawing/2014/main" id="{5975D62F-A9BF-4DA8-9C33-F003DCE44990}"/>
            </a:ext>
          </a:extLst>
        </xdr:cNvPr>
        <xdr:cNvSpPr txBox="1"/>
      </xdr:nvSpPr>
      <xdr:spPr>
        <a:xfrm>
          <a:off x="17820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590" name="直線コネクタ 589">
          <a:extLst>
            <a:ext uri="{FF2B5EF4-FFF2-40B4-BE49-F238E27FC236}">
              <a16:creationId xmlns:a16="http://schemas.microsoft.com/office/drawing/2014/main" id="{56829372-7CCF-417C-8DF3-D0E61C8A6BCF}"/>
            </a:ext>
          </a:extLst>
        </xdr:cNvPr>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591" name="テキスト ボックス 590">
          <a:extLst>
            <a:ext uri="{FF2B5EF4-FFF2-40B4-BE49-F238E27FC236}">
              <a16:creationId xmlns:a16="http://schemas.microsoft.com/office/drawing/2014/main" id="{136900DD-CC18-43F3-8EC2-44F97C5D9A09}"/>
            </a:ext>
          </a:extLst>
        </xdr:cNvPr>
        <xdr:cNvSpPr txBox="1"/>
      </xdr:nvSpPr>
      <xdr:spPr>
        <a:xfrm>
          <a:off x="17820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92" name="直線コネクタ 591">
          <a:extLst>
            <a:ext uri="{FF2B5EF4-FFF2-40B4-BE49-F238E27FC236}">
              <a16:creationId xmlns:a16="http://schemas.microsoft.com/office/drawing/2014/main" id="{670B9BF5-5C54-49EC-A1CE-0C07FD2F9D8A}"/>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93" name="テキスト ボックス 592">
          <a:extLst>
            <a:ext uri="{FF2B5EF4-FFF2-40B4-BE49-F238E27FC236}">
              <a16:creationId xmlns:a16="http://schemas.microsoft.com/office/drawing/2014/main" id="{E2A6C486-5420-4C73-8018-E0C530BA3CA3}"/>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94" name="【学校施設】&#10;一人当たり面積グラフ枠">
          <a:extLst>
            <a:ext uri="{FF2B5EF4-FFF2-40B4-BE49-F238E27FC236}">
              <a16:creationId xmlns:a16="http://schemas.microsoft.com/office/drawing/2014/main" id="{A80651FF-1438-4D54-BA04-26103F35C87C}"/>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95359</xdr:rowOff>
    </xdr:from>
    <xdr:to>
      <xdr:col>116</xdr:col>
      <xdr:colOff>62864</xdr:colOff>
      <xdr:row>64</xdr:row>
      <xdr:rowOff>74785</xdr:rowOff>
    </xdr:to>
    <xdr:cxnSp macro="">
      <xdr:nvCxnSpPr>
        <xdr:cNvPr id="595" name="直線コネクタ 594">
          <a:extLst>
            <a:ext uri="{FF2B5EF4-FFF2-40B4-BE49-F238E27FC236}">
              <a16:creationId xmlns:a16="http://schemas.microsoft.com/office/drawing/2014/main" id="{27BD0441-3895-4627-A681-9C11BB67042A}"/>
            </a:ext>
          </a:extLst>
        </xdr:cNvPr>
        <xdr:cNvCxnSpPr/>
      </xdr:nvCxnSpPr>
      <xdr:spPr>
        <a:xfrm flipV="1">
          <a:off x="22160864" y="9525109"/>
          <a:ext cx="0" cy="15224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78612</xdr:rowOff>
    </xdr:from>
    <xdr:ext cx="469744" cy="259045"/>
    <xdr:sp macro="" textlink="">
      <xdr:nvSpPr>
        <xdr:cNvPr id="596" name="【学校施設】&#10;一人当たり面積最小値テキスト">
          <a:extLst>
            <a:ext uri="{FF2B5EF4-FFF2-40B4-BE49-F238E27FC236}">
              <a16:creationId xmlns:a16="http://schemas.microsoft.com/office/drawing/2014/main" id="{9D98CCF4-950B-4E3C-A92C-D0A5BE1154C0}"/>
            </a:ext>
          </a:extLst>
        </xdr:cNvPr>
        <xdr:cNvSpPr txBox="1"/>
      </xdr:nvSpPr>
      <xdr:spPr>
        <a:xfrm>
          <a:off x="22199600" y="110514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74785</xdr:rowOff>
    </xdr:from>
    <xdr:to>
      <xdr:col>116</xdr:col>
      <xdr:colOff>152400</xdr:colOff>
      <xdr:row>64</xdr:row>
      <xdr:rowOff>74785</xdr:rowOff>
    </xdr:to>
    <xdr:cxnSp macro="">
      <xdr:nvCxnSpPr>
        <xdr:cNvPr id="597" name="直線コネクタ 596">
          <a:extLst>
            <a:ext uri="{FF2B5EF4-FFF2-40B4-BE49-F238E27FC236}">
              <a16:creationId xmlns:a16="http://schemas.microsoft.com/office/drawing/2014/main" id="{9F5BF7B6-766A-4035-9769-90A4D4AEBC6C}"/>
            </a:ext>
          </a:extLst>
        </xdr:cNvPr>
        <xdr:cNvCxnSpPr/>
      </xdr:nvCxnSpPr>
      <xdr:spPr>
        <a:xfrm>
          <a:off x="22072600" y="11047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42036</xdr:rowOff>
    </xdr:from>
    <xdr:ext cx="469744" cy="259045"/>
    <xdr:sp macro="" textlink="">
      <xdr:nvSpPr>
        <xdr:cNvPr id="598" name="【学校施設】&#10;一人当たり面積最大値テキスト">
          <a:extLst>
            <a:ext uri="{FF2B5EF4-FFF2-40B4-BE49-F238E27FC236}">
              <a16:creationId xmlns:a16="http://schemas.microsoft.com/office/drawing/2014/main" id="{8D4A5244-0F8D-443E-B524-2E49A5D3267C}"/>
            </a:ext>
          </a:extLst>
        </xdr:cNvPr>
        <xdr:cNvSpPr txBox="1"/>
      </xdr:nvSpPr>
      <xdr:spPr>
        <a:xfrm>
          <a:off x="22199600" y="9300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95359</xdr:rowOff>
    </xdr:from>
    <xdr:to>
      <xdr:col>116</xdr:col>
      <xdr:colOff>152400</xdr:colOff>
      <xdr:row>55</xdr:row>
      <xdr:rowOff>95359</xdr:rowOff>
    </xdr:to>
    <xdr:cxnSp macro="">
      <xdr:nvCxnSpPr>
        <xdr:cNvPr id="599" name="直線コネクタ 598">
          <a:extLst>
            <a:ext uri="{FF2B5EF4-FFF2-40B4-BE49-F238E27FC236}">
              <a16:creationId xmlns:a16="http://schemas.microsoft.com/office/drawing/2014/main" id="{42F60E7D-4C5F-490C-9AD5-D5DF34E6B766}"/>
            </a:ext>
          </a:extLst>
        </xdr:cNvPr>
        <xdr:cNvCxnSpPr/>
      </xdr:nvCxnSpPr>
      <xdr:spPr>
        <a:xfrm>
          <a:off x="22072600" y="95251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46209</xdr:rowOff>
    </xdr:from>
    <xdr:ext cx="469744" cy="259045"/>
    <xdr:sp macro="" textlink="">
      <xdr:nvSpPr>
        <xdr:cNvPr id="600" name="【学校施設】&#10;一人当たり面積平均値テキスト">
          <a:extLst>
            <a:ext uri="{FF2B5EF4-FFF2-40B4-BE49-F238E27FC236}">
              <a16:creationId xmlns:a16="http://schemas.microsoft.com/office/drawing/2014/main" id="{659C1354-4CD9-49A9-88F4-45EF06BB8D24}"/>
            </a:ext>
          </a:extLst>
        </xdr:cNvPr>
        <xdr:cNvSpPr txBox="1"/>
      </xdr:nvSpPr>
      <xdr:spPr>
        <a:xfrm>
          <a:off x="22199600" y="1050465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23332</xdr:rowOff>
    </xdr:from>
    <xdr:to>
      <xdr:col>116</xdr:col>
      <xdr:colOff>114300</xdr:colOff>
      <xdr:row>62</xdr:row>
      <xdr:rowOff>124932</xdr:rowOff>
    </xdr:to>
    <xdr:sp macro="" textlink="">
      <xdr:nvSpPr>
        <xdr:cNvPr id="601" name="フローチャート: 判断 600">
          <a:extLst>
            <a:ext uri="{FF2B5EF4-FFF2-40B4-BE49-F238E27FC236}">
              <a16:creationId xmlns:a16="http://schemas.microsoft.com/office/drawing/2014/main" id="{915D5030-F964-4742-B931-133D0024B96A}"/>
            </a:ext>
          </a:extLst>
        </xdr:cNvPr>
        <xdr:cNvSpPr/>
      </xdr:nvSpPr>
      <xdr:spPr>
        <a:xfrm>
          <a:off x="22110700" y="10653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21046</xdr:rowOff>
    </xdr:from>
    <xdr:to>
      <xdr:col>112</xdr:col>
      <xdr:colOff>38100</xdr:colOff>
      <xdr:row>62</xdr:row>
      <xdr:rowOff>122646</xdr:rowOff>
    </xdr:to>
    <xdr:sp macro="" textlink="">
      <xdr:nvSpPr>
        <xdr:cNvPr id="602" name="フローチャート: 判断 601">
          <a:extLst>
            <a:ext uri="{FF2B5EF4-FFF2-40B4-BE49-F238E27FC236}">
              <a16:creationId xmlns:a16="http://schemas.microsoft.com/office/drawing/2014/main" id="{E5338FB2-18A1-411E-A3F2-37A1DB6078E3}"/>
            </a:ext>
          </a:extLst>
        </xdr:cNvPr>
        <xdr:cNvSpPr/>
      </xdr:nvSpPr>
      <xdr:spPr>
        <a:xfrm>
          <a:off x="21272500" y="10650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39987</xdr:rowOff>
    </xdr:from>
    <xdr:to>
      <xdr:col>107</xdr:col>
      <xdr:colOff>101600</xdr:colOff>
      <xdr:row>62</xdr:row>
      <xdr:rowOff>141587</xdr:rowOff>
    </xdr:to>
    <xdr:sp macro="" textlink="">
      <xdr:nvSpPr>
        <xdr:cNvPr id="603" name="フローチャート: 判断 602">
          <a:extLst>
            <a:ext uri="{FF2B5EF4-FFF2-40B4-BE49-F238E27FC236}">
              <a16:creationId xmlns:a16="http://schemas.microsoft.com/office/drawing/2014/main" id="{A68D8C1A-0BC8-4A44-933C-C6DF7080D223}"/>
            </a:ext>
          </a:extLst>
        </xdr:cNvPr>
        <xdr:cNvSpPr/>
      </xdr:nvSpPr>
      <xdr:spPr>
        <a:xfrm>
          <a:off x="20383500" y="106698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35089</xdr:rowOff>
    </xdr:from>
    <xdr:to>
      <xdr:col>102</xdr:col>
      <xdr:colOff>165100</xdr:colOff>
      <xdr:row>62</xdr:row>
      <xdr:rowOff>136689</xdr:rowOff>
    </xdr:to>
    <xdr:sp macro="" textlink="">
      <xdr:nvSpPr>
        <xdr:cNvPr id="604" name="フローチャート: 判断 603">
          <a:extLst>
            <a:ext uri="{FF2B5EF4-FFF2-40B4-BE49-F238E27FC236}">
              <a16:creationId xmlns:a16="http://schemas.microsoft.com/office/drawing/2014/main" id="{21DB8A8B-8153-4998-806F-ACC1A581DE35}"/>
            </a:ext>
          </a:extLst>
        </xdr:cNvPr>
        <xdr:cNvSpPr/>
      </xdr:nvSpPr>
      <xdr:spPr>
        <a:xfrm>
          <a:off x="19494500" y="10664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88319</xdr:rowOff>
    </xdr:from>
    <xdr:to>
      <xdr:col>98</xdr:col>
      <xdr:colOff>38100</xdr:colOff>
      <xdr:row>63</xdr:row>
      <xdr:rowOff>18469</xdr:rowOff>
    </xdr:to>
    <xdr:sp macro="" textlink="">
      <xdr:nvSpPr>
        <xdr:cNvPr id="605" name="フローチャート: 判断 604">
          <a:extLst>
            <a:ext uri="{FF2B5EF4-FFF2-40B4-BE49-F238E27FC236}">
              <a16:creationId xmlns:a16="http://schemas.microsoft.com/office/drawing/2014/main" id="{FD9CA4BC-DA2F-4E9D-B487-2984CE802FEC}"/>
            </a:ext>
          </a:extLst>
        </xdr:cNvPr>
        <xdr:cNvSpPr/>
      </xdr:nvSpPr>
      <xdr:spPr>
        <a:xfrm>
          <a:off x="18605500" y="107182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6" name="テキスト ボックス 605">
          <a:extLst>
            <a:ext uri="{FF2B5EF4-FFF2-40B4-BE49-F238E27FC236}">
              <a16:creationId xmlns:a16="http://schemas.microsoft.com/office/drawing/2014/main" id="{6AFDE9F3-70B4-421F-A0E0-EEFC057F0F01}"/>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7" name="テキスト ボックス 606">
          <a:extLst>
            <a:ext uri="{FF2B5EF4-FFF2-40B4-BE49-F238E27FC236}">
              <a16:creationId xmlns:a16="http://schemas.microsoft.com/office/drawing/2014/main" id="{FE1EDDDC-1676-4BF0-A84C-C100874CEE64}"/>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8" name="テキスト ボックス 607">
          <a:extLst>
            <a:ext uri="{FF2B5EF4-FFF2-40B4-BE49-F238E27FC236}">
              <a16:creationId xmlns:a16="http://schemas.microsoft.com/office/drawing/2014/main" id="{9AE64DAD-6152-46F6-A337-4AA2F84B79F4}"/>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9" name="テキスト ボックス 608">
          <a:extLst>
            <a:ext uri="{FF2B5EF4-FFF2-40B4-BE49-F238E27FC236}">
              <a16:creationId xmlns:a16="http://schemas.microsoft.com/office/drawing/2014/main" id="{D72EE919-D1AB-4962-93B8-C07365AF9062}"/>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10" name="テキスト ボックス 609">
          <a:extLst>
            <a:ext uri="{FF2B5EF4-FFF2-40B4-BE49-F238E27FC236}">
              <a16:creationId xmlns:a16="http://schemas.microsoft.com/office/drawing/2014/main" id="{F9BD9614-48B9-4685-A322-0D82DCADB5D3}"/>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32803</xdr:rowOff>
    </xdr:from>
    <xdr:to>
      <xdr:col>116</xdr:col>
      <xdr:colOff>114300</xdr:colOff>
      <xdr:row>63</xdr:row>
      <xdr:rowOff>134403</xdr:rowOff>
    </xdr:to>
    <xdr:sp macro="" textlink="">
      <xdr:nvSpPr>
        <xdr:cNvPr id="611" name="楕円 610">
          <a:extLst>
            <a:ext uri="{FF2B5EF4-FFF2-40B4-BE49-F238E27FC236}">
              <a16:creationId xmlns:a16="http://schemas.microsoft.com/office/drawing/2014/main" id="{269D83BE-FAB5-4481-9D03-92BD38993162}"/>
            </a:ext>
          </a:extLst>
        </xdr:cNvPr>
        <xdr:cNvSpPr/>
      </xdr:nvSpPr>
      <xdr:spPr>
        <a:xfrm>
          <a:off x="22110700" y="10834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63</xdr:row>
      <xdr:rowOff>11230</xdr:rowOff>
    </xdr:from>
    <xdr:ext cx="469744" cy="259045"/>
    <xdr:sp macro="" textlink="">
      <xdr:nvSpPr>
        <xdr:cNvPr id="612" name="【学校施設】&#10;一人当たり面積該当値テキスト">
          <a:extLst>
            <a:ext uri="{FF2B5EF4-FFF2-40B4-BE49-F238E27FC236}">
              <a16:creationId xmlns:a16="http://schemas.microsoft.com/office/drawing/2014/main" id="{E2BA1182-08E4-46E4-9FB4-FC1D9F50D393}"/>
            </a:ext>
          </a:extLst>
        </xdr:cNvPr>
        <xdr:cNvSpPr txBox="1"/>
      </xdr:nvSpPr>
      <xdr:spPr>
        <a:xfrm>
          <a:off x="22199600" y="108125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35415</xdr:rowOff>
    </xdr:from>
    <xdr:to>
      <xdr:col>112</xdr:col>
      <xdr:colOff>38100</xdr:colOff>
      <xdr:row>63</xdr:row>
      <xdr:rowOff>137015</xdr:rowOff>
    </xdr:to>
    <xdr:sp macro="" textlink="">
      <xdr:nvSpPr>
        <xdr:cNvPr id="613" name="楕円 612">
          <a:extLst>
            <a:ext uri="{FF2B5EF4-FFF2-40B4-BE49-F238E27FC236}">
              <a16:creationId xmlns:a16="http://schemas.microsoft.com/office/drawing/2014/main" id="{3A95DE15-F438-4149-BCD5-24992E1EE49A}"/>
            </a:ext>
          </a:extLst>
        </xdr:cNvPr>
        <xdr:cNvSpPr/>
      </xdr:nvSpPr>
      <xdr:spPr>
        <a:xfrm>
          <a:off x="21272500" y="10836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63</xdr:row>
      <xdr:rowOff>83603</xdr:rowOff>
    </xdr:from>
    <xdr:to>
      <xdr:col>116</xdr:col>
      <xdr:colOff>63500</xdr:colOff>
      <xdr:row>63</xdr:row>
      <xdr:rowOff>86215</xdr:rowOff>
    </xdr:to>
    <xdr:cxnSp macro="">
      <xdr:nvCxnSpPr>
        <xdr:cNvPr id="614" name="直線コネクタ 613">
          <a:extLst>
            <a:ext uri="{FF2B5EF4-FFF2-40B4-BE49-F238E27FC236}">
              <a16:creationId xmlns:a16="http://schemas.microsoft.com/office/drawing/2014/main" id="{B6BD11EC-19EB-4F69-B920-FB384E347E27}"/>
            </a:ext>
          </a:extLst>
        </xdr:cNvPr>
        <xdr:cNvCxnSpPr/>
      </xdr:nvCxnSpPr>
      <xdr:spPr>
        <a:xfrm flipV="1">
          <a:off x="21323300" y="10884953"/>
          <a:ext cx="838200" cy="26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63</xdr:row>
      <xdr:rowOff>37374</xdr:rowOff>
    </xdr:from>
    <xdr:to>
      <xdr:col>107</xdr:col>
      <xdr:colOff>101600</xdr:colOff>
      <xdr:row>63</xdr:row>
      <xdr:rowOff>138974</xdr:rowOff>
    </xdr:to>
    <xdr:sp macro="" textlink="">
      <xdr:nvSpPr>
        <xdr:cNvPr id="615" name="楕円 614">
          <a:extLst>
            <a:ext uri="{FF2B5EF4-FFF2-40B4-BE49-F238E27FC236}">
              <a16:creationId xmlns:a16="http://schemas.microsoft.com/office/drawing/2014/main" id="{148F0723-F2E4-42A5-A6E8-24898764B561}"/>
            </a:ext>
          </a:extLst>
        </xdr:cNvPr>
        <xdr:cNvSpPr/>
      </xdr:nvSpPr>
      <xdr:spPr>
        <a:xfrm>
          <a:off x="20383500" y="10838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86215</xdr:rowOff>
    </xdr:from>
    <xdr:to>
      <xdr:col>111</xdr:col>
      <xdr:colOff>177800</xdr:colOff>
      <xdr:row>63</xdr:row>
      <xdr:rowOff>88174</xdr:rowOff>
    </xdr:to>
    <xdr:cxnSp macro="">
      <xdr:nvCxnSpPr>
        <xdr:cNvPr id="616" name="直線コネクタ 615">
          <a:extLst>
            <a:ext uri="{FF2B5EF4-FFF2-40B4-BE49-F238E27FC236}">
              <a16:creationId xmlns:a16="http://schemas.microsoft.com/office/drawing/2014/main" id="{6328D561-AF76-4D9E-93D0-E7AE190923C9}"/>
            </a:ext>
          </a:extLst>
        </xdr:cNvPr>
        <xdr:cNvCxnSpPr/>
      </xdr:nvCxnSpPr>
      <xdr:spPr>
        <a:xfrm flipV="1">
          <a:off x="20434300" y="10887565"/>
          <a:ext cx="889000" cy="1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43906</xdr:rowOff>
    </xdr:from>
    <xdr:to>
      <xdr:col>102</xdr:col>
      <xdr:colOff>165100</xdr:colOff>
      <xdr:row>63</xdr:row>
      <xdr:rowOff>145506</xdr:rowOff>
    </xdr:to>
    <xdr:sp macro="" textlink="">
      <xdr:nvSpPr>
        <xdr:cNvPr id="617" name="楕円 616">
          <a:extLst>
            <a:ext uri="{FF2B5EF4-FFF2-40B4-BE49-F238E27FC236}">
              <a16:creationId xmlns:a16="http://schemas.microsoft.com/office/drawing/2014/main" id="{7D6E8294-42D1-4F30-9B6B-31DCE35FB50E}"/>
            </a:ext>
          </a:extLst>
        </xdr:cNvPr>
        <xdr:cNvSpPr/>
      </xdr:nvSpPr>
      <xdr:spPr>
        <a:xfrm>
          <a:off x="19494500" y="10845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88174</xdr:rowOff>
    </xdr:from>
    <xdr:to>
      <xdr:col>107</xdr:col>
      <xdr:colOff>50800</xdr:colOff>
      <xdr:row>63</xdr:row>
      <xdr:rowOff>94706</xdr:rowOff>
    </xdr:to>
    <xdr:cxnSp macro="">
      <xdr:nvCxnSpPr>
        <xdr:cNvPr id="618" name="直線コネクタ 617">
          <a:extLst>
            <a:ext uri="{FF2B5EF4-FFF2-40B4-BE49-F238E27FC236}">
              <a16:creationId xmlns:a16="http://schemas.microsoft.com/office/drawing/2014/main" id="{13C37CA4-D99F-46BC-8F51-2855B8A059E0}"/>
            </a:ext>
          </a:extLst>
        </xdr:cNvPr>
        <xdr:cNvCxnSpPr/>
      </xdr:nvCxnSpPr>
      <xdr:spPr>
        <a:xfrm flipV="1">
          <a:off x="19545300" y="10889524"/>
          <a:ext cx="8890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21046</xdr:rowOff>
    </xdr:from>
    <xdr:to>
      <xdr:col>98</xdr:col>
      <xdr:colOff>38100</xdr:colOff>
      <xdr:row>62</xdr:row>
      <xdr:rowOff>122646</xdr:rowOff>
    </xdr:to>
    <xdr:sp macro="" textlink="">
      <xdr:nvSpPr>
        <xdr:cNvPr id="619" name="楕円 618">
          <a:extLst>
            <a:ext uri="{FF2B5EF4-FFF2-40B4-BE49-F238E27FC236}">
              <a16:creationId xmlns:a16="http://schemas.microsoft.com/office/drawing/2014/main" id="{5675D80D-FEF6-410F-A5DD-84879BBC322D}"/>
            </a:ext>
          </a:extLst>
        </xdr:cNvPr>
        <xdr:cNvSpPr/>
      </xdr:nvSpPr>
      <xdr:spPr>
        <a:xfrm>
          <a:off x="18605500" y="106509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62</xdr:row>
      <xdr:rowOff>71846</xdr:rowOff>
    </xdr:from>
    <xdr:to>
      <xdr:col>102</xdr:col>
      <xdr:colOff>114300</xdr:colOff>
      <xdr:row>63</xdr:row>
      <xdr:rowOff>94706</xdr:rowOff>
    </xdr:to>
    <xdr:cxnSp macro="">
      <xdr:nvCxnSpPr>
        <xdr:cNvPr id="620" name="直線コネクタ 619">
          <a:extLst>
            <a:ext uri="{FF2B5EF4-FFF2-40B4-BE49-F238E27FC236}">
              <a16:creationId xmlns:a16="http://schemas.microsoft.com/office/drawing/2014/main" id="{77B2D7FE-8553-4CFD-9DFF-7171C720C53D}"/>
            </a:ext>
          </a:extLst>
        </xdr:cNvPr>
        <xdr:cNvCxnSpPr/>
      </xdr:nvCxnSpPr>
      <xdr:spPr>
        <a:xfrm>
          <a:off x="18656300" y="10701746"/>
          <a:ext cx="889000" cy="194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139173</xdr:rowOff>
    </xdr:from>
    <xdr:ext cx="469744" cy="259045"/>
    <xdr:sp macro="" textlink="">
      <xdr:nvSpPr>
        <xdr:cNvPr id="621" name="n_1aveValue【学校施設】&#10;一人当たり面積">
          <a:extLst>
            <a:ext uri="{FF2B5EF4-FFF2-40B4-BE49-F238E27FC236}">
              <a16:creationId xmlns:a16="http://schemas.microsoft.com/office/drawing/2014/main" id="{1DCE3B30-01B1-43B9-AE29-F5CE14A34D9A}"/>
            </a:ext>
          </a:extLst>
        </xdr:cNvPr>
        <xdr:cNvSpPr txBox="1"/>
      </xdr:nvSpPr>
      <xdr:spPr>
        <a:xfrm>
          <a:off x="21075727" y="104261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158114</xdr:rowOff>
    </xdr:from>
    <xdr:ext cx="469744" cy="259045"/>
    <xdr:sp macro="" textlink="">
      <xdr:nvSpPr>
        <xdr:cNvPr id="622" name="n_2aveValue【学校施設】&#10;一人当たり面積">
          <a:extLst>
            <a:ext uri="{FF2B5EF4-FFF2-40B4-BE49-F238E27FC236}">
              <a16:creationId xmlns:a16="http://schemas.microsoft.com/office/drawing/2014/main" id="{89ABB078-5D92-49CD-8863-C278B1057C82}"/>
            </a:ext>
          </a:extLst>
        </xdr:cNvPr>
        <xdr:cNvSpPr txBox="1"/>
      </xdr:nvSpPr>
      <xdr:spPr>
        <a:xfrm>
          <a:off x="20199427" y="104451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153216</xdr:rowOff>
    </xdr:from>
    <xdr:ext cx="469744" cy="259045"/>
    <xdr:sp macro="" textlink="">
      <xdr:nvSpPr>
        <xdr:cNvPr id="623" name="n_3aveValue【学校施設】&#10;一人当たり面積">
          <a:extLst>
            <a:ext uri="{FF2B5EF4-FFF2-40B4-BE49-F238E27FC236}">
              <a16:creationId xmlns:a16="http://schemas.microsoft.com/office/drawing/2014/main" id="{36266A39-7024-41C1-A479-7E79012CA5BB}"/>
            </a:ext>
          </a:extLst>
        </xdr:cNvPr>
        <xdr:cNvSpPr txBox="1"/>
      </xdr:nvSpPr>
      <xdr:spPr>
        <a:xfrm>
          <a:off x="19310427" y="10440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9596</xdr:rowOff>
    </xdr:from>
    <xdr:ext cx="469744" cy="259045"/>
    <xdr:sp macro="" textlink="">
      <xdr:nvSpPr>
        <xdr:cNvPr id="624" name="n_4aveValue【学校施設】&#10;一人当たり面積">
          <a:extLst>
            <a:ext uri="{FF2B5EF4-FFF2-40B4-BE49-F238E27FC236}">
              <a16:creationId xmlns:a16="http://schemas.microsoft.com/office/drawing/2014/main" id="{AD1E9A8E-3393-45EC-A576-1987D7969698}"/>
            </a:ext>
          </a:extLst>
        </xdr:cNvPr>
        <xdr:cNvSpPr txBox="1"/>
      </xdr:nvSpPr>
      <xdr:spPr>
        <a:xfrm>
          <a:off x="18421427" y="108109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128142</xdr:rowOff>
    </xdr:from>
    <xdr:ext cx="469744" cy="259045"/>
    <xdr:sp macro="" textlink="">
      <xdr:nvSpPr>
        <xdr:cNvPr id="625" name="n_1mainValue【学校施設】&#10;一人当たり面積">
          <a:extLst>
            <a:ext uri="{FF2B5EF4-FFF2-40B4-BE49-F238E27FC236}">
              <a16:creationId xmlns:a16="http://schemas.microsoft.com/office/drawing/2014/main" id="{2A0C8E29-9EE0-4858-9250-0A4FED9BF05A}"/>
            </a:ext>
          </a:extLst>
        </xdr:cNvPr>
        <xdr:cNvSpPr txBox="1"/>
      </xdr:nvSpPr>
      <xdr:spPr>
        <a:xfrm>
          <a:off x="21075727" y="1092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130101</xdr:rowOff>
    </xdr:from>
    <xdr:ext cx="469744" cy="259045"/>
    <xdr:sp macro="" textlink="">
      <xdr:nvSpPr>
        <xdr:cNvPr id="626" name="n_2mainValue【学校施設】&#10;一人当たり面積">
          <a:extLst>
            <a:ext uri="{FF2B5EF4-FFF2-40B4-BE49-F238E27FC236}">
              <a16:creationId xmlns:a16="http://schemas.microsoft.com/office/drawing/2014/main" id="{6CEAAA43-9DC2-4A25-BBC8-8567C178FE34}"/>
            </a:ext>
          </a:extLst>
        </xdr:cNvPr>
        <xdr:cNvSpPr txBox="1"/>
      </xdr:nvSpPr>
      <xdr:spPr>
        <a:xfrm>
          <a:off x="20199427" y="109314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136633</xdr:rowOff>
    </xdr:from>
    <xdr:ext cx="469744" cy="259045"/>
    <xdr:sp macro="" textlink="">
      <xdr:nvSpPr>
        <xdr:cNvPr id="627" name="n_3mainValue【学校施設】&#10;一人当たり面積">
          <a:extLst>
            <a:ext uri="{FF2B5EF4-FFF2-40B4-BE49-F238E27FC236}">
              <a16:creationId xmlns:a16="http://schemas.microsoft.com/office/drawing/2014/main" id="{B3B6D970-3940-45BC-A48D-71B25A3E646D}"/>
            </a:ext>
          </a:extLst>
        </xdr:cNvPr>
        <xdr:cNvSpPr txBox="1"/>
      </xdr:nvSpPr>
      <xdr:spPr>
        <a:xfrm>
          <a:off x="19310427" y="109379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139173</xdr:rowOff>
    </xdr:from>
    <xdr:ext cx="469744" cy="259045"/>
    <xdr:sp macro="" textlink="">
      <xdr:nvSpPr>
        <xdr:cNvPr id="628" name="n_4mainValue【学校施設】&#10;一人当たり面積">
          <a:extLst>
            <a:ext uri="{FF2B5EF4-FFF2-40B4-BE49-F238E27FC236}">
              <a16:creationId xmlns:a16="http://schemas.microsoft.com/office/drawing/2014/main" id="{188095A6-276D-4507-997F-1377DA44A771}"/>
            </a:ext>
          </a:extLst>
        </xdr:cNvPr>
        <xdr:cNvSpPr txBox="1"/>
      </xdr:nvSpPr>
      <xdr:spPr>
        <a:xfrm>
          <a:off x="18421427" y="104261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9" name="正方形/長方形 628">
          <a:extLst>
            <a:ext uri="{FF2B5EF4-FFF2-40B4-BE49-F238E27FC236}">
              <a16:creationId xmlns:a16="http://schemas.microsoft.com/office/drawing/2014/main" id="{2B87B32E-DD88-4EC9-BAC4-45C477009F4E}"/>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30" name="正方形/長方形 629">
          <a:extLst>
            <a:ext uri="{FF2B5EF4-FFF2-40B4-BE49-F238E27FC236}">
              <a16:creationId xmlns:a16="http://schemas.microsoft.com/office/drawing/2014/main" id="{1501BA5B-B9C8-4053-AF14-8C5B355A2ABF}"/>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31" name="正方形/長方形 630">
          <a:extLst>
            <a:ext uri="{FF2B5EF4-FFF2-40B4-BE49-F238E27FC236}">
              <a16:creationId xmlns:a16="http://schemas.microsoft.com/office/drawing/2014/main" id="{0EC88061-F238-450C-B80F-EA431462122C}"/>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32" name="正方形/長方形 631">
          <a:extLst>
            <a:ext uri="{FF2B5EF4-FFF2-40B4-BE49-F238E27FC236}">
              <a16:creationId xmlns:a16="http://schemas.microsoft.com/office/drawing/2014/main" id="{F12FF9FA-DA4C-4291-BB01-1097EAE9E8C4}"/>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33" name="正方形/長方形 632">
          <a:extLst>
            <a:ext uri="{FF2B5EF4-FFF2-40B4-BE49-F238E27FC236}">
              <a16:creationId xmlns:a16="http://schemas.microsoft.com/office/drawing/2014/main" id="{1443EA23-FFA3-46FE-B26F-98C4706A482F}"/>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34" name="正方形/長方形 633">
          <a:extLst>
            <a:ext uri="{FF2B5EF4-FFF2-40B4-BE49-F238E27FC236}">
              <a16:creationId xmlns:a16="http://schemas.microsoft.com/office/drawing/2014/main" id="{6531BA45-7331-494A-9D66-65ECAF732F4A}"/>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5" name="正方形/長方形 634">
          <a:extLst>
            <a:ext uri="{FF2B5EF4-FFF2-40B4-BE49-F238E27FC236}">
              <a16:creationId xmlns:a16="http://schemas.microsoft.com/office/drawing/2014/main" id="{4B72948D-ECA8-463E-B197-EC80053DCB9A}"/>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6" name="正方形/長方形 635">
          <a:extLst>
            <a:ext uri="{FF2B5EF4-FFF2-40B4-BE49-F238E27FC236}">
              <a16:creationId xmlns:a16="http://schemas.microsoft.com/office/drawing/2014/main" id="{6DE50573-49E9-457D-9D95-18E868D49E01}"/>
            </a:ext>
          </a:extLst>
        </xdr:cNvPr>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7" name="正方形/長方形 636">
          <a:extLst>
            <a:ext uri="{FF2B5EF4-FFF2-40B4-BE49-F238E27FC236}">
              <a16:creationId xmlns:a16="http://schemas.microsoft.com/office/drawing/2014/main" id="{44B8DC0F-A84D-43DF-B466-50A4B6912438}"/>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8" name="正方形/長方形 637">
          <a:extLst>
            <a:ext uri="{FF2B5EF4-FFF2-40B4-BE49-F238E27FC236}">
              <a16:creationId xmlns:a16="http://schemas.microsoft.com/office/drawing/2014/main" id="{95968329-A32E-4CA7-B875-F4DDA4D7C10D}"/>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9" name="正方形/長方形 638">
          <a:extLst>
            <a:ext uri="{FF2B5EF4-FFF2-40B4-BE49-F238E27FC236}">
              <a16:creationId xmlns:a16="http://schemas.microsoft.com/office/drawing/2014/main" id="{EAB5F179-B4A3-44C8-813B-FF1FC8803CFA}"/>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40" name="正方形/長方形 639">
          <a:extLst>
            <a:ext uri="{FF2B5EF4-FFF2-40B4-BE49-F238E27FC236}">
              <a16:creationId xmlns:a16="http://schemas.microsoft.com/office/drawing/2014/main" id="{74C8C445-74B7-45D6-89D0-C34DF69433CE}"/>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41" name="正方形/長方形 640">
          <a:extLst>
            <a:ext uri="{FF2B5EF4-FFF2-40B4-BE49-F238E27FC236}">
              <a16:creationId xmlns:a16="http://schemas.microsoft.com/office/drawing/2014/main" id="{76C2DE67-D994-4A03-B66F-E8C739870A6C}"/>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42" name="正方形/長方形 641">
          <a:extLst>
            <a:ext uri="{FF2B5EF4-FFF2-40B4-BE49-F238E27FC236}">
              <a16:creationId xmlns:a16="http://schemas.microsoft.com/office/drawing/2014/main" id="{804299A8-E259-4404-9F7B-1AE0E25BAF8F}"/>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43" name="正方形/長方形 642">
          <a:extLst>
            <a:ext uri="{FF2B5EF4-FFF2-40B4-BE49-F238E27FC236}">
              <a16:creationId xmlns:a16="http://schemas.microsoft.com/office/drawing/2014/main" id="{485A4BEE-D3B9-4C3F-AF28-5447F831E901}"/>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44" name="正方形/長方形 643">
          <a:extLst>
            <a:ext uri="{FF2B5EF4-FFF2-40B4-BE49-F238E27FC236}">
              <a16:creationId xmlns:a16="http://schemas.microsoft.com/office/drawing/2014/main" id="{264777EC-FF47-4F12-83AC-63A2F2154B5D}"/>
            </a:ext>
          </a:extLst>
        </xdr:cNvPr>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45" name="正方形/長方形 644">
          <a:extLst>
            <a:ext uri="{FF2B5EF4-FFF2-40B4-BE49-F238E27FC236}">
              <a16:creationId xmlns:a16="http://schemas.microsoft.com/office/drawing/2014/main" id="{6DB02E46-B78A-4004-AF3D-AAEF242DEA4B}"/>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6" name="正方形/長方形 645">
          <a:extLst>
            <a:ext uri="{FF2B5EF4-FFF2-40B4-BE49-F238E27FC236}">
              <a16:creationId xmlns:a16="http://schemas.microsoft.com/office/drawing/2014/main" id="{B4AFD7E6-B0B8-4FBE-B0C1-2A7F96A2C83C}"/>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7" name="正方形/長方形 646">
          <a:extLst>
            <a:ext uri="{FF2B5EF4-FFF2-40B4-BE49-F238E27FC236}">
              <a16:creationId xmlns:a16="http://schemas.microsoft.com/office/drawing/2014/main" id="{CD1182EA-994C-49B1-8142-630FB22F733A}"/>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8" name="正方形/長方形 647">
          <a:extLst>
            <a:ext uri="{FF2B5EF4-FFF2-40B4-BE49-F238E27FC236}">
              <a16:creationId xmlns:a16="http://schemas.microsoft.com/office/drawing/2014/main" id="{E5DC3C44-498B-4A26-914C-54FFAB6C7479}"/>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9" name="正方形/長方形 648">
          <a:extLst>
            <a:ext uri="{FF2B5EF4-FFF2-40B4-BE49-F238E27FC236}">
              <a16:creationId xmlns:a16="http://schemas.microsoft.com/office/drawing/2014/main" id="{21DC918C-AB82-4956-80CE-3ECD3FDD02AA}"/>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50" name="正方形/長方形 649">
          <a:extLst>
            <a:ext uri="{FF2B5EF4-FFF2-40B4-BE49-F238E27FC236}">
              <a16:creationId xmlns:a16="http://schemas.microsoft.com/office/drawing/2014/main" id="{FC3C53FC-0FCB-49DF-92CC-3A56AA5710E3}"/>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51" name="正方形/長方形 650">
          <a:extLst>
            <a:ext uri="{FF2B5EF4-FFF2-40B4-BE49-F238E27FC236}">
              <a16:creationId xmlns:a16="http://schemas.microsoft.com/office/drawing/2014/main" id="{37B219AC-AE7D-4963-8DA1-4370113E6453}"/>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52" name="正方形/長方形 651">
          <a:extLst>
            <a:ext uri="{FF2B5EF4-FFF2-40B4-BE49-F238E27FC236}">
              <a16:creationId xmlns:a16="http://schemas.microsoft.com/office/drawing/2014/main" id="{D4E94C68-3BCB-43DD-855B-C7D6D0CBA693}"/>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53" name="テキスト ボックス 652">
          <a:extLst>
            <a:ext uri="{FF2B5EF4-FFF2-40B4-BE49-F238E27FC236}">
              <a16:creationId xmlns:a16="http://schemas.microsoft.com/office/drawing/2014/main" id="{64E92346-5D51-4D78-9AD4-989D2E43A05A}"/>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4" name="直線コネクタ 653">
          <a:extLst>
            <a:ext uri="{FF2B5EF4-FFF2-40B4-BE49-F238E27FC236}">
              <a16:creationId xmlns:a16="http://schemas.microsoft.com/office/drawing/2014/main" id="{42753F18-DC20-4419-AE1B-B837B8D1F4B1}"/>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5" name="テキスト ボックス 654">
          <a:extLst>
            <a:ext uri="{FF2B5EF4-FFF2-40B4-BE49-F238E27FC236}">
              <a16:creationId xmlns:a16="http://schemas.microsoft.com/office/drawing/2014/main" id="{2405CE1B-76F1-46E0-913B-4B99E9D985E6}"/>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656" name="直線コネクタ 655">
          <a:extLst>
            <a:ext uri="{FF2B5EF4-FFF2-40B4-BE49-F238E27FC236}">
              <a16:creationId xmlns:a16="http://schemas.microsoft.com/office/drawing/2014/main" id="{A7D7A101-A073-4C9F-926A-493A6FD75DA7}"/>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657" name="テキスト ボックス 656">
          <a:extLst>
            <a:ext uri="{FF2B5EF4-FFF2-40B4-BE49-F238E27FC236}">
              <a16:creationId xmlns:a16="http://schemas.microsoft.com/office/drawing/2014/main" id="{EBBBC9EA-D1E5-44F1-B2A8-2A1558CB4F46}"/>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658" name="直線コネクタ 657">
          <a:extLst>
            <a:ext uri="{FF2B5EF4-FFF2-40B4-BE49-F238E27FC236}">
              <a16:creationId xmlns:a16="http://schemas.microsoft.com/office/drawing/2014/main" id="{B16F64B8-05F9-4129-9BC0-477D81A2782A}"/>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659" name="テキスト ボックス 658">
          <a:extLst>
            <a:ext uri="{FF2B5EF4-FFF2-40B4-BE49-F238E27FC236}">
              <a16:creationId xmlns:a16="http://schemas.microsoft.com/office/drawing/2014/main" id="{D836C1F2-172E-4467-91B6-9397DB395E54}"/>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660" name="直線コネクタ 659">
          <a:extLst>
            <a:ext uri="{FF2B5EF4-FFF2-40B4-BE49-F238E27FC236}">
              <a16:creationId xmlns:a16="http://schemas.microsoft.com/office/drawing/2014/main" id="{66E091AF-55B1-4E84-9D3C-A23762D0E05C}"/>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661" name="テキスト ボックス 660">
          <a:extLst>
            <a:ext uri="{FF2B5EF4-FFF2-40B4-BE49-F238E27FC236}">
              <a16:creationId xmlns:a16="http://schemas.microsoft.com/office/drawing/2014/main" id="{0BB1B7FA-11D9-4E58-9310-DA8A5372403F}"/>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662" name="直線コネクタ 661">
          <a:extLst>
            <a:ext uri="{FF2B5EF4-FFF2-40B4-BE49-F238E27FC236}">
              <a16:creationId xmlns:a16="http://schemas.microsoft.com/office/drawing/2014/main" id="{7A5191DB-61FB-4E00-B21C-1AC5D73573C7}"/>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663" name="テキスト ボックス 662">
          <a:extLst>
            <a:ext uri="{FF2B5EF4-FFF2-40B4-BE49-F238E27FC236}">
              <a16:creationId xmlns:a16="http://schemas.microsoft.com/office/drawing/2014/main" id="{B68B4CE3-0223-46A8-A128-898B9E2FD93F}"/>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664" name="直線コネクタ 663">
          <a:extLst>
            <a:ext uri="{FF2B5EF4-FFF2-40B4-BE49-F238E27FC236}">
              <a16:creationId xmlns:a16="http://schemas.microsoft.com/office/drawing/2014/main" id="{5A025888-0464-40EA-8B59-8D36E85315A4}"/>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665" name="テキスト ボックス 664">
          <a:extLst>
            <a:ext uri="{FF2B5EF4-FFF2-40B4-BE49-F238E27FC236}">
              <a16:creationId xmlns:a16="http://schemas.microsoft.com/office/drawing/2014/main" id="{490EDAE3-D4D1-49CD-A81B-322844A50481}"/>
            </a:ext>
          </a:extLst>
        </xdr:cNvPr>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6" name="直線コネクタ 665">
          <a:extLst>
            <a:ext uri="{FF2B5EF4-FFF2-40B4-BE49-F238E27FC236}">
              <a16:creationId xmlns:a16="http://schemas.microsoft.com/office/drawing/2014/main" id="{7727D9E6-0DCC-44BA-95F5-89EFFD90C73F}"/>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7" name="【公民館】&#10;有形固定資産減価償却率グラフ枠">
          <a:extLst>
            <a:ext uri="{FF2B5EF4-FFF2-40B4-BE49-F238E27FC236}">
              <a16:creationId xmlns:a16="http://schemas.microsoft.com/office/drawing/2014/main" id="{E6E93901-1FAE-4915-9819-0A680BD6A4D2}"/>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668" name="直線コネクタ 667">
          <a:extLst>
            <a:ext uri="{FF2B5EF4-FFF2-40B4-BE49-F238E27FC236}">
              <a16:creationId xmlns:a16="http://schemas.microsoft.com/office/drawing/2014/main" id="{9907CD11-5A31-4A3C-BDEB-4AF23B759AC7}"/>
            </a:ext>
          </a:extLst>
        </xdr:cNvPr>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669" name="【公民館】&#10;有形固定資産減価償却率最小値テキスト">
          <a:extLst>
            <a:ext uri="{FF2B5EF4-FFF2-40B4-BE49-F238E27FC236}">
              <a16:creationId xmlns:a16="http://schemas.microsoft.com/office/drawing/2014/main" id="{D3FF832C-449F-4969-96D8-FCEADBBEB2EA}"/>
            </a:ext>
          </a:extLst>
        </xdr:cNvPr>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670" name="直線コネクタ 669">
          <a:extLst>
            <a:ext uri="{FF2B5EF4-FFF2-40B4-BE49-F238E27FC236}">
              <a16:creationId xmlns:a16="http://schemas.microsoft.com/office/drawing/2014/main" id="{FF2DDAF4-094E-4F55-BB00-A9A21D2A93E8}"/>
            </a:ext>
          </a:extLst>
        </xdr:cNvPr>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671" name="【公民館】&#10;有形固定資産減価償却率最大値テキスト">
          <a:extLst>
            <a:ext uri="{FF2B5EF4-FFF2-40B4-BE49-F238E27FC236}">
              <a16:creationId xmlns:a16="http://schemas.microsoft.com/office/drawing/2014/main" id="{0AEEB925-5F31-4539-8B34-ABD4F8DBE97A}"/>
            </a:ext>
          </a:extLst>
        </xdr:cNvPr>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672" name="直線コネクタ 671">
          <a:extLst>
            <a:ext uri="{FF2B5EF4-FFF2-40B4-BE49-F238E27FC236}">
              <a16:creationId xmlns:a16="http://schemas.microsoft.com/office/drawing/2014/main" id="{8B51DD34-A1D3-46A7-990C-5EC0C6565730}"/>
            </a:ext>
          </a:extLst>
        </xdr:cNvPr>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124477</xdr:rowOff>
    </xdr:from>
    <xdr:ext cx="405111" cy="259045"/>
    <xdr:sp macro="" textlink="">
      <xdr:nvSpPr>
        <xdr:cNvPr id="673" name="【公民館】&#10;有形固定資産減価償却率平均値テキスト">
          <a:extLst>
            <a:ext uri="{FF2B5EF4-FFF2-40B4-BE49-F238E27FC236}">
              <a16:creationId xmlns:a16="http://schemas.microsoft.com/office/drawing/2014/main" id="{B761DF44-C0CA-4682-B6FD-B4E8F73527CF}"/>
            </a:ext>
          </a:extLst>
        </xdr:cNvPr>
        <xdr:cNvSpPr txBox="1"/>
      </xdr:nvSpPr>
      <xdr:spPr>
        <a:xfrm>
          <a:off x="16357600" y="177838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101600</xdr:rowOff>
    </xdr:from>
    <xdr:to>
      <xdr:col>85</xdr:col>
      <xdr:colOff>177800</xdr:colOff>
      <xdr:row>105</xdr:row>
      <xdr:rowOff>31750</xdr:rowOff>
    </xdr:to>
    <xdr:sp macro="" textlink="">
      <xdr:nvSpPr>
        <xdr:cNvPr id="674" name="フローチャート: 判断 673">
          <a:extLst>
            <a:ext uri="{FF2B5EF4-FFF2-40B4-BE49-F238E27FC236}">
              <a16:creationId xmlns:a16="http://schemas.microsoft.com/office/drawing/2014/main" id="{7607CDA8-C7B5-49BD-A7B2-BD66A73E29B3}"/>
            </a:ext>
          </a:extLst>
        </xdr:cNvPr>
        <xdr:cNvSpPr/>
      </xdr:nvSpPr>
      <xdr:spPr>
        <a:xfrm>
          <a:off x="16268700" y="17932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146050</xdr:rowOff>
    </xdr:from>
    <xdr:to>
      <xdr:col>81</xdr:col>
      <xdr:colOff>101600</xdr:colOff>
      <xdr:row>105</xdr:row>
      <xdr:rowOff>76200</xdr:rowOff>
    </xdr:to>
    <xdr:sp macro="" textlink="">
      <xdr:nvSpPr>
        <xdr:cNvPr id="675" name="フローチャート: 判断 674">
          <a:extLst>
            <a:ext uri="{FF2B5EF4-FFF2-40B4-BE49-F238E27FC236}">
              <a16:creationId xmlns:a16="http://schemas.microsoft.com/office/drawing/2014/main" id="{652310F4-5F73-4165-9C52-0E92287D11D7}"/>
            </a:ext>
          </a:extLst>
        </xdr:cNvPr>
        <xdr:cNvSpPr/>
      </xdr:nvSpPr>
      <xdr:spPr>
        <a:xfrm>
          <a:off x="15430500" y="17976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124461</xdr:rowOff>
    </xdr:from>
    <xdr:to>
      <xdr:col>76</xdr:col>
      <xdr:colOff>165100</xdr:colOff>
      <xdr:row>105</xdr:row>
      <xdr:rowOff>54611</xdr:rowOff>
    </xdr:to>
    <xdr:sp macro="" textlink="">
      <xdr:nvSpPr>
        <xdr:cNvPr id="676" name="フローチャート: 判断 675">
          <a:extLst>
            <a:ext uri="{FF2B5EF4-FFF2-40B4-BE49-F238E27FC236}">
              <a16:creationId xmlns:a16="http://schemas.microsoft.com/office/drawing/2014/main" id="{6360F7FD-43A3-4084-A4A1-7EEF0EDBADA7}"/>
            </a:ext>
          </a:extLst>
        </xdr:cNvPr>
        <xdr:cNvSpPr/>
      </xdr:nvSpPr>
      <xdr:spPr>
        <a:xfrm>
          <a:off x="14541500" y="17955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113030</xdr:rowOff>
    </xdr:from>
    <xdr:to>
      <xdr:col>72</xdr:col>
      <xdr:colOff>38100</xdr:colOff>
      <xdr:row>105</xdr:row>
      <xdr:rowOff>43180</xdr:rowOff>
    </xdr:to>
    <xdr:sp macro="" textlink="">
      <xdr:nvSpPr>
        <xdr:cNvPr id="677" name="フローチャート: 判断 676">
          <a:extLst>
            <a:ext uri="{FF2B5EF4-FFF2-40B4-BE49-F238E27FC236}">
              <a16:creationId xmlns:a16="http://schemas.microsoft.com/office/drawing/2014/main" id="{4F0744F7-CF95-4D82-A713-FA6441B992D0}"/>
            </a:ext>
          </a:extLst>
        </xdr:cNvPr>
        <xdr:cNvSpPr/>
      </xdr:nvSpPr>
      <xdr:spPr>
        <a:xfrm>
          <a:off x="13652500" y="17943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59689</xdr:rowOff>
    </xdr:from>
    <xdr:to>
      <xdr:col>67</xdr:col>
      <xdr:colOff>101600</xdr:colOff>
      <xdr:row>104</xdr:row>
      <xdr:rowOff>161289</xdr:rowOff>
    </xdr:to>
    <xdr:sp macro="" textlink="">
      <xdr:nvSpPr>
        <xdr:cNvPr id="678" name="フローチャート: 判断 677">
          <a:extLst>
            <a:ext uri="{FF2B5EF4-FFF2-40B4-BE49-F238E27FC236}">
              <a16:creationId xmlns:a16="http://schemas.microsoft.com/office/drawing/2014/main" id="{D46F7826-AEF9-4555-80EF-4CE40BBAFE2D}"/>
            </a:ext>
          </a:extLst>
        </xdr:cNvPr>
        <xdr:cNvSpPr/>
      </xdr:nvSpPr>
      <xdr:spPr>
        <a:xfrm>
          <a:off x="12763500" y="17890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9" name="テキスト ボックス 678">
          <a:extLst>
            <a:ext uri="{FF2B5EF4-FFF2-40B4-BE49-F238E27FC236}">
              <a16:creationId xmlns:a16="http://schemas.microsoft.com/office/drawing/2014/main" id="{313C13F5-6CAD-4433-9DB1-2B8F0A47201D}"/>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80" name="テキスト ボックス 679">
          <a:extLst>
            <a:ext uri="{FF2B5EF4-FFF2-40B4-BE49-F238E27FC236}">
              <a16:creationId xmlns:a16="http://schemas.microsoft.com/office/drawing/2014/main" id="{1B3AD078-ACB4-40CE-889D-7012A8472B16}"/>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81" name="テキスト ボックス 680">
          <a:extLst>
            <a:ext uri="{FF2B5EF4-FFF2-40B4-BE49-F238E27FC236}">
              <a16:creationId xmlns:a16="http://schemas.microsoft.com/office/drawing/2014/main" id="{345CD896-1DDA-485F-A51C-EB3578763DD5}"/>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2" name="テキスト ボックス 681">
          <a:extLst>
            <a:ext uri="{FF2B5EF4-FFF2-40B4-BE49-F238E27FC236}">
              <a16:creationId xmlns:a16="http://schemas.microsoft.com/office/drawing/2014/main" id="{0A816317-8F4E-4A53-8B39-FC232424472D}"/>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3" name="テキスト ボックス 682">
          <a:extLst>
            <a:ext uri="{FF2B5EF4-FFF2-40B4-BE49-F238E27FC236}">
              <a16:creationId xmlns:a16="http://schemas.microsoft.com/office/drawing/2014/main" id="{2F51935B-E0FC-441E-93AA-C099FF3A607B}"/>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121920</xdr:rowOff>
    </xdr:from>
    <xdr:to>
      <xdr:col>85</xdr:col>
      <xdr:colOff>177800</xdr:colOff>
      <xdr:row>105</xdr:row>
      <xdr:rowOff>52070</xdr:rowOff>
    </xdr:to>
    <xdr:sp macro="" textlink="">
      <xdr:nvSpPr>
        <xdr:cNvPr id="684" name="楕円 683">
          <a:extLst>
            <a:ext uri="{FF2B5EF4-FFF2-40B4-BE49-F238E27FC236}">
              <a16:creationId xmlns:a16="http://schemas.microsoft.com/office/drawing/2014/main" id="{F2800AE5-FEBD-416D-AA69-B456182137AB}"/>
            </a:ext>
          </a:extLst>
        </xdr:cNvPr>
        <xdr:cNvSpPr/>
      </xdr:nvSpPr>
      <xdr:spPr>
        <a:xfrm>
          <a:off x="16268700" y="1795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104</xdr:row>
      <xdr:rowOff>100347</xdr:rowOff>
    </xdr:from>
    <xdr:ext cx="405111" cy="259045"/>
    <xdr:sp macro="" textlink="">
      <xdr:nvSpPr>
        <xdr:cNvPr id="685" name="【公民館】&#10;有形固定資産減価償却率該当値テキスト">
          <a:extLst>
            <a:ext uri="{FF2B5EF4-FFF2-40B4-BE49-F238E27FC236}">
              <a16:creationId xmlns:a16="http://schemas.microsoft.com/office/drawing/2014/main" id="{A49F4BBF-8C35-49BC-9667-B9219E448DBE}"/>
            </a:ext>
          </a:extLst>
        </xdr:cNvPr>
        <xdr:cNvSpPr txBox="1"/>
      </xdr:nvSpPr>
      <xdr:spPr>
        <a:xfrm>
          <a:off x="16357600" y="17931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104</xdr:row>
      <xdr:rowOff>80011</xdr:rowOff>
    </xdr:from>
    <xdr:to>
      <xdr:col>81</xdr:col>
      <xdr:colOff>101600</xdr:colOff>
      <xdr:row>105</xdr:row>
      <xdr:rowOff>10161</xdr:rowOff>
    </xdr:to>
    <xdr:sp macro="" textlink="">
      <xdr:nvSpPr>
        <xdr:cNvPr id="686" name="楕円 685">
          <a:extLst>
            <a:ext uri="{FF2B5EF4-FFF2-40B4-BE49-F238E27FC236}">
              <a16:creationId xmlns:a16="http://schemas.microsoft.com/office/drawing/2014/main" id="{FD9D5680-457A-4902-8808-2EF750C1F05B}"/>
            </a:ext>
          </a:extLst>
        </xdr:cNvPr>
        <xdr:cNvSpPr/>
      </xdr:nvSpPr>
      <xdr:spPr>
        <a:xfrm>
          <a:off x="15430500" y="17910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104</xdr:row>
      <xdr:rowOff>130811</xdr:rowOff>
    </xdr:from>
    <xdr:to>
      <xdr:col>85</xdr:col>
      <xdr:colOff>127000</xdr:colOff>
      <xdr:row>105</xdr:row>
      <xdr:rowOff>1270</xdr:rowOff>
    </xdr:to>
    <xdr:cxnSp macro="">
      <xdr:nvCxnSpPr>
        <xdr:cNvPr id="687" name="直線コネクタ 686">
          <a:extLst>
            <a:ext uri="{FF2B5EF4-FFF2-40B4-BE49-F238E27FC236}">
              <a16:creationId xmlns:a16="http://schemas.microsoft.com/office/drawing/2014/main" id="{D3F1B37F-17D8-41C9-8831-A058C99C695B}"/>
            </a:ext>
          </a:extLst>
        </xdr:cNvPr>
        <xdr:cNvCxnSpPr/>
      </xdr:nvCxnSpPr>
      <xdr:spPr>
        <a:xfrm>
          <a:off x="15481300" y="17961611"/>
          <a:ext cx="838200" cy="41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104</xdr:row>
      <xdr:rowOff>38100</xdr:rowOff>
    </xdr:from>
    <xdr:to>
      <xdr:col>76</xdr:col>
      <xdr:colOff>165100</xdr:colOff>
      <xdr:row>104</xdr:row>
      <xdr:rowOff>139700</xdr:rowOff>
    </xdr:to>
    <xdr:sp macro="" textlink="">
      <xdr:nvSpPr>
        <xdr:cNvPr id="688" name="楕円 687">
          <a:extLst>
            <a:ext uri="{FF2B5EF4-FFF2-40B4-BE49-F238E27FC236}">
              <a16:creationId xmlns:a16="http://schemas.microsoft.com/office/drawing/2014/main" id="{A426A8AC-E0AC-41FF-87C2-9500F6ABA861}"/>
            </a:ext>
          </a:extLst>
        </xdr:cNvPr>
        <xdr:cNvSpPr/>
      </xdr:nvSpPr>
      <xdr:spPr>
        <a:xfrm>
          <a:off x="14541500" y="1786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104</xdr:row>
      <xdr:rowOff>88900</xdr:rowOff>
    </xdr:from>
    <xdr:to>
      <xdr:col>81</xdr:col>
      <xdr:colOff>50800</xdr:colOff>
      <xdr:row>104</xdr:row>
      <xdr:rowOff>130811</xdr:rowOff>
    </xdr:to>
    <xdr:cxnSp macro="">
      <xdr:nvCxnSpPr>
        <xdr:cNvPr id="689" name="直線コネクタ 688">
          <a:extLst>
            <a:ext uri="{FF2B5EF4-FFF2-40B4-BE49-F238E27FC236}">
              <a16:creationId xmlns:a16="http://schemas.microsoft.com/office/drawing/2014/main" id="{A7C439B1-E13A-4AE3-B6FF-84AF65921532}"/>
            </a:ext>
          </a:extLst>
        </xdr:cNvPr>
        <xdr:cNvCxnSpPr/>
      </xdr:nvCxnSpPr>
      <xdr:spPr>
        <a:xfrm>
          <a:off x="14592300" y="17919700"/>
          <a:ext cx="8890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103</xdr:row>
      <xdr:rowOff>167639</xdr:rowOff>
    </xdr:from>
    <xdr:to>
      <xdr:col>72</xdr:col>
      <xdr:colOff>38100</xdr:colOff>
      <xdr:row>104</xdr:row>
      <xdr:rowOff>97789</xdr:rowOff>
    </xdr:to>
    <xdr:sp macro="" textlink="">
      <xdr:nvSpPr>
        <xdr:cNvPr id="690" name="楕円 689">
          <a:extLst>
            <a:ext uri="{FF2B5EF4-FFF2-40B4-BE49-F238E27FC236}">
              <a16:creationId xmlns:a16="http://schemas.microsoft.com/office/drawing/2014/main" id="{D08B5A4F-587A-4528-913C-CD382FD6DD82}"/>
            </a:ext>
          </a:extLst>
        </xdr:cNvPr>
        <xdr:cNvSpPr/>
      </xdr:nvSpPr>
      <xdr:spPr>
        <a:xfrm>
          <a:off x="13652500" y="17826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104</xdr:row>
      <xdr:rowOff>46989</xdr:rowOff>
    </xdr:from>
    <xdr:to>
      <xdr:col>76</xdr:col>
      <xdr:colOff>114300</xdr:colOff>
      <xdr:row>104</xdr:row>
      <xdr:rowOff>88900</xdr:rowOff>
    </xdr:to>
    <xdr:cxnSp macro="">
      <xdr:nvCxnSpPr>
        <xdr:cNvPr id="691" name="直線コネクタ 690">
          <a:extLst>
            <a:ext uri="{FF2B5EF4-FFF2-40B4-BE49-F238E27FC236}">
              <a16:creationId xmlns:a16="http://schemas.microsoft.com/office/drawing/2014/main" id="{3969FCC7-2C98-4DF4-9FAC-05C58CE7E94B}"/>
            </a:ext>
          </a:extLst>
        </xdr:cNvPr>
        <xdr:cNvCxnSpPr/>
      </xdr:nvCxnSpPr>
      <xdr:spPr>
        <a:xfrm>
          <a:off x="13703300" y="17877789"/>
          <a:ext cx="889000"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86361</xdr:rowOff>
    </xdr:from>
    <xdr:to>
      <xdr:col>67</xdr:col>
      <xdr:colOff>101600</xdr:colOff>
      <xdr:row>106</xdr:row>
      <xdr:rowOff>16511</xdr:rowOff>
    </xdr:to>
    <xdr:sp macro="" textlink="">
      <xdr:nvSpPr>
        <xdr:cNvPr id="692" name="楕円 691">
          <a:extLst>
            <a:ext uri="{FF2B5EF4-FFF2-40B4-BE49-F238E27FC236}">
              <a16:creationId xmlns:a16="http://schemas.microsoft.com/office/drawing/2014/main" id="{21ED6F43-E5C8-4B20-843C-887AE45B6693}"/>
            </a:ext>
          </a:extLst>
        </xdr:cNvPr>
        <xdr:cNvSpPr/>
      </xdr:nvSpPr>
      <xdr:spPr>
        <a:xfrm>
          <a:off x="12763500" y="18088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104</xdr:row>
      <xdr:rowOff>46989</xdr:rowOff>
    </xdr:from>
    <xdr:to>
      <xdr:col>71</xdr:col>
      <xdr:colOff>177800</xdr:colOff>
      <xdr:row>105</xdr:row>
      <xdr:rowOff>137161</xdr:rowOff>
    </xdr:to>
    <xdr:cxnSp macro="">
      <xdr:nvCxnSpPr>
        <xdr:cNvPr id="693" name="直線コネクタ 692">
          <a:extLst>
            <a:ext uri="{FF2B5EF4-FFF2-40B4-BE49-F238E27FC236}">
              <a16:creationId xmlns:a16="http://schemas.microsoft.com/office/drawing/2014/main" id="{E21CCC9D-0E91-4D45-8319-42D1BAA0AA96}"/>
            </a:ext>
          </a:extLst>
        </xdr:cNvPr>
        <xdr:cNvCxnSpPr/>
      </xdr:nvCxnSpPr>
      <xdr:spPr>
        <a:xfrm flipV="1">
          <a:off x="12814300" y="17877789"/>
          <a:ext cx="889000" cy="261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105</xdr:row>
      <xdr:rowOff>67327</xdr:rowOff>
    </xdr:from>
    <xdr:ext cx="405111" cy="259045"/>
    <xdr:sp macro="" textlink="">
      <xdr:nvSpPr>
        <xdr:cNvPr id="694" name="n_1aveValue【公民館】&#10;有形固定資産減価償却率">
          <a:extLst>
            <a:ext uri="{FF2B5EF4-FFF2-40B4-BE49-F238E27FC236}">
              <a16:creationId xmlns:a16="http://schemas.microsoft.com/office/drawing/2014/main" id="{2E64C7BB-D585-49FB-9FE6-8CB0577E5BFD}"/>
            </a:ext>
          </a:extLst>
        </xdr:cNvPr>
        <xdr:cNvSpPr txBox="1"/>
      </xdr:nvSpPr>
      <xdr:spPr>
        <a:xfrm>
          <a:off x="15266044" y="18069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45738</xdr:rowOff>
    </xdr:from>
    <xdr:ext cx="405111" cy="259045"/>
    <xdr:sp macro="" textlink="">
      <xdr:nvSpPr>
        <xdr:cNvPr id="695" name="n_2aveValue【公民館】&#10;有形固定資産減価償却率">
          <a:extLst>
            <a:ext uri="{FF2B5EF4-FFF2-40B4-BE49-F238E27FC236}">
              <a16:creationId xmlns:a16="http://schemas.microsoft.com/office/drawing/2014/main" id="{D427731A-C95A-4219-A124-2061483E73FD}"/>
            </a:ext>
          </a:extLst>
        </xdr:cNvPr>
        <xdr:cNvSpPr txBox="1"/>
      </xdr:nvSpPr>
      <xdr:spPr>
        <a:xfrm>
          <a:off x="14389744" y="180479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34307</xdr:rowOff>
    </xdr:from>
    <xdr:ext cx="405111" cy="259045"/>
    <xdr:sp macro="" textlink="">
      <xdr:nvSpPr>
        <xdr:cNvPr id="696" name="n_3aveValue【公民館】&#10;有形固定資産減価償却率">
          <a:extLst>
            <a:ext uri="{FF2B5EF4-FFF2-40B4-BE49-F238E27FC236}">
              <a16:creationId xmlns:a16="http://schemas.microsoft.com/office/drawing/2014/main" id="{85D7138C-66E4-4269-BEB6-5252B4581F2D}"/>
            </a:ext>
          </a:extLst>
        </xdr:cNvPr>
        <xdr:cNvSpPr txBox="1"/>
      </xdr:nvSpPr>
      <xdr:spPr>
        <a:xfrm>
          <a:off x="13500744" y="180365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6366</xdr:rowOff>
    </xdr:from>
    <xdr:ext cx="405111" cy="259045"/>
    <xdr:sp macro="" textlink="">
      <xdr:nvSpPr>
        <xdr:cNvPr id="697" name="n_4aveValue【公民館】&#10;有形固定資産減価償却率">
          <a:extLst>
            <a:ext uri="{FF2B5EF4-FFF2-40B4-BE49-F238E27FC236}">
              <a16:creationId xmlns:a16="http://schemas.microsoft.com/office/drawing/2014/main" id="{23BF43A3-CBD3-4EB0-BC51-62A2BD28027F}"/>
            </a:ext>
          </a:extLst>
        </xdr:cNvPr>
        <xdr:cNvSpPr txBox="1"/>
      </xdr:nvSpPr>
      <xdr:spPr>
        <a:xfrm>
          <a:off x="12611744" y="176657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103</xdr:row>
      <xdr:rowOff>26688</xdr:rowOff>
    </xdr:from>
    <xdr:ext cx="405111" cy="259045"/>
    <xdr:sp macro="" textlink="">
      <xdr:nvSpPr>
        <xdr:cNvPr id="698" name="n_1mainValue【公民館】&#10;有形固定資産減価償却率">
          <a:extLst>
            <a:ext uri="{FF2B5EF4-FFF2-40B4-BE49-F238E27FC236}">
              <a16:creationId xmlns:a16="http://schemas.microsoft.com/office/drawing/2014/main" id="{BAD1DC61-309D-4F7C-B341-83E4B420AF1A}"/>
            </a:ext>
          </a:extLst>
        </xdr:cNvPr>
        <xdr:cNvSpPr txBox="1"/>
      </xdr:nvSpPr>
      <xdr:spPr>
        <a:xfrm>
          <a:off x="15266044" y="17686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156227</xdr:rowOff>
    </xdr:from>
    <xdr:ext cx="405111" cy="259045"/>
    <xdr:sp macro="" textlink="">
      <xdr:nvSpPr>
        <xdr:cNvPr id="699" name="n_2mainValue【公民館】&#10;有形固定資産減価償却率">
          <a:extLst>
            <a:ext uri="{FF2B5EF4-FFF2-40B4-BE49-F238E27FC236}">
              <a16:creationId xmlns:a16="http://schemas.microsoft.com/office/drawing/2014/main" id="{16659070-9071-456A-AA64-F0E290852B76}"/>
            </a:ext>
          </a:extLst>
        </xdr:cNvPr>
        <xdr:cNvSpPr txBox="1"/>
      </xdr:nvSpPr>
      <xdr:spPr>
        <a:xfrm>
          <a:off x="14389744" y="17644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114316</xdr:rowOff>
    </xdr:from>
    <xdr:ext cx="405111" cy="259045"/>
    <xdr:sp macro="" textlink="">
      <xdr:nvSpPr>
        <xdr:cNvPr id="700" name="n_3mainValue【公民館】&#10;有形固定資産減価償却率">
          <a:extLst>
            <a:ext uri="{FF2B5EF4-FFF2-40B4-BE49-F238E27FC236}">
              <a16:creationId xmlns:a16="http://schemas.microsoft.com/office/drawing/2014/main" id="{464C2BE0-FBA9-4C97-8533-22981F7A9D85}"/>
            </a:ext>
          </a:extLst>
        </xdr:cNvPr>
        <xdr:cNvSpPr txBox="1"/>
      </xdr:nvSpPr>
      <xdr:spPr>
        <a:xfrm>
          <a:off x="13500744" y="176022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7638</xdr:rowOff>
    </xdr:from>
    <xdr:ext cx="405111" cy="259045"/>
    <xdr:sp macro="" textlink="">
      <xdr:nvSpPr>
        <xdr:cNvPr id="701" name="n_4mainValue【公民館】&#10;有形固定資産減価償却率">
          <a:extLst>
            <a:ext uri="{FF2B5EF4-FFF2-40B4-BE49-F238E27FC236}">
              <a16:creationId xmlns:a16="http://schemas.microsoft.com/office/drawing/2014/main" id="{E88D7392-BF88-4B45-A00F-E2BAE5C2A14D}"/>
            </a:ext>
          </a:extLst>
        </xdr:cNvPr>
        <xdr:cNvSpPr txBox="1"/>
      </xdr:nvSpPr>
      <xdr:spPr>
        <a:xfrm>
          <a:off x="12611744" y="181813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2" name="正方形/長方形 701">
          <a:extLst>
            <a:ext uri="{FF2B5EF4-FFF2-40B4-BE49-F238E27FC236}">
              <a16:creationId xmlns:a16="http://schemas.microsoft.com/office/drawing/2014/main" id="{A4B3CCAC-669D-47EB-9BD6-16C9862D4C58}"/>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3" name="正方形/長方形 702">
          <a:extLst>
            <a:ext uri="{FF2B5EF4-FFF2-40B4-BE49-F238E27FC236}">
              <a16:creationId xmlns:a16="http://schemas.microsoft.com/office/drawing/2014/main" id="{3761C222-729D-44C5-B24F-D8E8C2E0E5AE}"/>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4" name="正方形/長方形 703">
          <a:extLst>
            <a:ext uri="{FF2B5EF4-FFF2-40B4-BE49-F238E27FC236}">
              <a16:creationId xmlns:a16="http://schemas.microsoft.com/office/drawing/2014/main" id="{516444A5-1671-4730-B714-3AC23C609291}"/>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5" name="正方形/長方形 704">
          <a:extLst>
            <a:ext uri="{FF2B5EF4-FFF2-40B4-BE49-F238E27FC236}">
              <a16:creationId xmlns:a16="http://schemas.microsoft.com/office/drawing/2014/main" id="{62EE7BE7-B2DE-411F-9EE3-DC5076AC62AA}"/>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6" name="正方形/長方形 705">
          <a:extLst>
            <a:ext uri="{FF2B5EF4-FFF2-40B4-BE49-F238E27FC236}">
              <a16:creationId xmlns:a16="http://schemas.microsoft.com/office/drawing/2014/main" id="{0AAB6C9B-7295-4DE9-9337-C0B6942AC181}"/>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7" name="正方形/長方形 706">
          <a:extLst>
            <a:ext uri="{FF2B5EF4-FFF2-40B4-BE49-F238E27FC236}">
              <a16:creationId xmlns:a16="http://schemas.microsoft.com/office/drawing/2014/main" id="{94DA7D99-E1C3-4626-95BB-44E5490A421C}"/>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8" name="正方形/長方形 707">
          <a:extLst>
            <a:ext uri="{FF2B5EF4-FFF2-40B4-BE49-F238E27FC236}">
              <a16:creationId xmlns:a16="http://schemas.microsoft.com/office/drawing/2014/main" id="{E5081F29-7D97-4506-8F29-77B521EFAF82}"/>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9" name="正方形/長方形 708">
          <a:extLst>
            <a:ext uri="{FF2B5EF4-FFF2-40B4-BE49-F238E27FC236}">
              <a16:creationId xmlns:a16="http://schemas.microsoft.com/office/drawing/2014/main" id="{E9E6BE60-2788-4FAB-B540-8AF1FEB6504E}"/>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10" name="テキスト ボックス 709">
          <a:extLst>
            <a:ext uri="{FF2B5EF4-FFF2-40B4-BE49-F238E27FC236}">
              <a16:creationId xmlns:a16="http://schemas.microsoft.com/office/drawing/2014/main" id="{6A6E3C8C-9F01-4A4E-84A2-9E2B4031D4D9}"/>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11" name="直線コネクタ 710">
          <a:extLst>
            <a:ext uri="{FF2B5EF4-FFF2-40B4-BE49-F238E27FC236}">
              <a16:creationId xmlns:a16="http://schemas.microsoft.com/office/drawing/2014/main" id="{BCBF0122-CCF8-4090-BAFC-D2984885ADA7}"/>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12" name="直線コネクタ 711">
          <a:extLst>
            <a:ext uri="{FF2B5EF4-FFF2-40B4-BE49-F238E27FC236}">
              <a16:creationId xmlns:a16="http://schemas.microsoft.com/office/drawing/2014/main" id="{F9279E1A-C424-4643-A027-D2513490E45E}"/>
            </a:ext>
          </a:extLst>
        </xdr:cNvPr>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13" name="テキスト ボックス 712">
          <a:extLst>
            <a:ext uri="{FF2B5EF4-FFF2-40B4-BE49-F238E27FC236}">
              <a16:creationId xmlns:a16="http://schemas.microsoft.com/office/drawing/2014/main" id="{D57AE204-468A-4FA1-92F1-E2E9C39ABE26}"/>
            </a:ext>
          </a:extLst>
        </xdr:cNvPr>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14" name="直線コネクタ 713">
          <a:extLst>
            <a:ext uri="{FF2B5EF4-FFF2-40B4-BE49-F238E27FC236}">
              <a16:creationId xmlns:a16="http://schemas.microsoft.com/office/drawing/2014/main" id="{DC3B0C35-A84E-4379-BF7B-64ED8F690A8F}"/>
            </a:ext>
          </a:extLst>
        </xdr:cNvPr>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15" name="テキスト ボックス 714">
          <a:extLst>
            <a:ext uri="{FF2B5EF4-FFF2-40B4-BE49-F238E27FC236}">
              <a16:creationId xmlns:a16="http://schemas.microsoft.com/office/drawing/2014/main" id="{926BBFA4-86B7-467F-A169-04CCBC7AF2AA}"/>
            </a:ext>
          </a:extLst>
        </xdr:cNvPr>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16" name="直線コネクタ 715">
          <a:extLst>
            <a:ext uri="{FF2B5EF4-FFF2-40B4-BE49-F238E27FC236}">
              <a16:creationId xmlns:a16="http://schemas.microsoft.com/office/drawing/2014/main" id="{0B60D792-B8B6-478E-AB83-56280595B99F}"/>
            </a:ext>
          </a:extLst>
        </xdr:cNvPr>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17" name="テキスト ボックス 716">
          <a:extLst>
            <a:ext uri="{FF2B5EF4-FFF2-40B4-BE49-F238E27FC236}">
              <a16:creationId xmlns:a16="http://schemas.microsoft.com/office/drawing/2014/main" id="{40543FF5-5B9B-4867-97CA-295C0D90C9CA}"/>
            </a:ext>
          </a:extLst>
        </xdr:cNvPr>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18" name="直線コネクタ 717">
          <a:extLst>
            <a:ext uri="{FF2B5EF4-FFF2-40B4-BE49-F238E27FC236}">
              <a16:creationId xmlns:a16="http://schemas.microsoft.com/office/drawing/2014/main" id="{F8969E34-5085-4C97-8CAD-7AB9495D0946}"/>
            </a:ext>
          </a:extLst>
        </xdr:cNvPr>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19" name="テキスト ボックス 718">
          <a:extLst>
            <a:ext uri="{FF2B5EF4-FFF2-40B4-BE49-F238E27FC236}">
              <a16:creationId xmlns:a16="http://schemas.microsoft.com/office/drawing/2014/main" id="{152E30EC-9AD1-49E2-9547-70CF5D0AD8A6}"/>
            </a:ext>
          </a:extLst>
        </xdr:cNvPr>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20" name="直線コネクタ 719">
          <a:extLst>
            <a:ext uri="{FF2B5EF4-FFF2-40B4-BE49-F238E27FC236}">
              <a16:creationId xmlns:a16="http://schemas.microsoft.com/office/drawing/2014/main" id="{AF943026-14F9-4000-83E7-740223D1FF0C}"/>
            </a:ext>
          </a:extLst>
        </xdr:cNvPr>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21" name="テキスト ボックス 720">
          <a:extLst>
            <a:ext uri="{FF2B5EF4-FFF2-40B4-BE49-F238E27FC236}">
              <a16:creationId xmlns:a16="http://schemas.microsoft.com/office/drawing/2014/main" id="{4A94738F-F235-455C-926E-5F38070FE43D}"/>
            </a:ext>
          </a:extLst>
        </xdr:cNvPr>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22" name="直線コネクタ 721">
          <a:extLst>
            <a:ext uri="{FF2B5EF4-FFF2-40B4-BE49-F238E27FC236}">
              <a16:creationId xmlns:a16="http://schemas.microsoft.com/office/drawing/2014/main" id="{505B43EF-6658-4CDB-A836-002E67118353}"/>
            </a:ext>
          </a:extLst>
        </xdr:cNvPr>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23" name="テキスト ボックス 722">
          <a:extLst>
            <a:ext uri="{FF2B5EF4-FFF2-40B4-BE49-F238E27FC236}">
              <a16:creationId xmlns:a16="http://schemas.microsoft.com/office/drawing/2014/main" id="{EAC2FBEB-6085-4A6D-84F2-4278BAA91F01}"/>
            </a:ext>
          </a:extLst>
        </xdr:cNvPr>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4" name="直線コネクタ 723">
          <a:extLst>
            <a:ext uri="{FF2B5EF4-FFF2-40B4-BE49-F238E27FC236}">
              <a16:creationId xmlns:a16="http://schemas.microsoft.com/office/drawing/2014/main" id="{8EE744C5-B296-415F-808F-A9D2019535D2}"/>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5" name="テキスト ボックス 724">
          <a:extLst>
            <a:ext uri="{FF2B5EF4-FFF2-40B4-BE49-F238E27FC236}">
              <a16:creationId xmlns:a16="http://schemas.microsoft.com/office/drawing/2014/main" id="{C88B97C6-158B-4E78-A7BB-B76EACD15078}"/>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6" name="【公民館】&#10;一人当たり面積グラフ枠">
          <a:extLst>
            <a:ext uri="{FF2B5EF4-FFF2-40B4-BE49-F238E27FC236}">
              <a16:creationId xmlns:a16="http://schemas.microsoft.com/office/drawing/2014/main" id="{C6941633-C87A-4EC8-9159-0172100B9C5D}"/>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123552</xdr:rowOff>
    </xdr:from>
    <xdr:to>
      <xdr:col>116</xdr:col>
      <xdr:colOff>62864</xdr:colOff>
      <xdr:row>109</xdr:row>
      <xdr:rowOff>20682</xdr:rowOff>
    </xdr:to>
    <xdr:cxnSp macro="">
      <xdr:nvCxnSpPr>
        <xdr:cNvPr id="727" name="直線コネクタ 726">
          <a:extLst>
            <a:ext uri="{FF2B5EF4-FFF2-40B4-BE49-F238E27FC236}">
              <a16:creationId xmlns:a16="http://schemas.microsoft.com/office/drawing/2014/main" id="{241DDE79-6D09-4710-8BAF-CD130DD7A571}"/>
            </a:ext>
          </a:extLst>
        </xdr:cNvPr>
        <xdr:cNvCxnSpPr/>
      </xdr:nvCxnSpPr>
      <xdr:spPr>
        <a:xfrm flipV="1">
          <a:off x="22160864" y="17268552"/>
          <a:ext cx="0" cy="14401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24509</xdr:rowOff>
    </xdr:from>
    <xdr:ext cx="469744" cy="259045"/>
    <xdr:sp macro="" textlink="">
      <xdr:nvSpPr>
        <xdr:cNvPr id="728" name="【公民館】&#10;一人当たり面積最小値テキスト">
          <a:extLst>
            <a:ext uri="{FF2B5EF4-FFF2-40B4-BE49-F238E27FC236}">
              <a16:creationId xmlns:a16="http://schemas.microsoft.com/office/drawing/2014/main" id="{DA8BEEEE-5219-4B94-945E-623E9C18EE9F}"/>
            </a:ext>
          </a:extLst>
        </xdr:cNvPr>
        <xdr:cNvSpPr txBox="1"/>
      </xdr:nvSpPr>
      <xdr:spPr>
        <a:xfrm>
          <a:off x="22199600" y="187125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20682</xdr:rowOff>
    </xdr:from>
    <xdr:to>
      <xdr:col>116</xdr:col>
      <xdr:colOff>152400</xdr:colOff>
      <xdr:row>109</xdr:row>
      <xdr:rowOff>20682</xdr:rowOff>
    </xdr:to>
    <xdr:cxnSp macro="">
      <xdr:nvCxnSpPr>
        <xdr:cNvPr id="729" name="直線コネクタ 728">
          <a:extLst>
            <a:ext uri="{FF2B5EF4-FFF2-40B4-BE49-F238E27FC236}">
              <a16:creationId xmlns:a16="http://schemas.microsoft.com/office/drawing/2014/main" id="{DE0AFE74-A4CE-489C-B130-3AF63023FA42}"/>
            </a:ext>
          </a:extLst>
        </xdr:cNvPr>
        <xdr:cNvCxnSpPr/>
      </xdr:nvCxnSpPr>
      <xdr:spPr>
        <a:xfrm>
          <a:off x="22072600" y="187087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70229</xdr:rowOff>
    </xdr:from>
    <xdr:ext cx="469744" cy="259045"/>
    <xdr:sp macro="" textlink="">
      <xdr:nvSpPr>
        <xdr:cNvPr id="730" name="【公民館】&#10;一人当たり面積最大値テキスト">
          <a:extLst>
            <a:ext uri="{FF2B5EF4-FFF2-40B4-BE49-F238E27FC236}">
              <a16:creationId xmlns:a16="http://schemas.microsoft.com/office/drawing/2014/main" id="{99642A41-EAD5-4A84-B7B8-4FFDCFADD739}"/>
            </a:ext>
          </a:extLst>
        </xdr:cNvPr>
        <xdr:cNvSpPr txBox="1"/>
      </xdr:nvSpPr>
      <xdr:spPr>
        <a:xfrm>
          <a:off x="22199600" y="170437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123552</xdr:rowOff>
    </xdr:from>
    <xdr:to>
      <xdr:col>116</xdr:col>
      <xdr:colOff>152400</xdr:colOff>
      <xdr:row>100</xdr:row>
      <xdr:rowOff>123552</xdr:rowOff>
    </xdr:to>
    <xdr:cxnSp macro="">
      <xdr:nvCxnSpPr>
        <xdr:cNvPr id="731" name="直線コネクタ 730">
          <a:extLst>
            <a:ext uri="{FF2B5EF4-FFF2-40B4-BE49-F238E27FC236}">
              <a16:creationId xmlns:a16="http://schemas.microsoft.com/office/drawing/2014/main" id="{CCE0E344-4C39-459F-ACEF-7D41D6333BAE}"/>
            </a:ext>
          </a:extLst>
        </xdr:cNvPr>
        <xdr:cNvCxnSpPr/>
      </xdr:nvCxnSpPr>
      <xdr:spPr>
        <a:xfrm>
          <a:off x="22072600" y="172685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48277</xdr:rowOff>
    </xdr:from>
    <xdr:ext cx="469744" cy="259045"/>
    <xdr:sp macro="" textlink="">
      <xdr:nvSpPr>
        <xdr:cNvPr id="732" name="【公民館】&#10;一人当たり面積平均値テキスト">
          <a:extLst>
            <a:ext uri="{FF2B5EF4-FFF2-40B4-BE49-F238E27FC236}">
              <a16:creationId xmlns:a16="http://schemas.microsoft.com/office/drawing/2014/main" id="{78C3551B-DA68-4004-9759-2FCBDA03AE2A}"/>
            </a:ext>
          </a:extLst>
        </xdr:cNvPr>
        <xdr:cNvSpPr txBox="1"/>
      </xdr:nvSpPr>
      <xdr:spPr>
        <a:xfrm>
          <a:off x="22199600" y="180505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25400</xdr:rowOff>
    </xdr:from>
    <xdr:to>
      <xdr:col>116</xdr:col>
      <xdr:colOff>114300</xdr:colOff>
      <xdr:row>106</xdr:row>
      <xdr:rowOff>127000</xdr:rowOff>
    </xdr:to>
    <xdr:sp macro="" textlink="">
      <xdr:nvSpPr>
        <xdr:cNvPr id="733" name="フローチャート: 判断 732">
          <a:extLst>
            <a:ext uri="{FF2B5EF4-FFF2-40B4-BE49-F238E27FC236}">
              <a16:creationId xmlns:a16="http://schemas.microsoft.com/office/drawing/2014/main" id="{11BCB0E2-0F9E-40B4-9C3A-EFBA85D61CB7}"/>
            </a:ext>
          </a:extLst>
        </xdr:cNvPr>
        <xdr:cNvSpPr/>
      </xdr:nvSpPr>
      <xdr:spPr>
        <a:xfrm>
          <a:off x="22110700" y="18199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9071</xdr:rowOff>
    </xdr:from>
    <xdr:to>
      <xdr:col>112</xdr:col>
      <xdr:colOff>38100</xdr:colOff>
      <xdr:row>106</xdr:row>
      <xdr:rowOff>110671</xdr:rowOff>
    </xdr:to>
    <xdr:sp macro="" textlink="">
      <xdr:nvSpPr>
        <xdr:cNvPr id="734" name="フローチャート: 判断 733">
          <a:extLst>
            <a:ext uri="{FF2B5EF4-FFF2-40B4-BE49-F238E27FC236}">
              <a16:creationId xmlns:a16="http://schemas.microsoft.com/office/drawing/2014/main" id="{BB220C60-91FA-4B11-A0D3-164607C74CFF}"/>
            </a:ext>
          </a:extLst>
        </xdr:cNvPr>
        <xdr:cNvSpPr/>
      </xdr:nvSpPr>
      <xdr:spPr>
        <a:xfrm>
          <a:off x="21272500" y="18182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9071</xdr:rowOff>
    </xdr:from>
    <xdr:to>
      <xdr:col>107</xdr:col>
      <xdr:colOff>101600</xdr:colOff>
      <xdr:row>106</xdr:row>
      <xdr:rowOff>110671</xdr:rowOff>
    </xdr:to>
    <xdr:sp macro="" textlink="">
      <xdr:nvSpPr>
        <xdr:cNvPr id="735" name="フローチャート: 判断 734">
          <a:extLst>
            <a:ext uri="{FF2B5EF4-FFF2-40B4-BE49-F238E27FC236}">
              <a16:creationId xmlns:a16="http://schemas.microsoft.com/office/drawing/2014/main" id="{6C0BE6C5-AB64-460A-BE79-9AF07B0098E8}"/>
            </a:ext>
          </a:extLst>
        </xdr:cNvPr>
        <xdr:cNvSpPr/>
      </xdr:nvSpPr>
      <xdr:spPr>
        <a:xfrm>
          <a:off x="20383500" y="18182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15602</xdr:rowOff>
    </xdr:from>
    <xdr:to>
      <xdr:col>102</xdr:col>
      <xdr:colOff>165100</xdr:colOff>
      <xdr:row>106</xdr:row>
      <xdr:rowOff>117202</xdr:rowOff>
    </xdr:to>
    <xdr:sp macro="" textlink="">
      <xdr:nvSpPr>
        <xdr:cNvPr id="736" name="フローチャート: 判断 735">
          <a:extLst>
            <a:ext uri="{FF2B5EF4-FFF2-40B4-BE49-F238E27FC236}">
              <a16:creationId xmlns:a16="http://schemas.microsoft.com/office/drawing/2014/main" id="{357B7D9B-F3A0-4D3D-83EA-67A48DDF6F39}"/>
            </a:ext>
          </a:extLst>
        </xdr:cNvPr>
        <xdr:cNvSpPr/>
      </xdr:nvSpPr>
      <xdr:spPr>
        <a:xfrm>
          <a:off x="19494500" y="18189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54792</xdr:rowOff>
    </xdr:from>
    <xdr:to>
      <xdr:col>98</xdr:col>
      <xdr:colOff>38100</xdr:colOff>
      <xdr:row>106</xdr:row>
      <xdr:rowOff>156392</xdr:rowOff>
    </xdr:to>
    <xdr:sp macro="" textlink="">
      <xdr:nvSpPr>
        <xdr:cNvPr id="737" name="フローチャート: 判断 736">
          <a:extLst>
            <a:ext uri="{FF2B5EF4-FFF2-40B4-BE49-F238E27FC236}">
              <a16:creationId xmlns:a16="http://schemas.microsoft.com/office/drawing/2014/main" id="{1381C32C-1C1E-4252-983F-C79EE543B413}"/>
            </a:ext>
          </a:extLst>
        </xdr:cNvPr>
        <xdr:cNvSpPr/>
      </xdr:nvSpPr>
      <xdr:spPr>
        <a:xfrm>
          <a:off x="18605500" y="18228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8" name="テキスト ボックス 737">
          <a:extLst>
            <a:ext uri="{FF2B5EF4-FFF2-40B4-BE49-F238E27FC236}">
              <a16:creationId xmlns:a16="http://schemas.microsoft.com/office/drawing/2014/main" id="{FA5E745C-EAFD-485F-B750-74F8B75D8338}"/>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9" name="テキスト ボックス 738">
          <a:extLst>
            <a:ext uri="{FF2B5EF4-FFF2-40B4-BE49-F238E27FC236}">
              <a16:creationId xmlns:a16="http://schemas.microsoft.com/office/drawing/2014/main" id="{282016EC-E8B7-4226-9695-6FB623BF86BF}"/>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40" name="テキスト ボックス 739">
          <a:extLst>
            <a:ext uri="{FF2B5EF4-FFF2-40B4-BE49-F238E27FC236}">
              <a16:creationId xmlns:a16="http://schemas.microsoft.com/office/drawing/2014/main" id="{4FB0B147-EB1A-4C46-B870-A80A44CB9E74}"/>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41" name="テキスト ボックス 740">
          <a:extLst>
            <a:ext uri="{FF2B5EF4-FFF2-40B4-BE49-F238E27FC236}">
              <a16:creationId xmlns:a16="http://schemas.microsoft.com/office/drawing/2014/main" id="{3405CECF-887C-4355-9185-18DBC344CA9B}"/>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42" name="テキスト ボックス 741">
          <a:extLst>
            <a:ext uri="{FF2B5EF4-FFF2-40B4-BE49-F238E27FC236}">
              <a16:creationId xmlns:a16="http://schemas.microsoft.com/office/drawing/2014/main" id="{E0F766C3-D1D2-42A7-9C16-90F7E50F35EF}"/>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48261</xdr:rowOff>
    </xdr:from>
    <xdr:to>
      <xdr:col>116</xdr:col>
      <xdr:colOff>114300</xdr:colOff>
      <xdr:row>108</xdr:row>
      <xdr:rowOff>149861</xdr:rowOff>
    </xdr:to>
    <xdr:sp macro="" textlink="">
      <xdr:nvSpPr>
        <xdr:cNvPr id="743" name="楕円 742">
          <a:extLst>
            <a:ext uri="{FF2B5EF4-FFF2-40B4-BE49-F238E27FC236}">
              <a16:creationId xmlns:a16="http://schemas.microsoft.com/office/drawing/2014/main" id="{C5079E30-796A-47DB-B092-BCACA8F792F3}"/>
            </a:ext>
          </a:extLst>
        </xdr:cNvPr>
        <xdr:cNvSpPr/>
      </xdr:nvSpPr>
      <xdr:spPr>
        <a:xfrm>
          <a:off x="22110700" y="18564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134638</xdr:rowOff>
    </xdr:from>
    <xdr:ext cx="469744" cy="259045"/>
    <xdr:sp macro="" textlink="">
      <xdr:nvSpPr>
        <xdr:cNvPr id="744" name="【公民館】&#10;一人当たり面積該当値テキスト">
          <a:extLst>
            <a:ext uri="{FF2B5EF4-FFF2-40B4-BE49-F238E27FC236}">
              <a16:creationId xmlns:a16="http://schemas.microsoft.com/office/drawing/2014/main" id="{8B91AFB9-B9C9-470C-9CEC-21576D1739D9}"/>
            </a:ext>
          </a:extLst>
        </xdr:cNvPr>
        <xdr:cNvSpPr txBox="1"/>
      </xdr:nvSpPr>
      <xdr:spPr>
        <a:xfrm>
          <a:off x="22199600" y="18479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48261</xdr:rowOff>
    </xdr:from>
    <xdr:to>
      <xdr:col>112</xdr:col>
      <xdr:colOff>38100</xdr:colOff>
      <xdr:row>108</xdr:row>
      <xdr:rowOff>149861</xdr:rowOff>
    </xdr:to>
    <xdr:sp macro="" textlink="">
      <xdr:nvSpPr>
        <xdr:cNvPr id="745" name="楕円 744">
          <a:extLst>
            <a:ext uri="{FF2B5EF4-FFF2-40B4-BE49-F238E27FC236}">
              <a16:creationId xmlns:a16="http://schemas.microsoft.com/office/drawing/2014/main" id="{0506EB71-A8B4-46B5-AFFF-30DDE3F91F37}"/>
            </a:ext>
          </a:extLst>
        </xdr:cNvPr>
        <xdr:cNvSpPr/>
      </xdr:nvSpPr>
      <xdr:spPr>
        <a:xfrm>
          <a:off x="21272500" y="18564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99061</xdr:rowOff>
    </xdr:from>
    <xdr:to>
      <xdr:col>116</xdr:col>
      <xdr:colOff>63500</xdr:colOff>
      <xdr:row>108</xdr:row>
      <xdr:rowOff>99061</xdr:rowOff>
    </xdr:to>
    <xdr:cxnSp macro="">
      <xdr:nvCxnSpPr>
        <xdr:cNvPr id="746" name="直線コネクタ 745">
          <a:extLst>
            <a:ext uri="{FF2B5EF4-FFF2-40B4-BE49-F238E27FC236}">
              <a16:creationId xmlns:a16="http://schemas.microsoft.com/office/drawing/2014/main" id="{3CF099DC-6DEC-44FE-B13B-976C98190E14}"/>
            </a:ext>
          </a:extLst>
        </xdr:cNvPr>
        <xdr:cNvCxnSpPr/>
      </xdr:nvCxnSpPr>
      <xdr:spPr>
        <a:xfrm>
          <a:off x="21323300" y="18615661"/>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48261</xdr:rowOff>
    </xdr:from>
    <xdr:to>
      <xdr:col>107</xdr:col>
      <xdr:colOff>101600</xdr:colOff>
      <xdr:row>108</xdr:row>
      <xdr:rowOff>149861</xdr:rowOff>
    </xdr:to>
    <xdr:sp macro="" textlink="">
      <xdr:nvSpPr>
        <xdr:cNvPr id="747" name="楕円 746">
          <a:extLst>
            <a:ext uri="{FF2B5EF4-FFF2-40B4-BE49-F238E27FC236}">
              <a16:creationId xmlns:a16="http://schemas.microsoft.com/office/drawing/2014/main" id="{A59A0686-0539-4B90-979E-1740EF5DC42C}"/>
            </a:ext>
          </a:extLst>
        </xdr:cNvPr>
        <xdr:cNvSpPr/>
      </xdr:nvSpPr>
      <xdr:spPr>
        <a:xfrm>
          <a:off x="20383500" y="18564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99061</xdr:rowOff>
    </xdr:from>
    <xdr:to>
      <xdr:col>111</xdr:col>
      <xdr:colOff>177800</xdr:colOff>
      <xdr:row>108</xdr:row>
      <xdr:rowOff>99061</xdr:rowOff>
    </xdr:to>
    <xdr:cxnSp macro="">
      <xdr:nvCxnSpPr>
        <xdr:cNvPr id="748" name="直線コネクタ 747">
          <a:extLst>
            <a:ext uri="{FF2B5EF4-FFF2-40B4-BE49-F238E27FC236}">
              <a16:creationId xmlns:a16="http://schemas.microsoft.com/office/drawing/2014/main" id="{5B2B0209-F382-44FF-81AF-9C79FE2ABCB4}"/>
            </a:ext>
          </a:extLst>
        </xdr:cNvPr>
        <xdr:cNvCxnSpPr/>
      </xdr:nvCxnSpPr>
      <xdr:spPr>
        <a:xfrm>
          <a:off x="20434300" y="1861566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49893</xdr:rowOff>
    </xdr:from>
    <xdr:to>
      <xdr:col>102</xdr:col>
      <xdr:colOff>165100</xdr:colOff>
      <xdr:row>108</xdr:row>
      <xdr:rowOff>151493</xdr:rowOff>
    </xdr:to>
    <xdr:sp macro="" textlink="">
      <xdr:nvSpPr>
        <xdr:cNvPr id="749" name="楕円 748">
          <a:extLst>
            <a:ext uri="{FF2B5EF4-FFF2-40B4-BE49-F238E27FC236}">
              <a16:creationId xmlns:a16="http://schemas.microsoft.com/office/drawing/2014/main" id="{B4AF852F-DCC8-4435-9F1E-836821D4DDC2}"/>
            </a:ext>
          </a:extLst>
        </xdr:cNvPr>
        <xdr:cNvSpPr/>
      </xdr:nvSpPr>
      <xdr:spPr>
        <a:xfrm>
          <a:off x="19494500" y="18566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99061</xdr:rowOff>
    </xdr:from>
    <xdr:to>
      <xdr:col>107</xdr:col>
      <xdr:colOff>50800</xdr:colOff>
      <xdr:row>108</xdr:row>
      <xdr:rowOff>100693</xdr:rowOff>
    </xdr:to>
    <xdr:cxnSp macro="">
      <xdr:nvCxnSpPr>
        <xdr:cNvPr id="750" name="直線コネクタ 749">
          <a:extLst>
            <a:ext uri="{FF2B5EF4-FFF2-40B4-BE49-F238E27FC236}">
              <a16:creationId xmlns:a16="http://schemas.microsoft.com/office/drawing/2014/main" id="{0A96279E-6468-4745-B8ED-0C60E3AA4BDA}"/>
            </a:ext>
          </a:extLst>
        </xdr:cNvPr>
        <xdr:cNvCxnSpPr/>
      </xdr:nvCxnSpPr>
      <xdr:spPr>
        <a:xfrm flipV="1">
          <a:off x="19545300" y="18615661"/>
          <a:ext cx="889000" cy="16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51526</xdr:rowOff>
    </xdr:from>
    <xdr:to>
      <xdr:col>98</xdr:col>
      <xdr:colOff>38100</xdr:colOff>
      <xdr:row>108</xdr:row>
      <xdr:rowOff>153126</xdr:rowOff>
    </xdr:to>
    <xdr:sp macro="" textlink="">
      <xdr:nvSpPr>
        <xdr:cNvPr id="751" name="楕円 750">
          <a:extLst>
            <a:ext uri="{FF2B5EF4-FFF2-40B4-BE49-F238E27FC236}">
              <a16:creationId xmlns:a16="http://schemas.microsoft.com/office/drawing/2014/main" id="{7057D946-DB34-4607-8216-D042BB17B176}"/>
            </a:ext>
          </a:extLst>
        </xdr:cNvPr>
        <xdr:cNvSpPr/>
      </xdr:nvSpPr>
      <xdr:spPr>
        <a:xfrm>
          <a:off x="18605500" y="18568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100693</xdr:rowOff>
    </xdr:from>
    <xdr:to>
      <xdr:col>102</xdr:col>
      <xdr:colOff>114300</xdr:colOff>
      <xdr:row>108</xdr:row>
      <xdr:rowOff>102326</xdr:rowOff>
    </xdr:to>
    <xdr:cxnSp macro="">
      <xdr:nvCxnSpPr>
        <xdr:cNvPr id="752" name="直線コネクタ 751">
          <a:extLst>
            <a:ext uri="{FF2B5EF4-FFF2-40B4-BE49-F238E27FC236}">
              <a16:creationId xmlns:a16="http://schemas.microsoft.com/office/drawing/2014/main" id="{3C6F9895-B0E0-47CC-B422-929717A738D6}"/>
            </a:ext>
          </a:extLst>
        </xdr:cNvPr>
        <xdr:cNvCxnSpPr/>
      </xdr:nvCxnSpPr>
      <xdr:spPr>
        <a:xfrm flipV="1">
          <a:off x="18656300" y="18617293"/>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127198</xdr:rowOff>
    </xdr:from>
    <xdr:ext cx="469744" cy="259045"/>
    <xdr:sp macro="" textlink="">
      <xdr:nvSpPr>
        <xdr:cNvPr id="753" name="n_1aveValue【公民館】&#10;一人当たり面積">
          <a:extLst>
            <a:ext uri="{FF2B5EF4-FFF2-40B4-BE49-F238E27FC236}">
              <a16:creationId xmlns:a16="http://schemas.microsoft.com/office/drawing/2014/main" id="{8A027294-FC88-4CF8-88C2-FFD5EBB96CE9}"/>
            </a:ext>
          </a:extLst>
        </xdr:cNvPr>
        <xdr:cNvSpPr txBox="1"/>
      </xdr:nvSpPr>
      <xdr:spPr>
        <a:xfrm>
          <a:off x="21075727" y="179579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127198</xdr:rowOff>
    </xdr:from>
    <xdr:ext cx="469744" cy="259045"/>
    <xdr:sp macro="" textlink="">
      <xdr:nvSpPr>
        <xdr:cNvPr id="754" name="n_2aveValue【公民館】&#10;一人当たり面積">
          <a:extLst>
            <a:ext uri="{FF2B5EF4-FFF2-40B4-BE49-F238E27FC236}">
              <a16:creationId xmlns:a16="http://schemas.microsoft.com/office/drawing/2014/main" id="{FADD286D-2213-41A4-B501-0B3B3EE03EB1}"/>
            </a:ext>
          </a:extLst>
        </xdr:cNvPr>
        <xdr:cNvSpPr txBox="1"/>
      </xdr:nvSpPr>
      <xdr:spPr>
        <a:xfrm>
          <a:off x="20199427" y="179579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133729</xdr:rowOff>
    </xdr:from>
    <xdr:ext cx="469744" cy="259045"/>
    <xdr:sp macro="" textlink="">
      <xdr:nvSpPr>
        <xdr:cNvPr id="755" name="n_3aveValue【公民館】&#10;一人当たり面積">
          <a:extLst>
            <a:ext uri="{FF2B5EF4-FFF2-40B4-BE49-F238E27FC236}">
              <a16:creationId xmlns:a16="http://schemas.microsoft.com/office/drawing/2014/main" id="{91375299-7D26-4C59-A052-4EEDE89853F1}"/>
            </a:ext>
          </a:extLst>
        </xdr:cNvPr>
        <xdr:cNvSpPr txBox="1"/>
      </xdr:nvSpPr>
      <xdr:spPr>
        <a:xfrm>
          <a:off x="19310427" y="179645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1469</xdr:rowOff>
    </xdr:from>
    <xdr:ext cx="469744" cy="259045"/>
    <xdr:sp macro="" textlink="">
      <xdr:nvSpPr>
        <xdr:cNvPr id="756" name="n_4aveValue【公民館】&#10;一人当たり面積">
          <a:extLst>
            <a:ext uri="{FF2B5EF4-FFF2-40B4-BE49-F238E27FC236}">
              <a16:creationId xmlns:a16="http://schemas.microsoft.com/office/drawing/2014/main" id="{0EF9A636-2CCF-4D8D-81D7-BA848D1A55A4}"/>
            </a:ext>
          </a:extLst>
        </xdr:cNvPr>
        <xdr:cNvSpPr txBox="1"/>
      </xdr:nvSpPr>
      <xdr:spPr>
        <a:xfrm>
          <a:off x="18421427" y="18003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140988</xdr:rowOff>
    </xdr:from>
    <xdr:ext cx="469744" cy="259045"/>
    <xdr:sp macro="" textlink="">
      <xdr:nvSpPr>
        <xdr:cNvPr id="757" name="n_1mainValue【公民館】&#10;一人当たり面積">
          <a:extLst>
            <a:ext uri="{FF2B5EF4-FFF2-40B4-BE49-F238E27FC236}">
              <a16:creationId xmlns:a16="http://schemas.microsoft.com/office/drawing/2014/main" id="{114D0FBC-F73E-4207-A796-F011119909A0}"/>
            </a:ext>
          </a:extLst>
        </xdr:cNvPr>
        <xdr:cNvSpPr txBox="1"/>
      </xdr:nvSpPr>
      <xdr:spPr>
        <a:xfrm>
          <a:off x="21075727" y="18657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140988</xdr:rowOff>
    </xdr:from>
    <xdr:ext cx="469744" cy="259045"/>
    <xdr:sp macro="" textlink="">
      <xdr:nvSpPr>
        <xdr:cNvPr id="758" name="n_2mainValue【公民館】&#10;一人当たり面積">
          <a:extLst>
            <a:ext uri="{FF2B5EF4-FFF2-40B4-BE49-F238E27FC236}">
              <a16:creationId xmlns:a16="http://schemas.microsoft.com/office/drawing/2014/main" id="{A8704FB1-5FED-4B40-A599-5D7EA455368C}"/>
            </a:ext>
          </a:extLst>
        </xdr:cNvPr>
        <xdr:cNvSpPr txBox="1"/>
      </xdr:nvSpPr>
      <xdr:spPr>
        <a:xfrm>
          <a:off x="20199427" y="18657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142620</xdr:rowOff>
    </xdr:from>
    <xdr:ext cx="469744" cy="259045"/>
    <xdr:sp macro="" textlink="">
      <xdr:nvSpPr>
        <xdr:cNvPr id="759" name="n_3mainValue【公民館】&#10;一人当たり面積">
          <a:extLst>
            <a:ext uri="{FF2B5EF4-FFF2-40B4-BE49-F238E27FC236}">
              <a16:creationId xmlns:a16="http://schemas.microsoft.com/office/drawing/2014/main" id="{42EA46E7-63AC-4334-B86C-67AAEA47D8B1}"/>
            </a:ext>
          </a:extLst>
        </xdr:cNvPr>
        <xdr:cNvSpPr txBox="1"/>
      </xdr:nvSpPr>
      <xdr:spPr>
        <a:xfrm>
          <a:off x="19310427" y="186592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144253</xdr:rowOff>
    </xdr:from>
    <xdr:ext cx="469744" cy="259045"/>
    <xdr:sp macro="" textlink="">
      <xdr:nvSpPr>
        <xdr:cNvPr id="760" name="n_4mainValue【公民館】&#10;一人当たり面積">
          <a:extLst>
            <a:ext uri="{FF2B5EF4-FFF2-40B4-BE49-F238E27FC236}">
              <a16:creationId xmlns:a16="http://schemas.microsoft.com/office/drawing/2014/main" id="{96F18963-9914-4FB2-9D30-DD08D8B7A4FA}"/>
            </a:ext>
          </a:extLst>
        </xdr:cNvPr>
        <xdr:cNvSpPr txBox="1"/>
      </xdr:nvSpPr>
      <xdr:spPr>
        <a:xfrm>
          <a:off x="18421427" y="186608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61" name="正方形/長方形 760">
          <a:extLst>
            <a:ext uri="{FF2B5EF4-FFF2-40B4-BE49-F238E27FC236}">
              <a16:creationId xmlns:a16="http://schemas.microsoft.com/office/drawing/2014/main" id="{75EC33E5-F195-4FDA-812E-1A2B21960FC2}"/>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62" name="正方形/長方形 761">
          <a:extLst>
            <a:ext uri="{FF2B5EF4-FFF2-40B4-BE49-F238E27FC236}">
              <a16:creationId xmlns:a16="http://schemas.microsoft.com/office/drawing/2014/main" id="{DE3F7603-B754-424A-AD6B-D9F195EF24F6}"/>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3" name="テキスト ボックス 762">
          <a:extLst>
            <a:ext uri="{FF2B5EF4-FFF2-40B4-BE49-F238E27FC236}">
              <a16:creationId xmlns:a16="http://schemas.microsoft.com/office/drawing/2014/main" id="{DD5B09CC-C5EC-431B-95A1-7C5CACC534FE}"/>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学校施設については平成２７年度の統合中学校建設事業により、施設の老朽化率が大幅に減少したことで、有形固定資産減価償却率が類似団体平均と比較すると改善している。その一方で、幼稚園・保育所の有形固定資産減価償却率が高い状況にあるが、既存の３つの幼稚園を統合し、認定こども園を民間委託とする計画があるため、教育施設の個別施設計画に基づいた適正な施設管理に取り組んでいく。また、今年度策定した町有施設個別施設計画に基づき既存施設の老朽化対策を強化・推進していく。</a:t>
          </a:r>
          <a:endParaRPr kumimoji="1" lang="en-US" altLang="ja-JP"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77D579F2-35D1-4D94-9066-B470B98E94C2}"/>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9152C05A-608F-40D5-A029-2F78FB5FF73D}"/>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93718A4E-781D-4106-BAAC-28873627AAB3}"/>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1E87851B-C832-4915-B78F-BA2BDD1CC63E}"/>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A67B3449-690B-47F7-8A51-4075F0D0DE31}"/>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DF6D48E-D061-430F-A2D6-CA3091B51D3A}"/>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617A3A55-BC32-4B12-8B83-24E23B2C23E4}"/>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EEBBE360-A3AE-46A9-AFE3-628205662FBA}"/>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46D3AB21-41E6-4A35-846D-2EE4A54CD251}"/>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32CC3DBA-12A2-4235-8531-A67E63BEC7E5}"/>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13,142
12,957
58.61
5,423,698
5,170,111
177,591
3,563,929
5,086,330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F6545BCA-8720-43D4-9264-BF66A41FB793}"/>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BE5FA7A7-724A-4E6B-9D85-F2E1C84F5F1F}"/>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BEE2C294-CEAE-4B0E-B367-53170701966D}"/>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6.5
32.1</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D771A62A-5673-4835-B38E-DE4A5757B29C}"/>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44BAD0D8-76A2-4CB5-8D38-195EBBB0F064}"/>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CB480327-1282-4D9A-8075-CAEF2D6AFED1}"/>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FBCEA843-CB48-406F-894B-9189C2D9FAF5}"/>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DC7DCD35-5F64-4879-9222-12B022B10F90}"/>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2CAA96DA-7FCA-401C-AFE2-CB3F8463B162}"/>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923C24DB-601F-40AE-BE2C-D0753D74ACBF}"/>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F8C9F016-B675-4063-93E4-B9999C168534}"/>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380FB1B2-5735-4120-8C96-55916D1496DB}"/>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3FC63E4B-0FAF-47F3-9FCC-B3A262B61B7E}"/>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1D387235-F890-4D06-82E4-9C4A20F59115}"/>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89399151-8D17-4D8A-BE83-4803E2643323}"/>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E64F3CE2-F043-420D-BC9D-66504E7FC855}"/>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F5A9CD46-8F8E-45E7-B4A0-79FDD7312EF7}"/>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A98AE04B-160A-45EF-822E-11FCCD8E5B2B}"/>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EA12E879-AAAA-4F57-A67B-7A1B9959986E}"/>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a:extLst>
            <a:ext uri="{FF2B5EF4-FFF2-40B4-BE49-F238E27FC236}">
              <a16:creationId xmlns:a16="http://schemas.microsoft.com/office/drawing/2014/main" id="{950FFB13-457B-4516-BEE4-1F4D531A265F}"/>
            </a:ext>
          </a:extLst>
        </xdr:cNvPr>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844315A-43EC-4402-8626-25396E828934}"/>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B68C20D9-EA87-46C6-812C-FD7A07348204}"/>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F1728BE7-597F-40D9-88BB-4B52F75FFDB9}"/>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B03CF762-D0DE-45BA-8174-02694D1A6677}"/>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49EB3447-AFFC-4EE7-97B3-4E6E9FFE321A}"/>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EB3FA9AF-03C1-4FE9-AB19-5EFD5C822730}"/>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5BB40FBE-452E-4B66-AA03-D795BBAE3252}"/>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B400A390-7652-4228-8387-AAC6951B075D}"/>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C02ACAFC-B5B1-4F29-8158-533EA35F34A7}"/>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80DCEC91-0967-461B-AAC2-D146319C5E48}"/>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72876C81-AA32-4A29-94FB-13224EA63ADB}"/>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9D7C11F2-0E5F-40C4-B71A-20622C1D8443}"/>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55582924-FCA7-4879-83CB-AD9DD14E7323}"/>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52FC00F5-91C9-48D6-8C5D-67A4272498A4}"/>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44A1E11D-AD03-4CAE-B725-68703C82918E}"/>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31CA12FA-C3D6-46E0-9296-6D757C33F220}"/>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D39F1788-BA35-4278-8CC0-F44A33AC4415}"/>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60D6C8A3-D789-46D4-81AF-DDF1A9FCF5BF}"/>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3C9522AE-092E-4231-B5E4-23B01F7253A1}"/>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AB59EA81-6F47-4B56-9611-A907788564DA}"/>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C8D956B5-EDEC-4834-8574-630A8BF0B7A8}"/>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86377</xdr:rowOff>
    </xdr:from>
    <xdr:ext cx="338939" cy="259045"/>
    <xdr:sp macro="" textlink="">
      <xdr:nvSpPr>
        <xdr:cNvPr id="53" name="テキスト ボックス 52">
          <a:extLst>
            <a:ext uri="{FF2B5EF4-FFF2-40B4-BE49-F238E27FC236}">
              <a16:creationId xmlns:a16="http://schemas.microsoft.com/office/drawing/2014/main" id="{E9E704FD-ED8D-430A-9A53-C39E9A632C77}"/>
            </a:ext>
          </a:extLst>
        </xdr:cNvPr>
        <xdr:cNvSpPr txBox="1"/>
      </xdr:nvSpPr>
      <xdr:spPr>
        <a:xfrm>
          <a:off x="423061" y="557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0FF62924-D7DD-45A7-8AC7-FA8CC5F6DD07}"/>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5" name="【図書館】&#10;有形固定資産減価償却率グラフ枠">
          <a:extLst>
            <a:ext uri="{FF2B5EF4-FFF2-40B4-BE49-F238E27FC236}">
              <a16:creationId xmlns:a16="http://schemas.microsoft.com/office/drawing/2014/main" id="{592505C4-D97E-480E-8283-D372964FAA6F}"/>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57150</xdr:rowOff>
    </xdr:from>
    <xdr:to>
      <xdr:col>24</xdr:col>
      <xdr:colOff>62865</xdr:colOff>
      <xdr:row>40</xdr:row>
      <xdr:rowOff>127000</xdr:rowOff>
    </xdr:to>
    <xdr:cxnSp macro="">
      <xdr:nvCxnSpPr>
        <xdr:cNvPr id="56" name="直線コネクタ 55">
          <a:extLst>
            <a:ext uri="{FF2B5EF4-FFF2-40B4-BE49-F238E27FC236}">
              <a16:creationId xmlns:a16="http://schemas.microsoft.com/office/drawing/2014/main" id="{D31F5D5E-EB83-41CA-9C9D-23E8AE8523A7}"/>
            </a:ext>
          </a:extLst>
        </xdr:cNvPr>
        <xdr:cNvCxnSpPr/>
      </xdr:nvCxnSpPr>
      <xdr:spPr>
        <a:xfrm flipV="1">
          <a:off x="4634865" y="571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40</xdr:row>
      <xdr:rowOff>130827</xdr:rowOff>
    </xdr:from>
    <xdr:ext cx="469744" cy="259045"/>
    <xdr:sp macro="" textlink="">
      <xdr:nvSpPr>
        <xdr:cNvPr id="57" name="【図書館】&#10;有形固定資産減価償却率最小値テキスト">
          <a:extLst>
            <a:ext uri="{FF2B5EF4-FFF2-40B4-BE49-F238E27FC236}">
              <a16:creationId xmlns:a16="http://schemas.microsoft.com/office/drawing/2014/main" id="{9584B737-FF0F-4087-AA37-4031F0BC1E72}"/>
            </a:ext>
          </a:extLst>
        </xdr:cNvPr>
        <xdr:cNvSpPr txBox="1"/>
      </xdr:nvSpPr>
      <xdr:spPr>
        <a:xfrm>
          <a:off x="4673600" y="698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40</xdr:row>
      <xdr:rowOff>127000</xdr:rowOff>
    </xdr:from>
    <xdr:to>
      <xdr:col>24</xdr:col>
      <xdr:colOff>152400</xdr:colOff>
      <xdr:row>40</xdr:row>
      <xdr:rowOff>127000</xdr:rowOff>
    </xdr:to>
    <xdr:cxnSp macro="">
      <xdr:nvCxnSpPr>
        <xdr:cNvPr id="58" name="直線コネクタ 57">
          <a:extLst>
            <a:ext uri="{FF2B5EF4-FFF2-40B4-BE49-F238E27FC236}">
              <a16:creationId xmlns:a16="http://schemas.microsoft.com/office/drawing/2014/main" id="{33D843D9-FFC1-4685-B91D-2AF862D06117}"/>
            </a:ext>
          </a:extLst>
        </xdr:cNvPr>
        <xdr:cNvCxnSpPr/>
      </xdr:nvCxnSpPr>
      <xdr:spPr>
        <a:xfrm>
          <a:off x="4546600" y="698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3827</xdr:rowOff>
    </xdr:from>
    <xdr:ext cx="340478" cy="259045"/>
    <xdr:sp macro="" textlink="">
      <xdr:nvSpPr>
        <xdr:cNvPr id="59" name="【図書館】&#10;有形固定資産減価償却率最大値テキスト">
          <a:extLst>
            <a:ext uri="{FF2B5EF4-FFF2-40B4-BE49-F238E27FC236}">
              <a16:creationId xmlns:a16="http://schemas.microsoft.com/office/drawing/2014/main" id="{DEF32C6E-4581-4FB1-9B2A-115C1D898FF3}"/>
            </a:ext>
          </a:extLst>
        </xdr:cNvPr>
        <xdr:cNvSpPr txBox="1"/>
      </xdr:nvSpPr>
      <xdr:spPr>
        <a:xfrm>
          <a:off x="4673600" y="549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57150</xdr:rowOff>
    </xdr:from>
    <xdr:to>
      <xdr:col>24</xdr:col>
      <xdr:colOff>152400</xdr:colOff>
      <xdr:row>33</xdr:row>
      <xdr:rowOff>57150</xdr:rowOff>
    </xdr:to>
    <xdr:cxnSp macro="">
      <xdr:nvCxnSpPr>
        <xdr:cNvPr id="60" name="直線コネクタ 59">
          <a:extLst>
            <a:ext uri="{FF2B5EF4-FFF2-40B4-BE49-F238E27FC236}">
              <a16:creationId xmlns:a16="http://schemas.microsoft.com/office/drawing/2014/main" id="{3E9FF425-3D75-4A29-B780-2931208E6588}"/>
            </a:ext>
          </a:extLst>
        </xdr:cNvPr>
        <xdr:cNvCxnSpPr/>
      </xdr:nvCxnSpPr>
      <xdr:spPr>
        <a:xfrm>
          <a:off x="4546600" y="57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35</xdr:row>
      <xdr:rowOff>60977</xdr:rowOff>
    </xdr:from>
    <xdr:ext cx="405111" cy="259045"/>
    <xdr:sp macro="" textlink="">
      <xdr:nvSpPr>
        <xdr:cNvPr id="61" name="【図書館】&#10;有形固定資産減価償却率平均値テキスト">
          <a:extLst>
            <a:ext uri="{FF2B5EF4-FFF2-40B4-BE49-F238E27FC236}">
              <a16:creationId xmlns:a16="http://schemas.microsoft.com/office/drawing/2014/main" id="{2CA7FAD1-8841-4B0E-94C1-DE9F42D7B388}"/>
            </a:ext>
          </a:extLst>
        </xdr:cNvPr>
        <xdr:cNvSpPr txBox="1"/>
      </xdr:nvSpPr>
      <xdr:spPr>
        <a:xfrm>
          <a:off x="4673600" y="60617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38100</xdr:rowOff>
    </xdr:from>
    <xdr:to>
      <xdr:col>24</xdr:col>
      <xdr:colOff>114300</xdr:colOff>
      <xdr:row>36</xdr:row>
      <xdr:rowOff>139700</xdr:rowOff>
    </xdr:to>
    <xdr:sp macro="" textlink="">
      <xdr:nvSpPr>
        <xdr:cNvPr id="62" name="フローチャート: 判断 61">
          <a:extLst>
            <a:ext uri="{FF2B5EF4-FFF2-40B4-BE49-F238E27FC236}">
              <a16:creationId xmlns:a16="http://schemas.microsoft.com/office/drawing/2014/main" id="{FF8F6751-EB78-4001-97E6-229E1DE2A042}"/>
            </a:ext>
          </a:extLst>
        </xdr:cNvPr>
        <xdr:cNvSpPr/>
      </xdr:nvSpPr>
      <xdr:spPr>
        <a:xfrm>
          <a:off x="4584700" y="6210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27940</xdr:rowOff>
    </xdr:from>
    <xdr:to>
      <xdr:col>20</xdr:col>
      <xdr:colOff>38100</xdr:colOff>
      <xdr:row>36</xdr:row>
      <xdr:rowOff>129540</xdr:rowOff>
    </xdr:to>
    <xdr:sp macro="" textlink="">
      <xdr:nvSpPr>
        <xdr:cNvPr id="63" name="フローチャート: 判断 62">
          <a:extLst>
            <a:ext uri="{FF2B5EF4-FFF2-40B4-BE49-F238E27FC236}">
              <a16:creationId xmlns:a16="http://schemas.microsoft.com/office/drawing/2014/main" id="{A65A14A1-32D9-4538-8538-900EE466A52E}"/>
            </a:ext>
          </a:extLst>
        </xdr:cNvPr>
        <xdr:cNvSpPr/>
      </xdr:nvSpPr>
      <xdr:spPr>
        <a:xfrm>
          <a:off x="3746500" y="6200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35</xdr:row>
      <xdr:rowOff>162560</xdr:rowOff>
    </xdr:from>
    <xdr:to>
      <xdr:col>15</xdr:col>
      <xdr:colOff>101600</xdr:colOff>
      <xdr:row>36</xdr:row>
      <xdr:rowOff>92710</xdr:rowOff>
    </xdr:to>
    <xdr:sp macro="" textlink="">
      <xdr:nvSpPr>
        <xdr:cNvPr id="64" name="フローチャート: 判断 63">
          <a:extLst>
            <a:ext uri="{FF2B5EF4-FFF2-40B4-BE49-F238E27FC236}">
              <a16:creationId xmlns:a16="http://schemas.microsoft.com/office/drawing/2014/main" id="{CEBADA8D-EC7F-4DD9-87EA-B17C0F66243E}"/>
            </a:ext>
          </a:extLst>
        </xdr:cNvPr>
        <xdr:cNvSpPr/>
      </xdr:nvSpPr>
      <xdr:spPr>
        <a:xfrm>
          <a:off x="2857500" y="6163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35</xdr:row>
      <xdr:rowOff>109220</xdr:rowOff>
    </xdr:from>
    <xdr:to>
      <xdr:col>10</xdr:col>
      <xdr:colOff>165100</xdr:colOff>
      <xdr:row>36</xdr:row>
      <xdr:rowOff>39370</xdr:rowOff>
    </xdr:to>
    <xdr:sp macro="" textlink="">
      <xdr:nvSpPr>
        <xdr:cNvPr id="65" name="フローチャート: 判断 64">
          <a:extLst>
            <a:ext uri="{FF2B5EF4-FFF2-40B4-BE49-F238E27FC236}">
              <a16:creationId xmlns:a16="http://schemas.microsoft.com/office/drawing/2014/main" id="{B8D43782-BF7A-4187-B11D-9CAF73A352E3}"/>
            </a:ext>
          </a:extLst>
        </xdr:cNvPr>
        <xdr:cNvSpPr/>
      </xdr:nvSpPr>
      <xdr:spPr>
        <a:xfrm>
          <a:off x="1968500" y="6109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35</xdr:row>
      <xdr:rowOff>93980</xdr:rowOff>
    </xdr:from>
    <xdr:to>
      <xdr:col>6</xdr:col>
      <xdr:colOff>38100</xdr:colOff>
      <xdr:row>36</xdr:row>
      <xdr:rowOff>24130</xdr:rowOff>
    </xdr:to>
    <xdr:sp macro="" textlink="">
      <xdr:nvSpPr>
        <xdr:cNvPr id="66" name="フローチャート: 判断 65">
          <a:extLst>
            <a:ext uri="{FF2B5EF4-FFF2-40B4-BE49-F238E27FC236}">
              <a16:creationId xmlns:a16="http://schemas.microsoft.com/office/drawing/2014/main" id="{B768A717-1C71-4BB1-B60C-466F189BCC14}"/>
            </a:ext>
          </a:extLst>
        </xdr:cNvPr>
        <xdr:cNvSpPr/>
      </xdr:nvSpPr>
      <xdr:spPr>
        <a:xfrm>
          <a:off x="1079500" y="6094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7" name="テキスト ボックス 66">
          <a:extLst>
            <a:ext uri="{FF2B5EF4-FFF2-40B4-BE49-F238E27FC236}">
              <a16:creationId xmlns:a16="http://schemas.microsoft.com/office/drawing/2014/main" id="{EAC711D1-985B-4F76-ADB8-021EE7C9FAF5}"/>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52E82F8F-C14A-4E8A-A456-569F76407319}"/>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98EBCDE4-9805-4271-88CA-A9B0F0B987ED}"/>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E5EFE1B0-A459-4CD7-A6D7-D3E87FB85BE8}"/>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168B23FC-579A-43A8-822A-988882CABC0B}"/>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109220</xdr:rowOff>
    </xdr:from>
    <xdr:to>
      <xdr:col>24</xdr:col>
      <xdr:colOff>114300</xdr:colOff>
      <xdr:row>38</xdr:row>
      <xdr:rowOff>39370</xdr:rowOff>
    </xdr:to>
    <xdr:sp macro="" textlink="">
      <xdr:nvSpPr>
        <xdr:cNvPr id="72" name="楕円 71">
          <a:extLst>
            <a:ext uri="{FF2B5EF4-FFF2-40B4-BE49-F238E27FC236}">
              <a16:creationId xmlns:a16="http://schemas.microsoft.com/office/drawing/2014/main" id="{559ECD4A-9BC1-411B-9BDE-5A7030C65CB9}"/>
            </a:ext>
          </a:extLst>
        </xdr:cNvPr>
        <xdr:cNvSpPr/>
      </xdr:nvSpPr>
      <xdr:spPr>
        <a:xfrm>
          <a:off x="4584700" y="6452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37</xdr:row>
      <xdr:rowOff>87647</xdr:rowOff>
    </xdr:from>
    <xdr:ext cx="405111" cy="259045"/>
    <xdr:sp macro="" textlink="">
      <xdr:nvSpPr>
        <xdr:cNvPr id="73" name="【図書館】&#10;有形固定資産減価償却率該当値テキスト">
          <a:extLst>
            <a:ext uri="{FF2B5EF4-FFF2-40B4-BE49-F238E27FC236}">
              <a16:creationId xmlns:a16="http://schemas.microsoft.com/office/drawing/2014/main" id="{0C969FA1-B3E7-4DA6-92AA-9E9742F56759}"/>
            </a:ext>
          </a:extLst>
        </xdr:cNvPr>
        <xdr:cNvSpPr txBox="1"/>
      </xdr:nvSpPr>
      <xdr:spPr>
        <a:xfrm>
          <a:off x="4673600" y="64312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93980</xdr:rowOff>
    </xdr:from>
    <xdr:to>
      <xdr:col>20</xdr:col>
      <xdr:colOff>38100</xdr:colOff>
      <xdr:row>38</xdr:row>
      <xdr:rowOff>24130</xdr:rowOff>
    </xdr:to>
    <xdr:sp macro="" textlink="">
      <xdr:nvSpPr>
        <xdr:cNvPr id="74" name="楕円 73">
          <a:extLst>
            <a:ext uri="{FF2B5EF4-FFF2-40B4-BE49-F238E27FC236}">
              <a16:creationId xmlns:a16="http://schemas.microsoft.com/office/drawing/2014/main" id="{459A2D79-6D29-4691-91E9-918DBE09B42E}"/>
            </a:ext>
          </a:extLst>
        </xdr:cNvPr>
        <xdr:cNvSpPr/>
      </xdr:nvSpPr>
      <xdr:spPr>
        <a:xfrm>
          <a:off x="3746500" y="6437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144780</xdr:rowOff>
    </xdr:from>
    <xdr:to>
      <xdr:col>24</xdr:col>
      <xdr:colOff>63500</xdr:colOff>
      <xdr:row>37</xdr:row>
      <xdr:rowOff>160020</xdr:rowOff>
    </xdr:to>
    <xdr:cxnSp macro="">
      <xdr:nvCxnSpPr>
        <xdr:cNvPr id="75" name="直線コネクタ 74">
          <a:extLst>
            <a:ext uri="{FF2B5EF4-FFF2-40B4-BE49-F238E27FC236}">
              <a16:creationId xmlns:a16="http://schemas.microsoft.com/office/drawing/2014/main" id="{C05BFEFD-1E8D-4DD2-9CFA-B57A32E6EF16}"/>
            </a:ext>
          </a:extLst>
        </xdr:cNvPr>
        <xdr:cNvCxnSpPr/>
      </xdr:nvCxnSpPr>
      <xdr:spPr>
        <a:xfrm>
          <a:off x="3797300" y="6488430"/>
          <a:ext cx="8382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78740</xdr:rowOff>
    </xdr:from>
    <xdr:to>
      <xdr:col>15</xdr:col>
      <xdr:colOff>101600</xdr:colOff>
      <xdr:row>38</xdr:row>
      <xdr:rowOff>8890</xdr:rowOff>
    </xdr:to>
    <xdr:sp macro="" textlink="">
      <xdr:nvSpPr>
        <xdr:cNvPr id="76" name="楕円 75">
          <a:extLst>
            <a:ext uri="{FF2B5EF4-FFF2-40B4-BE49-F238E27FC236}">
              <a16:creationId xmlns:a16="http://schemas.microsoft.com/office/drawing/2014/main" id="{B3C08686-430C-4A09-8D7C-627AC05C1101}"/>
            </a:ext>
          </a:extLst>
        </xdr:cNvPr>
        <xdr:cNvSpPr/>
      </xdr:nvSpPr>
      <xdr:spPr>
        <a:xfrm>
          <a:off x="2857500" y="6422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129540</xdr:rowOff>
    </xdr:from>
    <xdr:to>
      <xdr:col>19</xdr:col>
      <xdr:colOff>177800</xdr:colOff>
      <xdr:row>37</xdr:row>
      <xdr:rowOff>144780</xdr:rowOff>
    </xdr:to>
    <xdr:cxnSp macro="">
      <xdr:nvCxnSpPr>
        <xdr:cNvPr id="77" name="直線コネクタ 76">
          <a:extLst>
            <a:ext uri="{FF2B5EF4-FFF2-40B4-BE49-F238E27FC236}">
              <a16:creationId xmlns:a16="http://schemas.microsoft.com/office/drawing/2014/main" id="{1EC6653B-4472-427F-8EF2-78523D77CD7E}"/>
            </a:ext>
          </a:extLst>
        </xdr:cNvPr>
        <xdr:cNvCxnSpPr/>
      </xdr:nvCxnSpPr>
      <xdr:spPr>
        <a:xfrm>
          <a:off x="2908300" y="647319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63500</xdr:rowOff>
    </xdr:from>
    <xdr:to>
      <xdr:col>10</xdr:col>
      <xdr:colOff>165100</xdr:colOff>
      <xdr:row>37</xdr:row>
      <xdr:rowOff>165100</xdr:rowOff>
    </xdr:to>
    <xdr:sp macro="" textlink="">
      <xdr:nvSpPr>
        <xdr:cNvPr id="78" name="楕円 77">
          <a:extLst>
            <a:ext uri="{FF2B5EF4-FFF2-40B4-BE49-F238E27FC236}">
              <a16:creationId xmlns:a16="http://schemas.microsoft.com/office/drawing/2014/main" id="{B7A1FBDB-3A5F-4447-B5D9-DF34D944E5CB}"/>
            </a:ext>
          </a:extLst>
        </xdr:cNvPr>
        <xdr:cNvSpPr/>
      </xdr:nvSpPr>
      <xdr:spPr>
        <a:xfrm>
          <a:off x="1968500" y="6407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114300</xdr:rowOff>
    </xdr:from>
    <xdr:to>
      <xdr:col>15</xdr:col>
      <xdr:colOff>50800</xdr:colOff>
      <xdr:row>37</xdr:row>
      <xdr:rowOff>129540</xdr:rowOff>
    </xdr:to>
    <xdr:cxnSp macro="">
      <xdr:nvCxnSpPr>
        <xdr:cNvPr id="79" name="直線コネクタ 78">
          <a:extLst>
            <a:ext uri="{FF2B5EF4-FFF2-40B4-BE49-F238E27FC236}">
              <a16:creationId xmlns:a16="http://schemas.microsoft.com/office/drawing/2014/main" id="{8AB90846-25B3-4811-B55F-EA239CA04BE7}"/>
            </a:ext>
          </a:extLst>
        </xdr:cNvPr>
        <xdr:cNvCxnSpPr/>
      </xdr:nvCxnSpPr>
      <xdr:spPr>
        <a:xfrm>
          <a:off x="2019300" y="645795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17780</xdr:rowOff>
    </xdr:from>
    <xdr:to>
      <xdr:col>6</xdr:col>
      <xdr:colOff>38100</xdr:colOff>
      <xdr:row>37</xdr:row>
      <xdr:rowOff>119380</xdr:rowOff>
    </xdr:to>
    <xdr:sp macro="" textlink="">
      <xdr:nvSpPr>
        <xdr:cNvPr id="80" name="楕円 79">
          <a:extLst>
            <a:ext uri="{FF2B5EF4-FFF2-40B4-BE49-F238E27FC236}">
              <a16:creationId xmlns:a16="http://schemas.microsoft.com/office/drawing/2014/main" id="{E9501107-DE09-40FC-BB7F-BD632CD0F7D6}"/>
            </a:ext>
          </a:extLst>
        </xdr:cNvPr>
        <xdr:cNvSpPr/>
      </xdr:nvSpPr>
      <xdr:spPr>
        <a:xfrm>
          <a:off x="1079500" y="6361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37</xdr:row>
      <xdr:rowOff>68580</xdr:rowOff>
    </xdr:from>
    <xdr:to>
      <xdr:col>10</xdr:col>
      <xdr:colOff>114300</xdr:colOff>
      <xdr:row>37</xdr:row>
      <xdr:rowOff>114300</xdr:rowOff>
    </xdr:to>
    <xdr:cxnSp macro="">
      <xdr:nvCxnSpPr>
        <xdr:cNvPr id="81" name="直線コネクタ 80">
          <a:extLst>
            <a:ext uri="{FF2B5EF4-FFF2-40B4-BE49-F238E27FC236}">
              <a16:creationId xmlns:a16="http://schemas.microsoft.com/office/drawing/2014/main" id="{7AA8CCA7-A656-452B-B64D-15924A83D7DC}"/>
            </a:ext>
          </a:extLst>
        </xdr:cNvPr>
        <xdr:cNvCxnSpPr/>
      </xdr:nvCxnSpPr>
      <xdr:spPr>
        <a:xfrm>
          <a:off x="1130300" y="641223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34</xdr:row>
      <xdr:rowOff>146067</xdr:rowOff>
    </xdr:from>
    <xdr:ext cx="405111" cy="259045"/>
    <xdr:sp macro="" textlink="">
      <xdr:nvSpPr>
        <xdr:cNvPr id="82" name="n_1aveValue【図書館】&#10;有形固定資産減価償却率">
          <a:extLst>
            <a:ext uri="{FF2B5EF4-FFF2-40B4-BE49-F238E27FC236}">
              <a16:creationId xmlns:a16="http://schemas.microsoft.com/office/drawing/2014/main" id="{19A97AE4-0584-460C-9932-C60514A3FD1E}"/>
            </a:ext>
          </a:extLst>
        </xdr:cNvPr>
        <xdr:cNvSpPr txBox="1"/>
      </xdr:nvSpPr>
      <xdr:spPr>
        <a:xfrm>
          <a:off x="3582044" y="59753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34</xdr:row>
      <xdr:rowOff>109237</xdr:rowOff>
    </xdr:from>
    <xdr:ext cx="405111" cy="259045"/>
    <xdr:sp macro="" textlink="">
      <xdr:nvSpPr>
        <xdr:cNvPr id="83" name="n_2aveValue【図書館】&#10;有形固定資産減価償却率">
          <a:extLst>
            <a:ext uri="{FF2B5EF4-FFF2-40B4-BE49-F238E27FC236}">
              <a16:creationId xmlns:a16="http://schemas.microsoft.com/office/drawing/2014/main" id="{21B121DC-F1DC-4D6C-BAD4-1D3596CECF3E}"/>
            </a:ext>
          </a:extLst>
        </xdr:cNvPr>
        <xdr:cNvSpPr txBox="1"/>
      </xdr:nvSpPr>
      <xdr:spPr>
        <a:xfrm>
          <a:off x="2705744" y="59385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34</xdr:row>
      <xdr:rowOff>55897</xdr:rowOff>
    </xdr:from>
    <xdr:ext cx="405111" cy="259045"/>
    <xdr:sp macro="" textlink="">
      <xdr:nvSpPr>
        <xdr:cNvPr id="84" name="n_3aveValue【図書館】&#10;有形固定資産減価償却率">
          <a:extLst>
            <a:ext uri="{FF2B5EF4-FFF2-40B4-BE49-F238E27FC236}">
              <a16:creationId xmlns:a16="http://schemas.microsoft.com/office/drawing/2014/main" id="{680DA8F7-F30B-4FBD-B756-92540FF0B7D7}"/>
            </a:ext>
          </a:extLst>
        </xdr:cNvPr>
        <xdr:cNvSpPr txBox="1"/>
      </xdr:nvSpPr>
      <xdr:spPr>
        <a:xfrm>
          <a:off x="1816744" y="58851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34</xdr:row>
      <xdr:rowOff>40657</xdr:rowOff>
    </xdr:from>
    <xdr:ext cx="405111" cy="259045"/>
    <xdr:sp macro="" textlink="">
      <xdr:nvSpPr>
        <xdr:cNvPr id="85" name="n_4aveValue【図書館】&#10;有形固定資産減価償却率">
          <a:extLst>
            <a:ext uri="{FF2B5EF4-FFF2-40B4-BE49-F238E27FC236}">
              <a16:creationId xmlns:a16="http://schemas.microsoft.com/office/drawing/2014/main" id="{4F5149D7-28FF-4A6B-9642-E01458F9E10D}"/>
            </a:ext>
          </a:extLst>
        </xdr:cNvPr>
        <xdr:cNvSpPr txBox="1"/>
      </xdr:nvSpPr>
      <xdr:spPr>
        <a:xfrm>
          <a:off x="927744" y="5869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38</xdr:row>
      <xdr:rowOff>15257</xdr:rowOff>
    </xdr:from>
    <xdr:ext cx="405111" cy="259045"/>
    <xdr:sp macro="" textlink="">
      <xdr:nvSpPr>
        <xdr:cNvPr id="86" name="n_1mainValue【図書館】&#10;有形固定資産減価償却率">
          <a:extLst>
            <a:ext uri="{FF2B5EF4-FFF2-40B4-BE49-F238E27FC236}">
              <a16:creationId xmlns:a16="http://schemas.microsoft.com/office/drawing/2014/main" id="{F2A5D260-4D8A-4EAD-867E-ADDCEE164503}"/>
            </a:ext>
          </a:extLst>
        </xdr:cNvPr>
        <xdr:cNvSpPr txBox="1"/>
      </xdr:nvSpPr>
      <xdr:spPr>
        <a:xfrm>
          <a:off x="3582044" y="65303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17</xdr:rowOff>
    </xdr:from>
    <xdr:ext cx="405111" cy="259045"/>
    <xdr:sp macro="" textlink="">
      <xdr:nvSpPr>
        <xdr:cNvPr id="87" name="n_2mainValue【図書館】&#10;有形固定資産減価償却率">
          <a:extLst>
            <a:ext uri="{FF2B5EF4-FFF2-40B4-BE49-F238E27FC236}">
              <a16:creationId xmlns:a16="http://schemas.microsoft.com/office/drawing/2014/main" id="{05E3C5B9-8B5B-4675-B03E-C43A9E1B6D39}"/>
            </a:ext>
          </a:extLst>
        </xdr:cNvPr>
        <xdr:cNvSpPr txBox="1"/>
      </xdr:nvSpPr>
      <xdr:spPr>
        <a:xfrm>
          <a:off x="2705744" y="65151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156227</xdr:rowOff>
    </xdr:from>
    <xdr:ext cx="405111" cy="259045"/>
    <xdr:sp macro="" textlink="">
      <xdr:nvSpPr>
        <xdr:cNvPr id="88" name="n_3mainValue【図書館】&#10;有形固定資産減価償却率">
          <a:extLst>
            <a:ext uri="{FF2B5EF4-FFF2-40B4-BE49-F238E27FC236}">
              <a16:creationId xmlns:a16="http://schemas.microsoft.com/office/drawing/2014/main" id="{405A213C-DB19-4875-AC85-DD2E2D132C55}"/>
            </a:ext>
          </a:extLst>
        </xdr:cNvPr>
        <xdr:cNvSpPr txBox="1"/>
      </xdr:nvSpPr>
      <xdr:spPr>
        <a:xfrm>
          <a:off x="1816744" y="6499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37</xdr:row>
      <xdr:rowOff>110507</xdr:rowOff>
    </xdr:from>
    <xdr:ext cx="405111" cy="259045"/>
    <xdr:sp macro="" textlink="">
      <xdr:nvSpPr>
        <xdr:cNvPr id="89" name="n_4mainValue【図書館】&#10;有形固定資産減価償却率">
          <a:extLst>
            <a:ext uri="{FF2B5EF4-FFF2-40B4-BE49-F238E27FC236}">
              <a16:creationId xmlns:a16="http://schemas.microsoft.com/office/drawing/2014/main" id="{D6B682A8-7656-45C3-A5D1-B6C146BE1712}"/>
            </a:ext>
          </a:extLst>
        </xdr:cNvPr>
        <xdr:cNvSpPr txBox="1"/>
      </xdr:nvSpPr>
      <xdr:spPr>
        <a:xfrm>
          <a:off x="927744" y="6454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0" name="正方形/長方形 89">
          <a:extLst>
            <a:ext uri="{FF2B5EF4-FFF2-40B4-BE49-F238E27FC236}">
              <a16:creationId xmlns:a16="http://schemas.microsoft.com/office/drawing/2014/main" id="{00816B8C-80CF-4CE9-8FDB-5362E3FA1AE7}"/>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1" name="正方形/長方形 90">
          <a:extLst>
            <a:ext uri="{FF2B5EF4-FFF2-40B4-BE49-F238E27FC236}">
              <a16:creationId xmlns:a16="http://schemas.microsoft.com/office/drawing/2014/main" id="{90586C8A-EAA0-4B11-8141-8F29880888FD}"/>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2" name="正方形/長方形 91">
          <a:extLst>
            <a:ext uri="{FF2B5EF4-FFF2-40B4-BE49-F238E27FC236}">
              <a16:creationId xmlns:a16="http://schemas.microsoft.com/office/drawing/2014/main" id="{88A8A99E-DDB2-4714-9289-FACE9644209B}"/>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3" name="正方形/長方形 92">
          <a:extLst>
            <a:ext uri="{FF2B5EF4-FFF2-40B4-BE49-F238E27FC236}">
              <a16:creationId xmlns:a16="http://schemas.microsoft.com/office/drawing/2014/main" id="{A9A0DDFA-08C3-4C73-96DC-8302FDB6B1E4}"/>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4" name="正方形/長方形 93">
          <a:extLst>
            <a:ext uri="{FF2B5EF4-FFF2-40B4-BE49-F238E27FC236}">
              <a16:creationId xmlns:a16="http://schemas.microsoft.com/office/drawing/2014/main" id="{61A5AD95-15F6-4BC5-BD23-C657A789ADFB}"/>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5" name="正方形/長方形 94">
          <a:extLst>
            <a:ext uri="{FF2B5EF4-FFF2-40B4-BE49-F238E27FC236}">
              <a16:creationId xmlns:a16="http://schemas.microsoft.com/office/drawing/2014/main" id="{B7CC5CBC-2786-4155-B5A3-13F6A1BCDB48}"/>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6" name="正方形/長方形 95">
          <a:extLst>
            <a:ext uri="{FF2B5EF4-FFF2-40B4-BE49-F238E27FC236}">
              <a16:creationId xmlns:a16="http://schemas.microsoft.com/office/drawing/2014/main" id="{3DD27D0C-9D51-4062-ABEC-2D0D79F3B0BE}"/>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7" name="正方形/長方形 96">
          <a:extLst>
            <a:ext uri="{FF2B5EF4-FFF2-40B4-BE49-F238E27FC236}">
              <a16:creationId xmlns:a16="http://schemas.microsoft.com/office/drawing/2014/main" id="{F7A67CFA-62AF-45DB-8997-320D651D3F83}"/>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9839" cy="225703"/>
    <xdr:sp macro="" textlink="">
      <xdr:nvSpPr>
        <xdr:cNvPr id="98" name="テキスト ボックス 97">
          <a:extLst>
            <a:ext uri="{FF2B5EF4-FFF2-40B4-BE49-F238E27FC236}">
              <a16:creationId xmlns:a16="http://schemas.microsoft.com/office/drawing/2014/main" id="{F7947400-7171-4102-B36E-A0A632B74290}"/>
            </a:ext>
          </a:extLst>
        </xdr:cNvPr>
        <xdr:cNvSpPr txBox="1"/>
      </xdr:nvSpPr>
      <xdr:spPr>
        <a:xfrm>
          <a:off x="6565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9" name="直線コネクタ 98">
          <a:extLst>
            <a:ext uri="{FF2B5EF4-FFF2-40B4-BE49-F238E27FC236}">
              <a16:creationId xmlns:a16="http://schemas.microsoft.com/office/drawing/2014/main" id="{099AD34F-E843-4011-B400-9726E3B68A80}"/>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92528</xdr:rowOff>
    </xdr:from>
    <xdr:to>
      <xdr:col>59</xdr:col>
      <xdr:colOff>50800</xdr:colOff>
      <xdr:row>42</xdr:row>
      <xdr:rowOff>92528</xdr:rowOff>
    </xdr:to>
    <xdr:cxnSp macro="">
      <xdr:nvCxnSpPr>
        <xdr:cNvPr id="100" name="直線コネクタ 99">
          <a:extLst>
            <a:ext uri="{FF2B5EF4-FFF2-40B4-BE49-F238E27FC236}">
              <a16:creationId xmlns:a16="http://schemas.microsoft.com/office/drawing/2014/main" id="{0093ADA7-5949-435E-9DC6-410154996194}"/>
            </a:ext>
          </a:extLst>
        </xdr:cNvPr>
        <xdr:cNvCxnSpPr/>
      </xdr:nvCxnSpPr>
      <xdr:spPr>
        <a:xfrm>
          <a:off x="6604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121755</xdr:rowOff>
    </xdr:from>
    <xdr:ext cx="467179" cy="259045"/>
    <xdr:sp macro="" textlink="">
      <xdr:nvSpPr>
        <xdr:cNvPr id="101" name="テキスト ボックス 100">
          <a:extLst>
            <a:ext uri="{FF2B5EF4-FFF2-40B4-BE49-F238E27FC236}">
              <a16:creationId xmlns:a16="http://schemas.microsoft.com/office/drawing/2014/main" id="{7211F321-F6C4-4B8A-B031-589CC110ABF1}"/>
            </a:ext>
          </a:extLst>
        </xdr:cNvPr>
        <xdr:cNvSpPr txBox="1"/>
      </xdr:nvSpPr>
      <xdr:spPr>
        <a:xfrm>
          <a:off x="6136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108857</xdr:rowOff>
    </xdr:from>
    <xdr:to>
      <xdr:col>59</xdr:col>
      <xdr:colOff>50800</xdr:colOff>
      <xdr:row>40</xdr:row>
      <xdr:rowOff>108857</xdr:rowOff>
    </xdr:to>
    <xdr:cxnSp macro="">
      <xdr:nvCxnSpPr>
        <xdr:cNvPr id="102" name="直線コネクタ 101">
          <a:extLst>
            <a:ext uri="{FF2B5EF4-FFF2-40B4-BE49-F238E27FC236}">
              <a16:creationId xmlns:a16="http://schemas.microsoft.com/office/drawing/2014/main" id="{5AB72B45-1138-40A6-ABF5-066AC9FD5E85}"/>
            </a:ext>
          </a:extLst>
        </xdr:cNvPr>
        <xdr:cNvCxnSpPr/>
      </xdr:nvCxnSpPr>
      <xdr:spPr>
        <a:xfrm>
          <a:off x="6604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39</xdr:row>
      <xdr:rowOff>138084</xdr:rowOff>
    </xdr:from>
    <xdr:ext cx="467179" cy="259045"/>
    <xdr:sp macro="" textlink="">
      <xdr:nvSpPr>
        <xdr:cNvPr id="103" name="テキスト ボックス 102">
          <a:extLst>
            <a:ext uri="{FF2B5EF4-FFF2-40B4-BE49-F238E27FC236}">
              <a16:creationId xmlns:a16="http://schemas.microsoft.com/office/drawing/2014/main" id="{604F0881-D0B4-4C23-8318-C60420399090}"/>
            </a:ext>
          </a:extLst>
        </xdr:cNvPr>
        <xdr:cNvSpPr txBox="1"/>
      </xdr:nvSpPr>
      <xdr:spPr>
        <a:xfrm>
          <a:off x="6136821"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125185</xdr:rowOff>
    </xdr:from>
    <xdr:to>
      <xdr:col>59</xdr:col>
      <xdr:colOff>50800</xdr:colOff>
      <xdr:row>38</xdr:row>
      <xdr:rowOff>125185</xdr:rowOff>
    </xdr:to>
    <xdr:cxnSp macro="">
      <xdr:nvCxnSpPr>
        <xdr:cNvPr id="104" name="直線コネクタ 103">
          <a:extLst>
            <a:ext uri="{FF2B5EF4-FFF2-40B4-BE49-F238E27FC236}">
              <a16:creationId xmlns:a16="http://schemas.microsoft.com/office/drawing/2014/main" id="{24E477A6-722C-4257-8D76-F4C8BC381F2A}"/>
            </a:ext>
          </a:extLst>
        </xdr:cNvPr>
        <xdr:cNvCxnSpPr/>
      </xdr:nvCxnSpPr>
      <xdr:spPr>
        <a:xfrm>
          <a:off x="6604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37</xdr:row>
      <xdr:rowOff>154412</xdr:rowOff>
    </xdr:from>
    <xdr:ext cx="467179" cy="259045"/>
    <xdr:sp macro="" textlink="">
      <xdr:nvSpPr>
        <xdr:cNvPr id="105" name="テキスト ボックス 104">
          <a:extLst>
            <a:ext uri="{FF2B5EF4-FFF2-40B4-BE49-F238E27FC236}">
              <a16:creationId xmlns:a16="http://schemas.microsoft.com/office/drawing/2014/main" id="{A2BA77A4-25ED-478B-B70A-0D54CB0A0320}"/>
            </a:ext>
          </a:extLst>
        </xdr:cNvPr>
        <xdr:cNvSpPr txBox="1"/>
      </xdr:nvSpPr>
      <xdr:spPr>
        <a:xfrm>
          <a:off x="6136821"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141514</xdr:rowOff>
    </xdr:from>
    <xdr:to>
      <xdr:col>59</xdr:col>
      <xdr:colOff>50800</xdr:colOff>
      <xdr:row>36</xdr:row>
      <xdr:rowOff>141514</xdr:rowOff>
    </xdr:to>
    <xdr:cxnSp macro="">
      <xdr:nvCxnSpPr>
        <xdr:cNvPr id="106" name="直線コネクタ 105">
          <a:extLst>
            <a:ext uri="{FF2B5EF4-FFF2-40B4-BE49-F238E27FC236}">
              <a16:creationId xmlns:a16="http://schemas.microsoft.com/office/drawing/2014/main" id="{F47143FB-E4A5-4FC4-BC04-E9E5FE1D94DA}"/>
            </a:ext>
          </a:extLst>
        </xdr:cNvPr>
        <xdr:cNvCxnSpPr/>
      </xdr:nvCxnSpPr>
      <xdr:spPr>
        <a:xfrm>
          <a:off x="6604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170741</xdr:rowOff>
    </xdr:from>
    <xdr:ext cx="467179" cy="259045"/>
    <xdr:sp macro="" textlink="">
      <xdr:nvSpPr>
        <xdr:cNvPr id="107" name="テキスト ボックス 106">
          <a:extLst>
            <a:ext uri="{FF2B5EF4-FFF2-40B4-BE49-F238E27FC236}">
              <a16:creationId xmlns:a16="http://schemas.microsoft.com/office/drawing/2014/main" id="{4D191637-15D9-4173-9B79-A6AF32ECBA73}"/>
            </a:ext>
          </a:extLst>
        </xdr:cNvPr>
        <xdr:cNvSpPr txBox="1"/>
      </xdr:nvSpPr>
      <xdr:spPr>
        <a:xfrm>
          <a:off x="6136821"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157843</xdr:rowOff>
    </xdr:from>
    <xdr:to>
      <xdr:col>59</xdr:col>
      <xdr:colOff>50800</xdr:colOff>
      <xdr:row>34</xdr:row>
      <xdr:rowOff>157843</xdr:rowOff>
    </xdr:to>
    <xdr:cxnSp macro="">
      <xdr:nvCxnSpPr>
        <xdr:cNvPr id="108" name="直線コネクタ 107">
          <a:extLst>
            <a:ext uri="{FF2B5EF4-FFF2-40B4-BE49-F238E27FC236}">
              <a16:creationId xmlns:a16="http://schemas.microsoft.com/office/drawing/2014/main" id="{C614E120-24D8-4C73-9CB3-728BAC4AB6BB}"/>
            </a:ext>
          </a:extLst>
        </xdr:cNvPr>
        <xdr:cNvCxnSpPr/>
      </xdr:nvCxnSpPr>
      <xdr:spPr>
        <a:xfrm>
          <a:off x="6604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15620</xdr:rowOff>
    </xdr:from>
    <xdr:ext cx="467179" cy="259045"/>
    <xdr:sp macro="" textlink="">
      <xdr:nvSpPr>
        <xdr:cNvPr id="109" name="テキスト ボックス 108">
          <a:extLst>
            <a:ext uri="{FF2B5EF4-FFF2-40B4-BE49-F238E27FC236}">
              <a16:creationId xmlns:a16="http://schemas.microsoft.com/office/drawing/2014/main" id="{E2D09554-5D1A-408E-A368-EDC8C4D02FC9}"/>
            </a:ext>
          </a:extLst>
        </xdr:cNvPr>
        <xdr:cNvSpPr txBox="1"/>
      </xdr:nvSpPr>
      <xdr:spPr>
        <a:xfrm>
          <a:off x="6136821"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2722</xdr:rowOff>
    </xdr:from>
    <xdr:to>
      <xdr:col>59</xdr:col>
      <xdr:colOff>50800</xdr:colOff>
      <xdr:row>33</xdr:row>
      <xdr:rowOff>2722</xdr:rowOff>
    </xdr:to>
    <xdr:cxnSp macro="">
      <xdr:nvCxnSpPr>
        <xdr:cNvPr id="110" name="直線コネクタ 109">
          <a:extLst>
            <a:ext uri="{FF2B5EF4-FFF2-40B4-BE49-F238E27FC236}">
              <a16:creationId xmlns:a16="http://schemas.microsoft.com/office/drawing/2014/main" id="{942F5689-ECCA-46C4-B704-E735D85013D4}"/>
            </a:ext>
          </a:extLst>
        </xdr:cNvPr>
        <xdr:cNvCxnSpPr/>
      </xdr:nvCxnSpPr>
      <xdr:spPr>
        <a:xfrm>
          <a:off x="6604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31949</xdr:rowOff>
    </xdr:from>
    <xdr:ext cx="467179" cy="259045"/>
    <xdr:sp macro="" textlink="">
      <xdr:nvSpPr>
        <xdr:cNvPr id="111" name="テキスト ボックス 110">
          <a:extLst>
            <a:ext uri="{FF2B5EF4-FFF2-40B4-BE49-F238E27FC236}">
              <a16:creationId xmlns:a16="http://schemas.microsoft.com/office/drawing/2014/main" id="{07784459-7574-4433-ADD8-624141C1D5AC}"/>
            </a:ext>
          </a:extLst>
        </xdr:cNvPr>
        <xdr:cNvSpPr txBox="1"/>
      </xdr:nvSpPr>
      <xdr:spPr>
        <a:xfrm>
          <a:off x="6136821"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2" name="直線コネクタ 111">
          <a:extLst>
            <a:ext uri="{FF2B5EF4-FFF2-40B4-BE49-F238E27FC236}">
              <a16:creationId xmlns:a16="http://schemas.microsoft.com/office/drawing/2014/main" id="{0F024DD4-FFE6-4D86-8628-95137816B2EF}"/>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30</xdr:row>
      <xdr:rowOff>48277</xdr:rowOff>
    </xdr:from>
    <xdr:ext cx="467179" cy="259045"/>
    <xdr:sp macro="" textlink="">
      <xdr:nvSpPr>
        <xdr:cNvPr id="113" name="テキスト ボックス 112">
          <a:extLst>
            <a:ext uri="{FF2B5EF4-FFF2-40B4-BE49-F238E27FC236}">
              <a16:creationId xmlns:a16="http://schemas.microsoft.com/office/drawing/2014/main" id="{255D701C-0D86-431B-9B88-C2436697B01B}"/>
            </a:ext>
          </a:extLst>
        </xdr:cNvPr>
        <xdr:cNvSpPr txBox="1"/>
      </xdr:nvSpPr>
      <xdr:spPr>
        <a:xfrm>
          <a:off x="6136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4" name="【図書館】&#10;一人当たり面積グラフ枠">
          <a:extLst>
            <a:ext uri="{FF2B5EF4-FFF2-40B4-BE49-F238E27FC236}">
              <a16:creationId xmlns:a16="http://schemas.microsoft.com/office/drawing/2014/main" id="{310AA9CF-747C-465C-B52D-0D37BDF67D81}"/>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152944</xdr:rowOff>
    </xdr:from>
    <xdr:to>
      <xdr:col>54</xdr:col>
      <xdr:colOff>189865</xdr:colOff>
      <xdr:row>42</xdr:row>
      <xdr:rowOff>63137</xdr:rowOff>
    </xdr:to>
    <xdr:cxnSp macro="">
      <xdr:nvCxnSpPr>
        <xdr:cNvPr id="115" name="直線コネクタ 114">
          <a:extLst>
            <a:ext uri="{FF2B5EF4-FFF2-40B4-BE49-F238E27FC236}">
              <a16:creationId xmlns:a16="http://schemas.microsoft.com/office/drawing/2014/main" id="{594B71BE-DC62-413D-8800-063C6AF2418B}"/>
            </a:ext>
          </a:extLst>
        </xdr:cNvPr>
        <xdr:cNvCxnSpPr/>
      </xdr:nvCxnSpPr>
      <xdr:spPr>
        <a:xfrm flipV="1">
          <a:off x="10476865" y="5810794"/>
          <a:ext cx="0" cy="14532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66964</xdr:rowOff>
    </xdr:from>
    <xdr:ext cx="469744" cy="259045"/>
    <xdr:sp macro="" textlink="">
      <xdr:nvSpPr>
        <xdr:cNvPr id="116" name="【図書館】&#10;一人当たり面積最小値テキスト">
          <a:extLst>
            <a:ext uri="{FF2B5EF4-FFF2-40B4-BE49-F238E27FC236}">
              <a16:creationId xmlns:a16="http://schemas.microsoft.com/office/drawing/2014/main" id="{03583377-E78D-4675-8D41-64D9D9A91CB6}"/>
            </a:ext>
          </a:extLst>
        </xdr:cNvPr>
        <xdr:cNvSpPr txBox="1"/>
      </xdr:nvSpPr>
      <xdr:spPr>
        <a:xfrm>
          <a:off x="10515600" y="72678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63137</xdr:rowOff>
    </xdr:from>
    <xdr:to>
      <xdr:col>55</xdr:col>
      <xdr:colOff>88900</xdr:colOff>
      <xdr:row>42</xdr:row>
      <xdr:rowOff>63137</xdr:rowOff>
    </xdr:to>
    <xdr:cxnSp macro="">
      <xdr:nvCxnSpPr>
        <xdr:cNvPr id="117" name="直線コネクタ 116">
          <a:extLst>
            <a:ext uri="{FF2B5EF4-FFF2-40B4-BE49-F238E27FC236}">
              <a16:creationId xmlns:a16="http://schemas.microsoft.com/office/drawing/2014/main" id="{D7D3AB2F-72AF-48AE-9B1B-0D6E01A2A1AD}"/>
            </a:ext>
          </a:extLst>
        </xdr:cNvPr>
        <xdr:cNvCxnSpPr/>
      </xdr:nvCxnSpPr>
      <xdr:spPr>
        <a:xfrm>
          <a:off x="10388600" y="72640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99621</xdr:rowOff>
    </xdr:from>
    <xdr:ext cx="469744" cy="259045"/>
    <xdr:sp macro="" textlink="">
      <xdr:nvSpPr>
        <xdr:cNvPr id="118" name="【図書館】&#10;一人当たり面積最大値テキスト">
          <a:extLst>
            <a:ext uri="{FF2B5EF4-FFF2-40B4-BE49-F238E27FC236}">
              <a16:creationId xmlns:a16="http://schemas.microsoft.com/office/drawing/2014/main" id="{8759E72B-A6F6-42A4-AEF0-54A0F540DCC5}"/>
            </a:ext>
          </a:extLst>
        </xdr:cNvPr>
        <xdr:cNvSpPr txBox="1"/>
      </xdr:nvSpPr>
      <xdr:spPr>
        <a:xfrm>
          <a:off x="10515600" y="5586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152944</xdr:rowOff>
    </xdr:from>
    <xdr:to>
      <xdr:col>55</xdr:col>
      <xdr:colOff>88900</xdr:colOff>
      <xdr:row>33</xdr:row>
      <xdr:rowOff>152944</xdr:rowOff>
    </xdr:to>
    <xdr:cxnSp macro="">
      <xdr:nvCxnSpPr>
        <xdr:cNvPr id="119" name="直線コネクタ 118">
          <a:extLst>
            <a:ext uri="{FF2B5EF4-FFF2-40B4-BE49-F238E27FC236}">
              <a16:creationId xmlns:a16="http://schemas.microsoft.com/office/drawing/2014/main" id="{F58310CF-9F5B-4695-9D96-5E62CBB4C28B}"/>
            </a:ext>
          </a:extLst>
        </xdr:cNvPr>
        <xdr:cNvCxnSpPr/>
      </xdr:nvCxnSpPr>
      <xdr:spPr>
        <a:xfrm>
          <a:off x="10388600" y="5810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39</xdr:row>
      <xdr:rowOff>12354</xdr:rowOff>
    </xdr:from>
    <xdr:ext cx="469744" cy="259045"/>
    <xdr:sp macro="" textlink="">
      <xdr:nvSpPr>
        <xdr:cNvPr id="120" name="【図書館】&#10;一人当たり面積平均値テキスト">
          <a:extLst>
            <a:ext uri="{FF2B5EF4-FFF2-40B4-BE49-F238E27FC236}">
              <a16:creationId xmlns:a16="http://schemas.microsoft.com/office/drawing/2014/main" id="{2EA10D93-D4FD-41C0-8F58-D982E94DEF5F}"/>
            </a:ext>
          </a:extLst>
        </xdr:cNvPr>
        <xdr:cNvSpPr txBox="1"/>
      </xdr:nvSpPr>
      <xdr:spPr>
        <a:xfrm>
          <a:off x="10515600" y="669890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160927</xdr:rowOff>
    </xdr:from>
    <xdr:to>
      <xdr:col>55</xdr:col>
      <xdr:colOff>50800</xdr:colOff>
      <xdr:row>40</xdr:row>
      <xdr:rowOff>91077</xdr:rowOff>
    </xdr:to>
    <xdr:sp macro="" textlink="">
      <xdr:nvSpPr>
        <xdr:cNvPr id="121" name="フローチャート: 判断 120">
          <a:extLst>
            <a:ext uri="{FF2B5EF4-FFF2-40B4-BE49-F238E27FC236}">
              <a16:creationId xmlns:a16="http://schemas.microsoft.com/office/drawing/2014/main" id="{7B7D5057-E678-49A1-A6E4-B5A255C160F1}"/>
            </a:ext>
          </a:extLst>
        </xdr:cNvPr>
        <xdr:cNvSpPr/>
      </xdr:nvSpPr>
      <xdr:spPr>
        <a:xfrm>
          <a:off x="10426700" y="6847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15603</xdr:rowOff>
    </xdr:from>
    <xdr:to>
      <xdr:col>50</xdr:col>
      <xdr:colOff>165100</xdr:colOff>
      <xdr:row>40</xdr:row>
      <xdr:rowOff>117203</xdr:rowOff>
    </xdr:to>
    <xdr:sp macro="" textlink="">
      <xdr:nvSpPr>
        <xdr:cNvPr id="122" name="フローチャート: 判断 121">
          <a:extLst>
            <a:ext uri="{FF2B5EF4-FFF2-40B4-BE49-F238E27FC236}">
              <a16:creationId xmlns:a16="http://schemas.microsoft.com/office/drawing/2014/main" id="{DAD62F10-1463-437F-BD81-070A13FF5E64}"/>
            </a:ext>
          </a:extLst>
        </xdr:cNvPr>
        <xdr:cNvSpPr/>
      </xdr:nvSpPr>
      <xdr:spPr>
        <a:xfrm>
          <a:off x="9588500" y="6873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18869</xdr:rowOff>
    </xdr:from>
    <xdr:to>
      <xdr:col>46</xdr:col>
      <xdr:colOff>38100</xdr:colOff>
      <xdr:row>40</xdr:row>
      <xdr:rowOff>120469</xdr:rowOff>
    </xdr:to>
    <xdr:sp macro="" textlink="">
      <xdr:nvSpPr>
        <xdr:cNvPr id="123" name="フローチャート: 判断 122">
          <a:extLst>
            <a:ext uri="{FF2B5EF4-FFF2-40B4-BE49-F238E27FC236}">
              <a16:creationId xmlns:a16="http://schemas.microsoft.com/office/drawing/2014/main" id="{3987ACED-3263-49FF-BA9A-4C133CB940B8}"/>
            </a:ext>
          </a:extLst>
        </xdr:cNvPr>
        <xdr:cNvSpPr/>
      </xdr:nvSpPr>
      <xdr:spPr>
        <a:xfrm>
          <a:off x="8699500" y="6876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9072</xdr:rowOff>
    </xdr:from>
    <xdr:to>
      <xdr:col>41</xdr:col>
      <xdr:colOff>101600</xdr:colOff>
      <xdr:row>40</xdr:row>
      <xdr:rowOff>110672</xdr:rowOff>
    </xdr:to>
    <xdr:sp macro="" textlink="">
      <xdr:nvSpPr>
        <xdr:cNvPr id="124" name="フローチャート: 判断 123">
          <a:extLst>
            <a:ext uri="{FF2B5EF4-FFF2-40B4-BE49-F238E27FC236}">
              <a16:creationId xmlns:a16="http://schemas.microsoft.com/office/drawing/2014/main" id="{76229E0D-F10F-4814-AE1C-DD0290E16776}"/>
            </a:ext>
          </a:extLst>
        </xdr:cNvPr>
        <xdr:cNvSpPr/>
      </xdr:nvSpPr>
      <xdr:spPr>
        <a:xfrm>
          <a:off x="7810500" y="6867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84183</xdr:rowOff>
    </xdr:from>
    <xdr:to>
      <xdr:col>36</xdr:col>
      <xdr:colOff>165100</xdr:colOff>
      <xdr:row>41</xdr:row>
      <xdr:rowOff>14333</xdr:rowOff>
    </xdr:to>
    <xdr:sp macro="" textlink="">
      <xdr:nvSpPr>
        <xdr:cNvPr id="125" name="フローチャート: 判断 124">
          <a:extLst>
            <a:ext uri="{FF2B5EF4-FFF2-40B4-BE49-F238E27FC236}">
              <a16:creationId xmlns:a16="http://schemas.microsoft.com/office/drawing/2014/main" id="{CA5372F4-B068-458D-B8DD-F96270096B53}"/>
            </a:ext>
          </a:extLst>
        </xdr:cNvPr>
        <xdr:cNvSpPr/>
      </xdr:nvSpPr>
      <xdr:spPr>
        <a:xfrm>
          <a:off x="6921500" y="69421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B46BBF4B-4558-419C-AEF7-FA708919819E}"/>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6C497F97-B3A5-48B1-8911-7759C4FF1B8D}"/>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13EFDF3A-490F-43DD-9581-ED81F18E7413}"/>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5C01F053-4A21-4647-A9B7-50EFD05939D5}"/>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30" name="テキスト ボックス 129">
          <a:extLst>
            <a:ext uri="{FF2B5EF4-FFF2-40B4-BE49-F238E27FC236}">
              <a16:creationId xmlns:a16="http://schemas.microsoft.com/office/drawing/2014/main" id="{7F086CB7-3074-40AD-87B2-B17799A9A187}"/>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90715</xdr:rowOff>
    </xdr:from>
    <xdr:to>
      <xdr:col>55</xdr:col>
      <xdr:colOff>50800</xdr:colOff>
      <xdr:row>41</xdr:row>
      <xdr:rowOff>20865</xdr:rowOff>
    </xdr:to>
    <xdr:sp macro="" textlink="">
      <xdr:nvSpPr>
        <xdr:cNvPr id="131" name="楕円 130">
          <a:extLst>
            <a:ext uri="{FF2B5EF4-FFF2-40B4-BE49-F238E27FC236}">
              <a16:creationId xmlns:a16="http://schemas.microsoft.com/office/drawing/2014/main" id="{D45460C9-4B16-4BD8-BAC2-E51DC344A470}"/>
            </a:ext>
          </a:extLst>
        </xdr:cNvPr>
        <xdr:cNvSpPr/>
      </xdr:nvSpPr>
      <xdr:spPr>
        <a:xfrm>
          <a:off x="10426700" y="6948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69142</xdr:rowOff>
    </xdr:from>
    <xdr:ext cx="469744" cy="259045"/>
    <xdr:sp macro="" textlink="">
      <xdr:nvSpPr>
        <xdr:cNvPr id="132" name="【図書館】&#10;一人当たり面積該当値テキスト">
          <a:extLst>
            <a:ext uri="{FF2B5EF4-FFF2-40B4-BE49-F238E27FC236}">
              <a16:creationId xmlns:a16="http://schemas.microsoft.com/office/drawing/2014/main" id="{7E6A0EB5-8ABC-4CEE-8EAF-C28E44F5E743}"/>
            </a:ext>
          </a:extLst>
        </xdr:cNvPr>
        <xdr:cNvSpPr txBox="1"/>
      </xdr:nvSpPr>
      <xdr:spPr>
        <a:xfrm>
          <a:off x="10515600" y="69271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90715</xdr:rowOff>
    </xdr:from>
    <xdr:to>
      <xdr:col>50</xdr:col>
      <xdr:colOff>165100</xdr:colOff>
      <xdr:row>41</xdr:row>
      <xdr:rowOff>20865</xdr:rowOff>
    </xdr:to>
    <xdr:sp macro="" textlink="">
      <xdr:nvSpPr>
        <xdr:cNvPr id="133" name="楕円 132">
          <a:extLst>
            <a:ext uri="{FF2B5EF4-FFF2-40B4-BE49-F238E27FC236}">
              <a16:creationId xmlns:a16="http://schemas.microsoft.com/office/drawing/2014/main" id="{62228CB7-49AE-41D2-BF36-6B6AF6AD98EB}"/>
            </a:ext>
          </a:extLst>
        </xdr:cNvPr>
        <xdr:cNvSpPr/>
      </xdr:nvSpPr>
      <xdr:spPr>
        <a:xfrm>
          <a:off x="9588500" y="6948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141515</xdr:rowOff>
    </xdr:from>
    <xdr:to>
      <xdr:col>55</xdr:col>
      <xdr:colOff>0</xdr:colOff>
      <xdr:row>40</xdr:row>
      <xdr:rowOff>141515</xdr:rowOff>
    </xdr:to>
    <xdr:cxnSp macro="">
      <xdr:nvCxnSpPr>
        <xdr:cNvPr id="134" name="直線コネクタ 133">
          <a:extLst>
            <a:ext uri="{FF2B5EF4-FFF2-40B4-BE49-F238E27FC236}">
              <a16:creationId xmlns:a16="http://schemas.microsoft.com/office/drawing/2014/main" id="{12837F76-2145-4A01-A599-6305A850ED8D}"/>
            </a:ext>
          </a:extLst>
        </xdr:cNvPr>
        <xdr:cNvCxnSpPr/>
      </xdr:nvCxnSpPr>
      <xdr:spPr>
        <a:xfrm>
          <a:off x="9639300" y="699951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93980</xdr:rowOff>
    </xdr:from>
    <xdr:to>
      <xdr:col>46</xdr:col>
      <xdr:colOff>38100</xdr:colOff>
      <xdr:row>41</xdr:row>
      <xdr:rowOff>24130</xdr:rowOff>
    </xdr:to>
    <xdr:sp macro="" textlink="">
      <xdr:nvSpPr>
        <xdr:cNvPr id="135" name="楕円 134">
          <a:extLst>
            <a:ext uri="{FF2B5EF4-FFF2-40B4-BE49-F238E27FC236}">
              <a16:creationId xmlns:a16="http://schemas.microsoft.com/office/drawing/2014/main" id="{C32D7F5F-2218-46D2-8A00-C65C97A27AA5}"/>
            </a:ext>
          </a:extLst>
        </xdr:cNvPr>
        <xdr:cNvSpPr/>
      </xdr:nvSpPr>
      <xdr:spPr>
        <a:xfrm>
          <a:off x="8699500" y="6951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141515</xdr:rowOff>
    </xdr:from>
    <xdr:to>
      <xdr:col>50</xdr:col>
      <xdr:colOff>114300</xdr:colOff>
      <xdr:row>40</xdr:row>
      <xdr:rowOff>144780</xdr:rowOff>
    </xdr:to>
    <xdr:cxnSp macro="">
      <xdr:nvCxnSpPr>
        <xdr:cNvPr id="136" name="直線コネクタ 135">
          <a:extLst>
            <a:ext uri="{FF2B5EF4-FFF2-40B4-BE49-F238E27FC236}">
              <a16:creationId xmlns:a16="http://schemas.microsoft.com/office/drawing/2014/main" id="{EE883DD9-4F67-496A-9D87-774765C1B084}"/>
            </a:ext>
          </a:extLst>
        </xdr:cNvPr>
        <xdr:cNvCxnSpPr/>
      </xdr:nvCxnSpPr>
      <xdr:spPr>
        <a:xfrm flipV="1">
          <a:off x="8750300" y="6999515"/>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97246</xdr:rowOff>
    </xdr:from>
    <xdr:to>
      <xdr:col>41</xdr:col>
      <xdr:colOff>101600</xdr:colOff>
      <xdr:row>41</xdr:row>
      <xdr:rowOff>27396</xdr:rowOff>
    </xdr:to>
    <xdr:sp macro="" textlink="">
      <xdr:nvSpPr>
        <xdr:cNvPr id="137" name="楕円 136">
          <a:extLst>
            <a:ext uri="{FF2B5EF4-FFF2-40B4-BE49-F238E27FC236}">
              <a16:creationId xmlns:a16="http://schemas.microsoft.com/office/drawing/2014/main" id="{2A327FF2-4A5A-4D81-921F-3C3E6186A63A}"/>
            </a:ext>
          </a:extLst>
        </xdr:cNvPr>
        <xdr:cNvSpPr/>
      </xdr:nvSpPr>
      <xdr:spPr>
        <a:xfrm>
          <a:off x="7810500" y="695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144780</xdr:rowOff>
    </xdr:from>
    <xdr:to>
      <xdr:col>45</xdr:col>
      <xdr:colOff>177800</xdr:colOff>
      <xdr:row>40</xdr:row>
      <xdr:rowOff>148046</xdr:rowOff>
    </xdr:to>
    <xdr:cxnSp macro="">
      <xdr:nvCxnSpPr>
        <xdr:cNvPr id="138" name="直線コネクタ 137">
          <a:extLst>
            <a:ext uri="{FF2B5EF4-FFF2-40B4-BE49-F238E27FC236}">
              <a16:creationId xmlns:a16="http://schemas.microsoft.com/office/drawing/2014/main" id="{D5019955-B5DF-4910-A5F7-1F0CEFAFF152}"/>
            </a:ext>
          </a:extLst>
        </xdr:cNvPr>
        <xdr:cNvCxnSpPr/>
      </xdr:nvCxnSpPr>
      <xdr:spPr>
        <a:xfrm flipV="1">
          <a:off x="7861300" y="7002780"/>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97246</xdr:rowOff>
    </xdr:from>
    <xdr:to>
      <xdr:col>36</xdr:col>
      <xdr:colOff>165100</xdr:colOff>
      <xdr:row>41</xdr:row>
      <xdr:rowOff>27396</xdr:rowOff>
    </xdr:to>
    <xdr:sp macro="" textlink="">
      <xdr:nvSpPr>
        <xdr:cNvPr id="139" name="楕円 138">
          <a:extLst>
            <a:ext uri="{FF2B5EF4-FFF2-40B4-BE49-F238E27FC236}">
              <a16:creationId xmlns:a16="http://schemas.microsoft.com/office/drawing/2014/main" id="{3A8212B2-51D8-4CC1-9AC8-A027EEA9F2C7}"/>
            </a:ext>
          </a:extLst>
        </xdr:cNvPr>
        <xdr:cNvSpPr/>
      </xdr:nvSpPr>
      <xdr:spPr>
        <a:xfrm>
          <a:off x="6921500" y="695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148046</xdr:rowOff>
    </xdr:from>
    <xdr:to>
      <xdr:col>41</xdr:col>
      <xdr:colOff>50800</xdr:colOff>
      <xdr:row>40</xdr:row>
      <xdr:rowOff>148046</xdr:rowOff>
    </xdr:to>
    <xdr:cxnSp macro="">
      <xdr:nvCxnSpPr>
        <xdr:cNvPr id="140" name="直線コネクタ 139">
          <a:extLst>
            <a:ext uri="{FF2B5EF4-FFF2-40B4-BE49-F238E27FC236}">
              <a16:creationId xmlns:a16="http://schemas.microsoft.com/office/drawing/2014/main" id="{90DBD80B-074D-48D5-83B5-DC6015255502}"/>
            </a:ext>
          </a:extLst>
        </xdr:cNvPr>
        <xdr:cNvCxnSpPr/>
      </xdr:nvCxnSpPr>
      <xdr:spPr>
        <a:xfrm>
          <a:off x="6972300" y="700604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38</xdr:row>
      <xdr:rowOff>133730</xdr:rowOff>
    </xdr:from>
    <xdr:ext cx="469744" cy="259045"/>
    <xdr:sp macro="" textlink="">
      <xdr:nvSpPr>
        <xdr:cNvPr id="141" name="n_1aveValue【図書館】&#10;一人当たり面積">
          <a:extLst>
            <a:ext uri="{FF2B5EF4-FFF2-40B4-BE49-F238E27FC236}">
              <a16:creationId xmlns:a16="http://schemas.microsoft.com/office/drawing/2014/main" id="{8D2D99C0-AFA6-4FBE-9816-50E9D5081BD7}"/>
            </a:ext>
          </a:extLst>
        </xdr:cNvPr>
        <xdr:cNvSpPr txBox="1"/>
      </xdr:nvSpPr>
      <xdr:spPr>
        <a:xfrm>
          <a:off x="9391727" y="66488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38</xdr:row>
      <xdr:rowOff>136996</xdr:rowOff>
    </xdr:from>
    <xdr:ext cx="469744" cy="259045"/>
    <xdr:sp macro="" textlink="">
      <xdr:nvSpPr>
        <xdr:cNvPr id="142" name="n_2aveValue【図書館】&#10;一人当たり面積">
          <a:extLst>
            <a:ext uri="{FF2B5EF4-FFF2-40B4-BE49-F238E27FC236}">
              <a16:creationId xmlns:a16="http://schemas.microsoft.com/office/drawing/2014/main" id="{E921F613-B21C-4042-B0F9-D06399A044F9}"/>
            </a:ext>
          </a:extLst>
        </xdr:cNvPr>
        <xdr:cNvSpPr txBox="1"/>
      </xdr:nvSpPr>
      <xdr:spPr>
        <a:xfrm>
          <a:off x="8515427" y="66520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38</xdr:row>
      <xdr:rowOff>127199</xdr:rowOff>
    </xdr:from>
    <xdr:ext cx="469744" cy="259045"/>
    <xdr:sp macro="" textlink="">
      <xdr:nvSpPr>
        <xdr:cNvPr id="143" name="n_3aveValue【図書館】&#10;一人当たり面積">
          <a:extLst>
            <a:ext uri="{FF2B5EF4-FFF2-40B4-BE49-F238E27FC236}">
              <a16:creationId xmlns:a16="http://schemas.microsoft.com/office/drawing/2014/main" id="{A75F6966-9E50-470F-8B50-0C8FC9C8C9D6}"/>
            </a:ext>
          </a:extLst>
        </xdr:cNvPr>
        <xdr:cNvSpPr txBox="1"/>
      </xdr:nvSpPr>
      <xdr:spPr>
        <a:xfrm>
          <a:off x="7626427" y="6642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39</xdr:row>
      <xdr:rowOff>30860</xdr:rowOff>
    </xdr:from>
    <xdr:ext cx="469744" cy="259045"/>
    <xdr:sp macro="" textlink="">
      <xdr:nvSpPr>
        <xdr:cNvPr id="144" name="n_4aveValue【図書館】&#10;一人当たり面積">
          <a:extLst>
            <a:ext uri="{FF2B5EF4-FFF2-40B4-BE49-F238E27FC236}">
              <a16:creationId xmlns:a16="http://schemas.microsoft.com/office/drawing/2014/main" id="{13FCF5EC-84DA-4B5E-8F7E-575F207CF6E6}"/>
            </a:ext>
          </a:extLst>
        </xdr:cNvPr>
        <xdr:cNvSpPr txBox="1"/>
      </xdr:nvSpPr>
      <xdr:spPr>
        <a:xfrm>
          <a:off x="6737427" y="67174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41</xdr:row>
      <xdr:rowOff>11992</xdr:rowOff>
    </xdr:from>
    <xdr:ext cx="469744" cy="259045"/>
    <xdr:sp macro="" textlink="">
      <xdr:nvSpPr>
        <xdr:cNvPr id="145" name="n_1mainValue【図書館】&#10;一人当たり面積">
          <a:extLst>
            <a:ext uri="{FF2B5EF4-FFF2-40B4-BE49-F238E27FC236}">
              <a16:creationId xmlns:a16="http://schemas.microsoft.com/office/drawing/2014/main" id="{9E936B7E-A9B6-4C0E-A435-081CB068BEAB}"/>
            </a:ext>
          </a:extLst>
        </xdr:cNvPr>
        <xdr:cNvSpPr txBox="1"/>
      </xdr:nvSpPr>
      <xdr:spPr>
        <a:xfrm>
          <a:off x="9391727" y="70414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41</xdr:row>
      <xdr:rowOff>15257</xdr:rowOff>
    </xdr:from>
    <xdr:ext cx="469744" cy="259045"/>
    <xdr:sp macro="" textlink="">
      <xdr:nvSpPr>
        <xdr:cNvPr id="146" name="n_2mainValue【図書館】&#10;一人当たり面積">
          <a:extLst>
            <a:ext uri="{FF2B5EF4-FFF2-40B4-BE49-F238E27FC236}">
              <a16:creationId xmlns:a16="http://schemas.microsoft.com/office/drawing/2014/main" id="{427E388A-49E9-4E2B-BA8F-FC7ECE02D85F}"/>
            </a:ext>
          </a:extLst>
        </xdr:cNvPr>
        <xdr:cNvSpPr txBox="1"/>
      </xdr:nvSpPr>
      <xdr:spPr>
        <a:xfrm>
          <a:off x="8515427" y="7044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41</xdr:row>
      <xdr:rowOff>18523</xdr:rowOff>
    </xdr:from>
    <xdr:ext cx="469744" cy="259045"/>
    <xdr:sp macro="" textlink="">
      <xdr:nvSpPr>
        <xdr:cNvPr id="147" name="n_3mainValue【図書館】&#10;一人当たり面積">
          <a:extLst>
            <a:ext uri="{FF2B5EF4-FFF2-40B4-BE49-F238E27FC236}">
              <a16:creationId xmlns:a16="http://schemas.microsoft.com/office/drawing/2014/main" id="{5A7C567A-A3BE-4CBA-857A-E0A8983745D4}"/>
            </a:ext>
          </a:extLst>
        </xdr:cNvPr>
        <xdr:cNvSpPr txBox="1"/>
      </xdr:nvSpPr>
      <xdr:spPr>
        <a:xfrm>
          <a:off x="7626427" y="70479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41</xdr:row>
      <xdr:rowOff>18523</xdr:rowOff>
    </xdr:from>
    <xdr:ext cx="469744" cy="259045"/>
    <xdr:sp macro="" textlink="">
      <xdr:nvSpPr>
        <xdr:cNvPr id="148" name="n_4mainValue【図書館】&#10;一人当たり面積">
          <a:extLst>
            <a:ext uri="{FF2B5EF4-FFF2-40B4-BE49-F238E27FC236}">
              <a16:creationId xmlns:a16="http://schemas.microsoft.com/office/drawing/2014/main" id="{0F205FD6-983C-4856-A23F-FF03B64DBF91}"/>
            </a:ext>
          </a:extLst>
        </xdr:cNvPr>
        <xdr:cNvSpPr txBox="1"/>
      </xdr:nvSpPr>
      <xdr:spPr>
        <a:xfrm>
          <a:off x="6737427" y="70479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9" name="正方形/長方形 148">
          <a:extLst>
            <a:ext uri="{FF2B5EF4-FFF2-40B4-BE49-F238E27FC236}">
              <a16:creationId xmlns:a16="http://schemas.microsoft.com/office/drawing/2014/main" id="{8A7E3FA8-6860-482E-96A2-C1320E7A7592}"/>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50" name="正方形/長方形 149">
          <a:extLst>
            <a:ext uri="{FF2B5EF4-FFF2-40B4-BE49-F238E27FC236}">
              <a16:creationId xmlns:a16="http://schemas.microsoft.com/office/drawing/2014/main" id="{E875DEC9-0875-4A72-83FB-8AD4D54902A3}"/>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1" name="正方形/長方形 150">
          <a:extLst>
            <a:ext uri="{FF2B5EF4-FFF2-40B4-BE49-F238E27FC236}">
              <a16:creationId xmlns:a16="http://schemas.microsoft.com/office/drawing/2014/main" id="{45D2C9D4-F62C-4791-9DDB-87AAA0EF968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2" name="正方形/長方形 151">
          <a:extLst>
            <a:ext uri="{FF2B5EF4-FFF2-40B4-BE49-F238E27FC236}">
              <a16:creationId xmlns:a16="http://schemas.microsoft.com/office/drawing/2014/main" id="{F6D9D66C-D0B0-4FAB-8D89-CFFBAEC5DA8E}"/>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3" name="正方形/長方形 152">
          <a:extLst>
            <a:ext uri="{FF2B5EF4-FFF2-40B4-BE49-F238E27FC236}">
              <a16:creationId xmlns:a16="http://schemas.microsoft.com/office/drawing/2014/main" id="{87E95238-CDFB-4DD0-8E17-8A4FABFA3C97}"/>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4" name="正方形/長方形 153">
          <a:extLst>
            <a:ext uri="{FF2B5EF4-FFF2-40B4-BE49-F238E27FC236}">
              <a16:creationId xmlns:a16="http://schemas.microsoft.com/office/drawing/2014/main" id="{FA563AA5-0906-4488-9182-E94C68516F69}"/>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5" name="正方形/長方形 154">
          <a:extLst>
            <a:ext uri="{FF2B5EF4-FFF2-40B4-BE49-F238E27FC236}">
              <a16:creationId xmlns:a16="http://schemas.microsoft.com/office/drawing/2014/main" id="{299EF89B-573D-4623-A3D6-5E1D7434749E}"/>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6" name="正方形/長方形 155">
          <a:extLst>
            <a:ext uri="{FF2B5EF4-FFF2-40B4-BE49-F238E27FC236}">
              <a16:creationId xmlns:a16="http://schemas.microsoft.com/office/drawing/2014/main" id="{D1663A4E-7221-40B4-B505-AC831F34B7D1}"/>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7" name="テキスト ボックス 156">
          <a:extLst>
            <a:ext uri="{FF2B5EF4-FFF2-40B4-BE49-F238E27FC236}">
              <a16:creationId xmlns:a16="http://schemas.microsoft.com/office/drawing/2014/main" id="{DB96B14C-7DA7-4AAE-B0E5-0ECB992D9880}"/>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8" name="直線コネクタ 157">
          <a:extLst>
            <a:ext uri="{FF2B5EF4-FFF2-40B4-BE49-F238E27FC236}">
              <a16:creationId xmlns:a16="http://schemas.microsoft.com/office/drawing/2014/main" id="{2E707DC6-E2FC-48D5-9146-D7443A89F882}"/>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9" name="テキスト ボックス 158">
          <a:extLst>
            <a:ext uri="{FF2B5EF4-FFF2-40B4-BE49-F238E27FC236}">
              <a16:creationId xmlns:a16="http://schemas.microsoft.com/office/drawing/2014/main" id="{30AE50F2-A7DA-42C5-A536-C02F69E63FE4}"/>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60" name="直線コネクタ 159">
          <a:extLst>
            <a:ext uri="{FF2B5EF4-FFF2-40B4-BE49-F238E27FC236}">
              <a16:creationId xmlns:a16="http://schemas.microsoft.com/office/drawing/2014/main" id="{65ECFD1E-6F67-4016-94D7-FE1D4831887D}"/>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161" name="テキスト ボックス 160">
          <a:extLst>
            <a:ext uri="{FF2B5EF4-FFF2-40B4-BE49-F238E27FC236}">
              <a16:creationId xmlns:a16="http://schemas.microsoft.com/office/drawing/2014/main" id="{F278B271-0A5D-4BC9-A0F9-E47EC7E08236}"/>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62" name="直線コネクタ 161">
          <a:extLst>
            <a:ext uri="{FF2B5EF4-FFF2-40B4-BE49-F238E27FC236}">
              <a16:creationId xmlns:a16="http://schemas.microsoft.com/office/drawing/2014/main" id="{48D9CBF9-DBC5-48B4-A5AD-1906589AAC9E}"/>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63" name="テキスト ボックス 162">
          <a:extLst>
            <a:ext uri="{FF2B5EF4-FFF2-40B4-BE49-F238E27FC236}">
              <a16:creationId xmlns:a16="http://schemas.microsoft.com/office/drawing/2014/main" id="{A8DA19AC-F26B-4DBB-A645-07270380D14A}"/>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64" name="直線コネクタ 163">
          <a:extLst>
            <a:ext uri="{FF2B5EF4-FFF2-40B4-BE49-F238E27FC236}">
              <a16:creationId xmlns:a16="http://schemas.microsoft.com/office/drawing/2014/main" id="{68C79005-C434-4FF2-A270-DF3EFD11DCB9}"/>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65" name="テキスト ボックス 164">
          <a:extLst>
            <a:ext uri="{FF2B5EF4-FFF2-40B4-BE49-F238E27FC236}">
              <a16:creationId xmlns:a16="http://schemas.microsoft.com/office/drawing/2014/main" id="{940A9B94-1F45-423D-9C60-254A10C7DF40}"/>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66" name="直線コネクタ 165">
          <a:extLst>
            <a:ext uri="{FF2B5EF4-FFF2-40B4-BE49-F238E27FC236}">
              <a16:creationId xmlns:a16="http://schemas.microsoft.com/office/drawing/2014/main" id="{0122ED73-44BC-495F-9DF7-A42986D47092}"/>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67" name="テキスト ボックス 166">
          <a:extLst>
            <a:ext uri="{FF2B5EF4-FFF2-40B4-BE49-F238E27FC236}">
              <a16:creationId xmlns:a16="http://schemas.microsoft.com/office/drawing/2014/main" id="{A562BF7A-EDC8-452E-BE07-EE72F96263E8}"/>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8" name="直線コネクタ 167">
          <a:extLst>
            <a:ext uri="{FF2B5EF4-FFF2-40B4-BE49-F238E27FC236}">
              <a16:creationId xmlns:a16="http://schemas.microsoft.com/office/drawing/2014/main" id="{0EB8E29D-6C6B-4E7C-8269-4BDA34B135AD}"/>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169" name="テキスト ボックス 168">
          <a:extLst>
            <a:ext uri="{FF2B5EF4-FFF2-40B4-BE49-F238E27FC236}">
              <a16:creationId xmlns:a16="http://schemas.microsoft.com/office/drawing/2014/main" id="{7BB1BC7F-DADD-4CF7-8E2E-AE4583E1787E}"/>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0" name="直線コネクタ 169">
          <a:extLst>
            <a:ext uri="{FF2B5EF4-FFF2-40B4-BE49-F238E27FC236}">
              <a16:creationId xmlns:a16="http://schemas.microsoft.com/office/drawing/2014/main" id="{F0D79D97-BA6F-40CB-B3BA-0C8B0B73FC4E}"/>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171" name="テキスト ボックス 170">
          <a:extLst>
            <a:ext uri="{FF2B5EF4-FFF2-40B4-BE49-F238E27FC236}">
              <a16:creationId xmlns:a16="http://schemas.microsoft.com/office/drawing/2014/main" id="{2E435857-ED15-4311-B93F-5E3FF84CFFA7}"/>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72" name="【体育館・プール】&#10;有形固定資産減価償却率グラフ枠">
          <a:extLst>
            <a:ext uri="{FF2B5EF4-FFF2-40B4-BE49-F238E27FC236}">
              <a16:creationId xmlns:a16="http://schemas.microsoft.com/office/drawing/2014/main" id="{89E973CC-2FCF-436E-BB9C-26BD57601D6D}"/>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1905</xdr:rowOff>
    </xdr:from>
    <xdr:to>
      <xdr:col>24</xdr:col>
      <xdr:colOff>62865</xdr:colOff>
      <xdr:row>64</xdr:row>
      <xdr:rowOff>76200</xdr:rowOff>
    </xdr:to>
    <xdr:cxnSp macro="">
      <xdr:nvCxnSpPr>
        <xdr:cNvPr id="173" name="直線コネクタ 172">
          <a:extLst>
            <a:ext uri="{FF2B5EF4-FFF2-40B4-BE49-F238E27FC236}">
              <a16:creationId xmlns:a16="http://schemas.microsoft.com/office/drawing/2014/main" id="{CD6195CE-1B23-4792-AE7B-43B50B58383D}"/>
            </a:ext>
          </a:extLst>
        </xdr:cNvPr>
        <xdr:cNvCxnSpPr/>
      </xdr:nvCxnSpPr>
      <xdr:spPr>
        <a:xfrm flipV="1">
          <a:off x="4634865" y="9603105"/>
          <a:ext cx="0" cy="14458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80027</xdr:rowOff>
    </xdr:from>
    <xdr:ext cx="469744" cy="259045"/>
    <xdr:sp macro="" textlink="">
      <xdr:nvSpPr>
        <xdr:cNvPr id="174" name="【体育館・プール】&#10;有形固定資産減価償却率最小値テキスト">
          <a:extLst>
            <a:ext uri="{FF2B5EF4-FFF2-40B4-BE49-F238E27FC236}">
              <a16:creationId xmlns:a16="http://schemas.microsoft.com/office/drawing/2014/main" id="{9AD1BC04-6C84-4C97-914C-F9DC6AF60E45}"/>
            </a:ext>
          </a:extLst>
        </xdr:cNvPr>
        <xdr:cNvSpPr txBox="1"/>
      </xdr:nvSpPr>
      <xdr:spPr>
        <a:xfrm>
          <a:off x="4673600" y="1105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76200</xdr:rowOff>
    </xdr:from>
    <xdr:to>
      <xdr:col>24</xdr:col>
      <xdr:colOff>152400</xdr:colOff>
      <xdr:row>64</xdr:row>
      <xdr:rowOff>76200</xdr:rowOff>
    </xdr:to>
    <xdr:cxnSp macro="">
      <xdr:nvCxnSpPr>
        <xdr:cNvPr id="175" name="直線コネクタ 174">
          <a:extLst>
            <a:ext uri="{FF2B5EF4-FFF2-40B4-BE49-F238E27FC236}">
              <a16:creationId xmlns:a16="http://schemas.microsoft.com/office/drawing/2014/main" id="{01E207E8-CF21-4215-A456-E634904A44D2}"/>
            </a:ext>
          </a:extLst>
        </xdr:cNvPr>
        <xdr:cNvCxnSpPr/>
      </xdr:nvCxnSpPr>
      <xdr:spPr>
        <a:xfrm>
          <a:off x="4546600" y="1104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120032</xdr:rowOff>
    </xdr:from>
    <xdr:ext cx="405111" cy="259045"/>
    <xdr:sp macro="" textlink="">
      <xdr:nvSpPr>
        <xdr:cNvPr id="176" name="【体育館・プール】&#10;有形固定資産減価償却率最大値テキスト">
          <a:extLst>
            <a:ext uri="{FF2B5EF4-FFF2-40B4-BE49-F238E27FC236}">
              <a16:creationId xmlns:a16="http://schemas.microsoft.com/office/drawing/2014/main" id="{1A9C8478-436E-452C-BC89-4D336FE48B23}"/>
            </a:ext>
          </a:extLst>
        </xdr:cNvPr>
        <xdr:cNvSpPr txBox="1"/>
      </xdr:nvSpPr>
      <xdr:spPr>
        <a:xfrm>
          <a:off x="4673600" y="9378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1905</xdr:rowOff>
    </xdr:from>
    <xdr:to>
      <xdr:col>24</xdr:col>
      <xdr:colOff>152400</xdr:colOff>
      <xdr:row>56</xdr:row>
      <xdr:rowOff>1905</xdr:rowOff>
    </xdr:to>
    <xdr:cxnSp macro="">
      <xdr:nvCxnSpPr>
        <xdr:cNvPr id="177" name="直線コネクタ 176">
          <a:extLst>
            <a:ext uri="{FF2B5EF4-FFF2-40B4-BE49-F238E27FC236}">
              <a16:creationId xmlns:a16="http://schemas.microsoft.com/office/drawing/2014/main" id="{91565AF1-5972-4F68-BAF3-70FA3CBC0C7B}"/>
            </a:ext>
          </a:extLst>
        </xdr:cNvPr>
        <xdr:cNvCxnSpPr/>
      </xdr:nvCxnSpPr>
      <xdr:spPr>
        <a:xfrm>
          <a:off x="4546600" y="9603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31132</xdr:rowOff>
    </xdr:from>
    <xdr:ext cx="405111" cy="259045"/>
    <xdr:sp macro="" textlink="">
      <xdr:nvSpPr>
        <xdr:cNvPr id="178" name="【体育館・プール】&#10;有形固定資産減価償却率平均値テキスト">
          <a:extLst>
            <a:ext uri="{FF2B5EF4-FFF2-40B4-BE49-F238E27FC236}">
              <a16:creationId xmlns:a16="http://schemas.microsoft.com/office/drawing/2014/main" id="{4B3B3F79-3B9D-4022-A63F-A36116A5621C}"/>
            </a:ext>
          </a:extLst>
        </xdr:cNvPr>
        <xdr:cNvSpPr txBox="1"/>
      </xdr:nvSpPr>
      <xdr:spPr>
        <a:xfrm>
          <a:off x="4673600" y="101466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8255</xdr:rowOff>
    </xdr:from>
    <xdr:to>
      <xdr:col>24</xdr:col>
      <xdr:colOff>114300</xdr:colOff>
      <xdr:row>60</xdr:row>
      <xdr:rowOff>109855</xdr:rowOff>
    </xdr:to>
    <xdr:sp macro="" textlink="">
      <xdr:nvSpPr>
        <xdr:cNvPr id="179" name="フローチャート: 判断 178">
          <a:extLst>
            <a:ext uri="{FF2B5EF4-FFF2-40B4-BE49-F238E27FC236}">
              <a16:creationId xmlns:a16="http://schemas.microsoft.com/office/drawing/2014/main" id="{480839C0-08B3-4392-B07F-6E27155C162C}"/>
            </a:ext>
          </a:extLst>
        </xdr:cNvPr>
        <xdr:cNvSpPr/>
      </xdr:nvSpPr>
      <xdr:spPr>
        <a:xfrm>
          <a:off x="4584700" y="10295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59</xdr:row>
      <xdr:rowOff>164465</xdr:rowOff>
    </xdr:from>
    <xdr:to>
      <xdr:col>20</xdr:col>
      <xdr:colOff>38100</xdr:colOff>
      <xdr:row>60</xdr:row>
      <xdr:rowOff>94615</xdr:rowOff>
    </xdr:to>
    <xdr:sp macro="" textlink="">
      <xdr:nvSpPr>
        <xdr:cNvPr id="180" name="フローチャート: 判断 179">
          <a:extLst>
            <a:ext uri="{FF2B5EF4-FFF2-40B4-BE49-F238E27FC236}">
              <a16:creationId xmlns:a16="http://schemas.microsoft.com/office/drawing/2014/main" id="{18E472AC-2DA9-45C7-90DD-F0D5DC03FE2B}"/>
            </a:ext>
          </a:extLst>
        </xdr:cNvPr>
        <xdr:cNvSpPr/>
      </xdr:nvSpPr>
      <xdr:spPr>
        <a:xfrm>
          <a:off x="3746500" y="10280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59</xdr:row>
      <xdr:rowOff>145415</xdr:rowOff>
    </xdr:from>
    <xdr:to>
      <xdr:col>15</xdr:col>
      <xdr:colOff>101600</xdr:colOff>
      <xdr:row>60</xdr:row>
      <xdr:rowOff>75565</xdr:rowOff>
    </xdr:to>
    <xdr:sp macro="" textlink="">
      <xdr:nvSpPr>
        <xdr:cNvPr id="181" name="フローチャート: 判断 180">
          <a:extLst>
            <a:ext uri="{FF2B5EF4-FFF2-40B4-BE49-F238E27FC236}">
              <a16:creationId xmlns:a16="http://schemas.microsoft.com/office/drawing/2014/main" id="{44F6B920-9A80-4FC1-8A7D-574859CCEAEB}"/>
            </a:ext>
          </a:extLst>
        </xdr:cNvPr>
        <xdr:cNvSpPr/>
      </xdr:nvSpPr>
      <xdr:spPr>
        <a:xfrm>
          <a:off x="2857500" y="10260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59</xdr:row>
      <xdr:rowOff>124460</xdr:rowOff>
    </xdr:from>
    <xdr:to>
      <xdr:col>10</xdr:col>
      <xdr:colOff>165100</xdr:colOff>
      <xdr:row>60</xdr:row>
      <xdr:rowOff>54610</xdr:rowOff>
    </xdr:to>
    <xdr:sp macro="" textlink="">
      <xdr:nvSpPr>
        <xdr:cNvPr id="182" name="フローチャート: 判断 181">
          <a:extLst>
            <a:ext uri="{FF2B5EF4-FFF2-40B4-BE49-F238E27FC236}">
              <a16:creationId xmlns:a16="http://schemas.microsoft.com/office/drawing/2014/main" id="{14C87031-5BA3-4DEE-9518-B7E9DEDAB7CB}"/>
            </a:ext>
          </a:extLst>
        </xdr:cNvPr>
        <xdr:cNvSpPr/>
      </xdr:nvSpPr>
      <xdr:spPr>
        <a:xfrm>
          <a:off x="1968500" y="10240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31115</xdr:rowOff>
    </xdr:from>
    <xdr:to>
      <xdr:col>6</xdr:col>
      <xdr:colOff>38100</xdr:colOff>
      <xdr:row>60</xdr:row>
      <xdr:rowOff>132715</xdr:rowOff>
    </xdr:to>
    <xdr:sp macro="" textlink="">
      <xdr:nvSpPr>
        <xdr:cNvPr id="183" name="フローチャート: 判断 182">
          <a:extLst>
            <a:ext uri="{FF2B5EF4-FFF2-40B4-BE49-F238E27FC236}">
              <a16:creationId xmlns:a16="http://schemas.microsoft.com/office/drawing/2014/main" id="{31B0302D-7401-40D5-9B7F-BC81C2A5422A}"/>
            </a:ext>
          </a:extLst>
        </xdr:cNvPr>
        <xdr:cNvSpPr/>
      </xdr:nvSpPr>
      <xdr:spPr>
        <a:xfrm>
          <a:off x="1079500" y="10318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E7F16EE0-5A3F-40F0-9E13-DBF2701260F3}"/>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E3868361-B591-485B-B70B-4CCAAB6DF777}"/>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177351AD-90F4-4C6E-9193-06029F21E312}"/>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8D3A416C-C489-4858-959C-6EBDBA215050}"/>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A7A13867-69A0-4136-A06A-2AC50E61E50A}"/>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122555</xdr:rowOff>
    </xdr:from>
    <xdr:to>
      <xdr:col>24</xdr:col>
      <xdr:colOff>114300</xdr:colOff>
      <xdr:row>63</xdr:row>
      <xdr:rowOff>52705</xdr:rowOff>
    </xdr:to>
    <xdr:sp macro="" textlink="">
      <xdr:nvSpPr>
        <xdr:cNvPr id="189" name="楕円 188">
          <a:extLst>
            <a:ext uri="{FF2B5EF4-FFF2-40B4-BE49-F238E27FC236}">
              <a16:creationId xmlns:a16="http://schemas.microsoft.com/office/drawing/2014/main" id="{FACFF1A7-0C48-42D3-B070-15C3EBAB8208}"/>
            </a:ext>
          </a:extLst>
        </xdr:cNvPr>
        <xdr:cNvSpPr/>
      </xdr:nvSpPr>
      <xdr:spPr>
        <a:xfrm>
          <a:off x="4584700" y="10752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100982</xdr:rowOff>
    </xdr:from>
    <xdr:ext cx="405111" cy="259045"/>
    <xdr:sp macro="" textlink="">
      <xdr:nvSpPr>
        <xdr:cNvPr id="190" name="【体育館・プール】&#10;有形固定資産減価償却率該当値テキスト">
          <a:extLst>
            <a:ext uri="{FF2B5EF4-FFF2-40B4-BE49-F238E27FC236}">
              <a16:creationId xmlns:a16="http://schemas.microsoft.com/office/drawing/2014/main" id="{7FB482D4-0AC1-4B82-A0AD-2DB6F0BAE9A4}"/>
            </a:ext>
          </a:extLst>
        </xdr:cNvPr>
        <xdr:cNvSpPr txBox="1"/>
      </xdr:nvSpPr>
      <xdr:spPr>
        <a:xfrm>
          <a:off x="4673600" y="10730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65405</xdr:rowOff>
    </xdr:from>
    <xdr:to>
      <xdr:col>20</xdr:col>
      <xdr:colOff>38100</xdr:colOff>
      <xdr:row>62</xdr:row>
      <xdr:rowOff>167005</xdr:rowOff>
    </xdr:to>
    <xdr:sp macro="" textlink="">
      <xdr:nvSpPr>
        <xdr:cNvPr id="191" name="楕円 190">
          <a:extLst>
            <a:ext uri="{FF2B5EF4-FFF2-40B4-BE49-F238E27FC236}">
              <a16:creationId xmlns:a16="http://schemas.microsoft.com/office/drawing/2014/main" id="{0DD5EEAD-1DB7-4A45-AABC-62F077A4D833}"/>
            </a:ext>
          </a:extLst>
        </xdr:cNvPr>
        <xdr:cNvSpPr/>
      </xdr:nvSpPr>
      <xdr:spPr>
        <a:xfrm>
          <a:off x="3746500" y="106953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116205</xdr:rowOff>
    </xdr:from>
    <xdr:to>
      <xdr:col>24</xdr:col>
      <xdr:colOff>63500</xdr:colOff>
      <xdr:row>63</xdr:row>
      <xdr:rowOff>1905</xdr:rowOff>
    </xdr:to>
    <xdr:cxnSp macro="">
      <xdr:nvCxnSpPr>
        <xdr:cNvPr id="192" name="直線コネクタ 191">
          <a:extLst>
            <a:ext uri="{FF2B5EF4-FFF2-40B4-BE49-F238E27FC236}">
              <a16:creationId xmlns:a16="http://schemas.microsoft.com/office/drawing/2014/main" id="{525F9BA3-1072-4F1A-9156-96666B2CDA8C}"/>
            </a:ext>
          </a:extLst>
        </xdr:cNvPr>
        <xdr:cNvCxnSpPr/>
      </xdr:nvCxnSpPr>
      <xdr:spPr>
        <a:xfrm>
          <a:off x="3797300" y="10746105"/>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95885</xdr:rowOff>
    </xdr:from>
    <xdr:to>
      <xdr:col>15</xdr:col>
      <xdr:colOff>101600</xdr:colOff>
      <xdr:row>62</xdr:row>
      <xdr:rowOff>26035</xdr:rowOff>
    </xdr:to>
    <xdr:sp macro="" textlink="">
      <xdr:nvSpPr>
        <xdr:cNvPr id="193" name="楕円 192">
          <a:extLst>
            <a:ext uri="{FF2B5EF4-FFF2-40B4-BE49-F238E27FC236}">
              <a16:creationId xmlns:a16="http://schemas.microsoft.com/office/drawing/2014/main" id="{35B8CD8A-CCC9-466E-B04A-C74273E03B0E}"/>
            </a:ext>
          </a:extLst>
        </xdr:cNvPr>
        <xdr:cNvSpPr/>
      </xdr:nvSpPr>
      <xdr:spPr>
        <a:xfrm>
          <a:off x="2857500" y="10554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61</xdr:row>
      <xdr:rowOff>146685</xdr:rowOff>
    </xdr:from>
    <xdr:to>
      <xdr:col>19</xdr:col>
      <xdr:colOff>177800</xdr:colOff>
      <xdr:row>62</xdr:row>
      <xdr:rowOff>116205</xdr:rowOff>
    </xdr:to>
    <xdr:cxnSp macro="">
      <xdr:nvCxnSpPr>
        <xdr:cNvPr id="194" name="直線コネクタ 193">
          <a:extLst>
            <a:ext uri="{FF2B5EF4-FFF2-40B4-BE49-F238E27FC236}">
              <a16:creationId xmlns:a16="http://schemas.microsoft.com/office/drawing/2014/main" id="{74802D9C-DAC0-43EA-8033-A3DC8449FDCD}"/>
            </a:ext>
          </a:extLst>
        </xdr:cNvPr>
        <xdr:cNvCxnSpPr/>
      </xdr:nvCxnSpPr>
      <xdr:spPr>
        <a:xfrm>
          <a:off x="2908300" y="10605135"/>
          <a:ext cx="889000" cy="140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40640</xdr:rowOff>
    </xdr:from>
    <xdr:to>
      <xdr:col>10</xdr:col>
      <xdr:colOff>165100</xdr:colOff>
      <xdr:row>61</xdr:row>
      <xdr:rowOff>142240</xdr:rowOff>
    </xdr:to>
    <xdr:sp macro="" textlink="">
      <xdr:nvSpPr>
        <xdr:cNvPr id="195" name="楕円 194">
          <a:extLst>
            <a:ext uri="{FF2B5EF4-FFF2-40B4-BE49-F238E27FC236}">
              <a16:creationId xmlns:a16="http://schemas.microsoft.com/office/drawing/2014/main" id="{CCD140FF-1946-4A05-9F89-B8F23B32D6F2}"/>
            </a:ext>
          </a:extLst>
        </xdr:cNvPr>
        <xdr:cNvSpPr/>
      </xdr:nvSpPr>
      <xdr:spPr>
        <a:xfrm>
          <a:off x="1968500" y="10499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61</xdr:row>
      <xdr:rowOff>91440</xdr:rowOff>
    </xdr:from>
    <xdr:to>
      <xdr:col>15</xdr:col>
      <xdr:colOff>50800</xdr:colOff>
      <xdr:row>61</xdr:row>
      <xdr:rowOff>146685</xdr:rowOff>
    </xdr:to>
    <xdr:cxnSp macro="">
      <xdr:nvCxnSpPr>
        <xdr:cNvPr id="196" name="直線コネクタ 195">
          <a:extLst>
            <a:ext uri="{FF2B5EF4-FFF2-40B4-BE49-F238E27FC236}">
              <a16:creationId xmlns:a16="http://schemas.microsoft.com/office/drawing/2014/main" id="{296DEDA7-9C42-4924-B8CC-FE197C53AA8A}"/>
            </a:ext>
          </a:extLst>
        </xdr:cNvPr>
        <xdr:cNvCxnSpPr/>
      </xdr:nvCxnSpPr>
      <xdr:spPr>
        <a:xfrm>
          <a:off x="2019300" y="10549890"/>
          <a:ext cx="889000"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67310</xdr:rowOff>
    </xdr:from>
    <xdr:to>
      <xdr:col>6</xdr:col>
      <xdr:colOff>38100</xdr:colOff>
      <xdr:row>61</xdr:row>
      <xdr:rowOff>168910</xdr:rowOff>
    </xdr:to>
    <xdr:sp macro="" textlink="">
      <xdr:nvSpPr>
        <xdr:cNvPr id="197" name="楕円 196">
          <a:extLst>
            <a:ext uri="{FF2B5EF4-FFF2-40B4-BE49-F238E27FC236}">
              <a16:creationId xmlns:a16="http://schemas.microsoft.com/office/drawing/2014/main" id="{DE325C90-1296-4F7A-8DF2-AC6242DD57F6}"/>
            </a:ext>
          </a:extLst>
        </xdr:cNvPr>
        <xdr:cNvSpPr/>
      </xdr:nvSpPr>
      <xdr:spPr>
        <a:xfrm>
          <a:off x="1079500" y="10525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91440</xdr:rowOff>
    </xdr:from>
    <xdr:to>
      <xdr:col>10</xdr:col>
      <xdr:colOff>114300</xdr:colOff>
      <xdr:row>61</xdr:row>
      <xdr:rowOff>118110</xdr:rowOff>
    </xdr:to>
    <xdr:cxnSp macro="">
      <xdr:nvCxnSpPr>
        <xdr:cNvPr id="198" name="直線コネクタ 197">
          <a:extLst>
            <a:ext uri="{FF2B5EF4-FFF2-40B4-BE49-F238E27FC236}">
              <a16:creationId xmlns:a16="http://schemas.microsoft.com/office/drawing/2014/main" id="{3F78F5B7-575D-485A-86CF-CCE834ABC7AE}"/>
            </a:ext>
          </a:extLst>
        </xdr:cNvPr>
        <xdr:cNvCxnSpPr/>
      </xdr:nvCxnSpPr>
      <xdr:spPr>
        <a:xfrm flipV="1">
          <a:off x="1130300" y="10549890"/>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111142</xdr:rowOff>
    </xdr:from>
    <xdr:ext cx="405111" cy="259045"/>
    <xdr:sp macro="" textlink="">
      <xdr:nvSpPr>
        <xdr:cNvPr id="199" name="n_1aveValue【体育館・プール】&#10;有形固定資産減価償却率">
          <a:extLst>
            <a:ext uri="{FF2B5EF4-FFF2-40B4-BE49-F238E27FC236}">
              <a16:creationId xmlns:a16="http://schemas.microsoft.com/office/drawing/2014/main" id="{A49855F2-3345-4AAF-ACCE-9F51083F14B1}"/>
            </a:ext>
          </a:extLst>
        </xdr:cNvPr>
        <xdr:cNvSpPr txBox="1"/>
      </xdr:nvSpPr>
      <xdr:spPr>
        <a:xfrm>
          <a:off x="3582044" y="100552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92092</xdr:rowOff>
    </xdr:from>
    <xdr:ext cx="405111" cy="259045"/>
    <xdr:sp macro="" textlink="">
      <xdr:nvSpPr>
        <xdr:cNvPr id="200" name="n_2aveValue【体育館・プール】&#10;有形固定資産減価償却率">
          <a:extLst>
            <a:ext uri="{FF2B5EF4-FFF2-40B4-BE49-F238E27FC236}">
              <a16:creationId xmlns:a16="http://schemas.microsoft.com/office/drawing/2014/main" id="{44A7E609-2AEF-4897-8D08-DBDB47827B2C}"/>
            </a:ext>
          </a:extLst>
        </xdr:cNvPr>
        <xdr:cNvSpPr txBox="1"/>
      </xdr:nvSpPr>
      <xdr:spPr>
        <a:xfrm>
          <a:off x="2705744" y="100361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71137</xdr:rowOff>
    </xdr:from>
    <xdr:ext cx="405111" cy="259045"/>
    <xdr:sp macro="" textlink="">
      <xdr:nvSpPr>
        <xdr:cNvPr id="201" name="n_3aveValue【体育館・プール】&#10;有形固定資産減価償却率">
          <a:extLst>
            <a:ext uri="{FF2B5EF4-FFF2-40B4-BE49-F238E27FC236}">
              <a16:creationId xmlns:a16="http://schemas.microsoft.com/office/drawing/2014/main" id="{6E33245E-57F5-4915-9FBF-E24D88693A43}"/>
            </a:ext>
          </a:extLst>
        </xdr:cNvPr>
        <xdr:cNvSpPr txBox="1"/>
      </xdr:nvSpPr>
      <xdr:spPr>
        <a:xfrm>
          <a:off x="1816744" y="100152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149242</xdr:rowOff>
    </xdr:from>
    <xdr:ext cx="405111" cy="259045"/>
    <xdr:sp macro="" textlink="">
      <xdr:nvSpPr>
        <xdr:cNvPr id="202" name="n_4aveValue【体育館・プール】&#10;有形固定資産減価償却率">
          <a:extLst>
            <a:ext uri="{FF2B5EF4-FFF2-40B4-BE49-F238E27FC236}">
              <a16:creationId xmlns:a16="http://schemas.microsoft.com/office/drawing/2014/main" id="{9987C239-53B3-406C-8A11-ABEFCCB0F3EC}"/>
            </a:ext>
          </a:extLst>
        </xdr:cNvPr>
        <xdr:cNvSpPr txBox="1"/>
      </xdr:nvSpPr>
      <xdr:spPr>
        <a:xfrm>
          <a:off x="927744" y="10093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158132</xdr:rowOff>
    </xdr:from>
    <xdr:ext cx="405111" cy="259045"/>
    <xdr:sp macro="" textlink="">
      <xdr:nvSpPr>
        <xdr:cNvPr id="203" name="n_1mainValue【体育館・プール】&#10;有形固定資産減価償却率">
          <a:extLst>
            <a:ext uri="{FF2B5EF4-FFF2-40B4-BE49-F238E27FC236}">
              <a16:creationId xmlns:a16="http://schemas.microsoft.com/office/drawing/2014/main" id="{B9FCAE59-9B5F-463F-A0B4-5EBC88F6D830}"/>
            </a:ext>
          </a:extLst>
        </xdr:cNvPr>
        <xdr:cNvSpPr txBox="1"/>
      </xdr:nvSpPr>
      <xdr:spPr>
        <a:xfrm>
          <a:off x="3582044" y="10788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17162</xdr:rowOff>
    </xdr:from>
    <xdr:ext cx="405111" cy="259045"/>
    <xdr:sp macro="" textlink="">
      <xdr:nvSpPr>
        <xdr:cNvPr id="204" name="n_2mainValue【体育館・プール】&#10;有形固定資産減価償却率">
          <a:extLst>
            <a:ext uri="{FF2B5EF4-FFF2-40B4-BE49-F238E27FC236}">
              <a16:creationId xmlns:a16="http://schemas.microsoft.com/office/drawing/2014/main" id="{AE47C030-F4F9-4BFB-A9EA-A44FACF98201}"/>
            </a:ext>
          </a:extLst>
        </xdr:cNvPr>
        <xdr:cNvSpPr txBox="1"/>
      </xdr:nvSpPr>
      <xdr:spPr>
        <a:xfrm>
          <a:off x="2705744" y="10647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133367</xdr:rowOff>
    </xdr:from>
    <xdr:ext cx="405111" cy="259045"/>
    <xdr:sp macro="" textlink="">
      <xdr:nvSpPr>
        <xdr:cNvPr id="205" name="n_3mainValue【体育館・プール】&#10;有形固定資産減価償却率">
          <a:extLst>
            <a:ext uri="{FF2B5EF4-FFF2-40B4-BE49-F238E27FC236}">
              <a16:creationId xmlns:a16="http://schemas.microsoft.com/office/drawing/2014/main" id="{DC55AF47-C153-43BB-AC57-D8EFF578FDCB}"/>
            </a:ext>
          </a:extLst>
        </xdr:cNvPr>
        <xdr:cNvSpPr txBox="1"/>
      </xdr:nvSpPr>
      <xdr:spPr>
        <a:xfrm>
          <a:off x="1816744" y="10591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160037</xdr:rowOff>
    </xdr:from>
    <xdr:ext cx="405111" cy="259045"/>
    <xdr:sp macro="" textlink="">
      <xdr:nvSpPr>
        <xdr:cNvPr id="206" name="n_4mainValue【体育館・プール】&#10;有形固定資産減価償却率">
          <a:extLst>
            <a:ext uri="{FF2B5EF4-FFF2-40B4-BE49-F238E27FC236}">
              <a16:creationId xmlns:a16="http://schemas.microsoft.com/office/drawing/2014/main" id="{7740C72F-06DC-4ABA-A020-2847EA812272}"/>
            </a:ext>
          </a:extLst>
        </xdr:cNvPr>
        <xdr:cNvSpPr txBox="1"/>
      </xdr:nvSpPr>
      <xdr:spPr>
        <a:xfrm>
          <a:off x="927744" y="106184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5E700263-5D1E-4BE2-B781-AE160BB602D1}"/>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6924F116-4F9A-44ED-AC25-8D377A6DC887}"/>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88B8F7DE-C4AB-41A9-8F03-9A2428E87CE0}"/>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C9F89E3E-9BBE-49E9-BE18-CDF368F99716}"/>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B0C8A2E7-A26C-43D0-8AC4-1D2FB3C207CA}"/>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74EBB1E2-BBCC-493F-907E-8E17FFA56C1F}"/>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66E5E477-416E-46E3-BBB6-43B41B5432F1}"/>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BE422DD9-9FE0-4762-BE2A-D32F7FA61D05}"/>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6059BEC8-F033-4A71-93D9-DAEA4429AAC7}"/>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F15D16B1-F2FB-4C7C-9271-C06B6259B666}"/>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217" name="直線コネクタ 216">
          <a:extLst>
            <a:ext uri="{FF2B5EF4-FFF2-40B4-BE49-F238E27FC236}">
              <a16:creationId xmlns:a16="http://schemas.microsoft.com/office/drawing/2014/main" id="{575D22B8-EFA6-4998-8DDF-0B5151DE629E}"/>
            </a:ext>
          </a:extLst>
        </xdr:cNvPr>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159855</xdr:rowOff>
    </xdr:from>
    <xdr:ext cx="467179" cy="259045"/>
    <xdr:sp macro="" textlink="">
      <xdr:nvSpPr>
        <xdr:cNvPr id="218" name="テキスト ボックス 217">
          <a:extLst>
            <a:ext uri="{FF2B5EF4-FFF2-40B4-BE49-F238E27FC236}">
              <a16:creationId xmlns:a16="http://schemas.microsoft.com/office/drawing/2014/main" id="{5D4AFE80-3730-4551-BCB3-1F87362787F4}"/>
            </a:ext>
          </a:extLst>
        </xdr:cNvPr>
        <xdr:cNvSpPr txBox="1"/>
      </xdr:nvSpPr>
      <xdr:spPr>
        <a:xfrm>
          <a:off x="6136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219" name="直線コネクタ 218">
          <a:extLst>
            <a:ext uri="{FF2B5EF4-FFF2-40B4-BE49-F238E27FC236}">
              <a16:creationId xmlns:a16="http://schemas.microsoft.com/office/drawing/2014/main" id="{D6AE2C93-9A59-4B02-BF77-5A76EBA44311}"/>
            </a:ext>
          </a:extLst>
        </xdr:cNvPr>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4734</xdr:rowOff>
    </xdr:from>
    <xdr:ext cx="467179" cy="259045"/>
    <xdr:sp macro="" textlink="">
      <xdr:nvSpPr>
        <xdr:cNvPr id="220" name="テキスト ボックス 219">
          <a:extLst>
            <a:ext uri="{FF2B5EF4-FFF2-40B4-BE49-F238E27FC236}">
              <a16:creationId xmlns:a16="http://schemas.microsoft.com/office/drawing/2014/main" id="{978AA661-1A08-418A-8293-901512B0AA9A}"/>
            </a:ext>
          </a:extLst>
        </xdr:cNvPr>
        <xdr:cNvSpPr txBox="1"/>
      </xdr:nvSpPr>
      <xdr:spPr>
        <a:xfrm>
          <a:off x="6136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221" name="直線コネクタ 220">
          <a:extLst>
            <a:ext uri="{FF2B5EF4-FFF2-40B4-BE49-F238E27FC236}">
              <a16:creationId xmlns:a16="http://schemas.microsoft.com/office/drawing/2014/main" id="{15C0A3B9-2165-47C3-B979-FAFC5A97C51D}"/>
            </a:ext>
          </a:extLst>
        </xdr:cNvPr>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21062</xdr:rowOff>
    </xdr:from>
    <xdr:ext cx="467179" cy="259045"/>
    <xdr:sp macro="" textlink="">
      <xdr:nvSpPr>
        <xdr:cNvPr id="222" name="テキスト ボックス 221">
          <a:extLst>
            <a:ext uri="{FF2B5EF4-FFF2-40B4-BE49-F238E27FC236}">
              <a16:creationId xmlns:a16="http://schemas.microsoft.com/office/drawing/2014/main" id="{10BE10D4-0A40-42AC-A089-F6AAFFD4A2F3}"/>
            </a:ext>
          </a:extLst>
        </xdr:cNvPr>
        <xdr:cNvSpPr txBox="1"/>
      </xdr:nvSpPr>
      <xdr:spPr>
        <a:xfrm>
          <a:off x="6136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223" name="直線コネクタ 222">
          <a:extLst>
            <a:ext uri="{FF2B5EF4-FFF2-40B4-BE49-F238E27FC236}">
              <a16:creationId xmlns:a16="http://schemas.microsoft.com/office/drawing/2014/main" id="{72ADEA99-9847-4B2B-A8CE-7828D784940C}"/>
            </a:ext>
          </a:extLst>
        </xdr:cNvPr>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58</xdr:row>
      <xdr:rowOff>37392</xdr:rowOff>
    </xdr:from>
    <xdr:ext cx="467179" cy="259045"/>
    <xdr:sp macro="" textlink="">
      <xdr:nvSpPr>
        <xdr:cNvPr id="224" name="テキスト ボックス 223">
          <a:extLst>
            <a:ext uri="{FF2B5EF4-FFF2-40B4-BE49-F238E27FC236}">
              <a16:creationId xmlns:a16="http://schemas.microsoft.com/office/drawing/2014/main" id="{C7B204C7-36D9-4B3D-A581-48E1352FFE46}"/>
            </a:ext>
          </a:extLst>
        </xdr:cNvPr>
        <xdr:cNvSpPr txBox="1"/>
      </xdr:nvSpPr>
      <xdr:spPr>
        <a:xfrm>
          <a:off x="6136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225" name="直線コネクタ 224">
          <a:extLst>
            <a:ext uri="{FF2B5EF4-FFF2-40B4-BE49-F238E27FC236}">
              <a16:creationId xmlns:a16="http://schemas.microsoft.com/office/drawing/2014/main" id="{65942178-AE68-4D27-9AA5-9185AFCB9DED}"/>
            </a:ext>
          </a:extLst>
        </xdr:cNvPr>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53720</xdr:rowOff>
    </xdr:from>
    <xdr:ext cx="467179" cy="259045"/>
    <xdr:sp macro="" textlink="">
      <xdr:nvSpPr>
        <xdr:cNvPr id="226" name="テキスト ボックス 225">
          <a:extLst>
            <a:ext uri="{FF2B5EF4-FFF2-40B4-BE49-F238E27FC236}">
              <a16:creationId xmlns:a16="http://schemas.microsoft.com/office/drawing/2014/main" id="{C5332553-7AEA-4F35-B620-6EB9FB9BD92C}"/>
            </a:ext>
          </a:extLst>
        </xdr:cNvPr>
        <xdr:cNvSpPr txBox="1"/>
      </xdr:nvSpPr>
      <xdr:spPr>
        <a:xfrm>
          <a:off x="6136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227" name="直線コネクタ 226">
          <a:extLst>
            <a:ext uri="{FF2B5EF4-FFF2-40B4-BE49-F238E27FC236}">
              <a16:creationId xmlns:a16="http://schemas.microsoft.com/office/drawing/2014/main" id="{6715EBF8-8478-429A-9D61-74F4CB112B55}"/>
            </a:ext>
          </a:extLst>
        </xdr:cNvPr>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70049</xdr:rowOff>
    </xdr:from>
    <xdr:ext cx="467179" cy="259045"/>
    <xdr:sp macro="" textlink="">
      <xdr:nvSpPr>
        <xdr:cNvPr id="228" name="テキスト ボックス 227">
          <a:extLst>
            <a:ext uri="{FF2B5EF4-FFF2-40B4-BE49-F238E27FC236}">
              <a16:creationId xmlns:a16="http://schemas.microsoft.com/office/drawing/2014/main" id="{703D9AEE-E83E-43DA-AA67-A3140338671D}"/>
            </a:ext>
          </a:extLst>
        </xdr:cNvPr>
        <xdr:cNvSpPr txBox="1"/>
      </xdr:nvSpPr>
      <xdr:spPr>
        <a:xfrm>
          <a:off x="6136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9" name="直線コネクタ 228">
          <a:extLst>
            <a:ext uri="{FF2B5EF4-FFF2-40B4-BE49-F238E27FC236}">
              <a16:creationId xmlns:a16="http://schemas.microsoft.com/office/drawing/2014/main" id="{56AC5B48-2460-4AB3-AB12-9CE99372D22A}"/>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230" name="テキスト ボックス 229">
          <a:extLst>
            <a:ext uri="{FF2B5EF4-FFF2-40B4-BE49-F238E27FC236}">
              <a16:creationId xmlns:a16="http://schemas.microsoft.com/office/drawing/2014/main" id="{A2E0B7F0-C336-4E41-8455-DF33A1919CE3}"/>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31" name="【体育館・プール】&#10;一人当たり面積グラフ枠">
          <a:extLst>
            <a:ext uri="{FF2B5EF4-FFF2-40B4-BE49-F238E27FC236}">
              <a16:creationId xmlns:a16="http://schemas.microsoft.com/office/drawing/2014/main" id="{4989E1FC-D4C5-42CB-A503-4E7E20F03F05}"/>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2722</xdr:rowOff>
    </xdr:from>
    <xdr:to>
      <xdr:col>54</xdr:col>
      <xdr:colOff>189865</xdr:colOff>
      <xdr:row>64</xdr:row>
      <xdr:rowOff>87085</xdr:rowOff>
    </xdr:to>
    <xdr:cxnSp macro="">
      <xdr:nvCxnSpPr>
        <xdr:cNvPr id="232" name="直線コネクタ 231">
          <a:extLst>
            <a:ext uri="{FF2B5EF4-FFF2-40B4-BE49-F238E27FC236}">
              <a16:creationId xmlns:a16="http://schemas.microsoft.com/office/drawing/2014/main" id="{1412749E-6E64-4796-8796-95863863FD5D}"/>
            </a:ext>
          </a:extLst>
        </xdr:cNvPr>
        <xdr:cNvCxnSpPr/>
      </xdr:nvCxnSpPr>
      <xdr:spPr>
        <a:xfrm flipV="1">
          <a:off x="10476865" y="9432472"/>
          <a:ext cx="0" cy="16274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90912</xdr:rowOff>
    </xdr:from>
    <xdr:ext cx="469744" cy="259045"/>
    <xdr:sp macro="" textlink="">
      <xdr:nvSpPr>
        <xdr:cNvPr id="233" name="【体育館・プール】&#10;一人当たり面積最小値テキスト">
          <a:extLst>
            <a:ext uri="{FF2B5EF4-FFF2-40B4-BE49-F238E27FC236}">
              <a16:creationId xmlns:a16="http://schemas.microsoft.com/office/drawing/2014/main" id="{FFF367F4-F659-42CA-BF75-3970E913AD0A}"/>
            </a:ext>
          </a:extLst>
        </xdr:cNvPr>
        <xdr:cNvSpPr txBox="1"/>
      </xdr:nvSpPr>
      <xdr:spPr>
        <a:xfrm>
          <a:off x="10515600" y="110637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87085</xdr:rowOff>
    </xdr:from>
    <xdr:to>
      <xdr:col>55</xdr:col>
      <xdr:colOff>88900</xdr:colOff>
      <xdr:row>64</xdr:row>
      <xdr:rowOff>87085</xdr:rowOff>
    </xdr:to>
    <xdr:cxnSp macro="">
      <xdr:nvCxnSpPr>
        <xdr:cNvPr id="234" name="直線コネクタ 233">
          <a:extLst>
            <a:ext uri="{FF2B5EF4-FFF2-40B4-BE49-F238E27FC236}">
              <a16:creationId xmlns:a16="http://schemas.microsoft.com/office/drawing/2014/main" id="{D4DF9C16-55BE-46BF-A52F-F005140C4220}"/>
            </a:ext>
          </a:extLst>
        </xdr:cNvPr>
        <xdr:cNvCxnSpPr/>
      </xdr:nvCxnSpPr>
      <xdr:spPr>
        <a:xfrm>
          <a:off x="10388600" y="110598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120849</xdr:rowOff>
    </xdr:from>
    <xdr:ext cx="469744" cy="259045"/>
    <xdr:sp macro="" textlink="">
      <xdr:nvSpPr>
        <xdr:cNvPr id="235" name="【体育館・プール】&#10;一人当たり面積最大値テキスト">
          <a:extLst>
            <a:ext uri="{FF2B5EF4-FFF2-40B4-BE49-F238E27FC236}">
              <a16:creationId xmlns:a16="http://schemas.microsoft.com/office/drawing/2014/main" id="{7E0A9EB1-34D2-4E25-82FC-03B3A75DADAC}"/>
            </a:ext>
          </a:extLst>
        </xdr:cNvPr>
        <xdr:cNvSpPr txBox="1"/>
      </xdr:nvSpPr>
      <xdr:spPr>
        <a:xfrm>
          <a:off x="10515600" y="92076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2722</xdr:rowOff>
    </xdr:from>
    <xdr:to>
      <xdr:col>55</xdr:col>
      <xdr:colOff>88900</xdr:colOff>
      <xdr:row>55</xdr:row>
      <xdr:rowOff>2722</xdr:rowOff>
    </xdr:to>
    <xdr:cxnSp macro="">
      <xdr:nvCxnSpPr>
        <xdr:cNvPr id="236" name="直線コネクタ 235">
          <a:extLst>
            <a:ext uri="{FF2B5EF4-FFF2-40B4-BE49-F238E27FC236}">
              <a16:creationId xmlns:a16="http://schemas.microsoft.com/office/drawing/2014/main" id="{8A73CC17-B019-4249-B089-9932DF807CC0}"/>
            </a:ext>
          </a:extLst>
        </xdr:cNvPr>
        <xdr:cNvCxnSpPr/>
      </xdr:nvCxnSpPr>
      <xdr:spPr>
        <a:xfrm>
          <a:off x="10388600" y="94324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2557</xdr:rowOff>
    </xdr:from>
    <xdr:ext cx="469744" cy="259045"/>
    <xdr:sp macro="" textlink="">
      <xdr:nvSpPr>
        <xdr:cNvPr id="237" name="【体育館・プール】&#10;一人当たり面積平均値テキスト">
          <a:extLst>
            <a:ext uri="{FF2B5EF4-FFF2-40B4-BE49-F238E27FC236}">
              <a16:creationId xmlns:a16="http://schemas.microsoft.com/office/drawing/2014/main" id="{AB2E8CBB-5C10-4C54-A3A8-ED8976431135}"/>
            </a:ext>
          </a:extLst>
        </xdr:cNvPr>
        <xdr:cNvSpPr txBox="1"/>
      </xdr:nvSpPr>
      <xdr:spPr>
        <a:xfrm>
          <a:off x="10515600" y="104610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151130</xdr:rowOff>
    </xdr:from>
    <xdr:to>
      <xdr:col>55</xdr:col>
      <xdr:colOff>50800</xdr:colOff>
      <xdr:row>62</xdr:row>
      <xdr:rowOff>81280</xdr:rowOff>
    </xdr:to>
    <xdr:sp macro="" textlink="">
      <xdr:nvSpPr>
        <xdr:cNvPr id="238" name="フローチャート: 判断 237">
          <a:extLst>
            <a:ext uri="{FF2B5EF4-FFF2-40B4-BE49-F238E27FC236}">
              <a16:creationId xmlns:a16="http://schemas.microsoft.com/office/drawing/2014/main" id="{094CE13F-43E6-4A4D-9DB5-70B23047FE2D}"/>
            </a:ext>
          </a:extLst>
        </xdr:cNvPr>
        <xdr:cNvSpPr/>
      </xdr:nvSpPr>
      <xdr:spPr>
        <a:xfrm>
          <a:off x="10426700" y="10609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164193</xdr:rowOff>
    </xdr:from>
    <xdr:to>
      <xdr:col>50</xdr:col>
      <xdr:colOff>165100</xdr:colOff>
      <xdr:row>62</xdr:row>
      <xdr:rowOff>94343</xdr:rowOff>
    </xdr:to>
    <xdr:sp macro="" textlink="">
      <xdr:nvSpPr>
        <xdr:cNvPr id="239" name="フローチャート: 判断 238">
          <a:extLst>
            <a:ext uri="{FF2B5EF4-FFF2-40B4-BE49-F238E27FC236}">
              <a16:creationId xmlns:a16="http://schemas.microsoft.com/office/drawing/2014/main" id="{11FCB050-B28E-4283-BAA6-A78C0495B44C}"/>
            </a:ext>
          </a:extLst>
        </xdr:cNvPr>
        <xdr:cNvSpPr/>
      </xdr:nvSpPr>
      <xdr:spPr>
        <a:xfrm>
          <a:off x="9588500" y="10622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159838</xdr:rowOff>
    </xdr:from>
    <xdr:to>
      <xdr:col>46</xdr:col>
      <xdr:colOff>38100</xdr:colOff>
      <xdr:row>62</xdr:row>
      <xdr:rowOff>89988</xdr:rowOff>
    </xdr:to>
    <xdr:sp macro="" textlink="">
      <xdr:nvSpPr>
        <xdr:cNvPr id="240" name="フローチャート: 判断 239">
          <a:extLst>
            <a:ext uri="{FF2B5EF4-FFF2-40B4-BE49-F238E27FC236}">
              <a16:creationId xmlns:a16="http://schemas.microsoft.com/office/drawing/2014/main" id="{69E5AD9D-D1FC-4FA9-960B-783DBA26BD0D}"/>
            </a:ext>
          </a:extLst>
        </xdr:cNvPr>
        <xdr:cNvSpPr/>
      </xdr:nvSpPr>
      <xdr:spPr>
        <a:xfrm>
          <a:off x="8699500" y="10618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159838</xdr:rowOff>
    </xdr:from>
    <xdr:to>
      <xdr:col>41</xdr:col>
      <xdr:colOff>101600</xdr:colOff>
      <xdr:row>62</xdr:row>
      <xdr:rowOff>89988</xdr:rowOff>
    </xdr:to>
    <xdr:sp macro="" textlink="">
      <xdr:nvSpPr>
        <xdr:cNvPr id="241" name="フローチャート: 判断 240">
          <a:extLst>
            <a:ext uri="{FF2B5EF4-FFF2-40B4-BE49-F238E27FC236}">
              <a16:creationId xmlns:a16="http://schemas.microsoft.com/office/drawing/2014/main" id="{38C58A73-479D-4C30-95AF-D4D15421BFA3}"/>
            </a:ext>
          </a:extLst>
        </xdr:cNvPr>
        <xdr:cNvSpPr/>
      </xdr:nvSpPr>
      <xdr:spPr>
        <a:xfrm>
          <a:off x="7810500" y="10618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34109</xdr:rowOff>
    </xdr:from>
    <xdr:to>
      <xdr:col>36</xdr:col>
      <xdr:colOff>165100</xdr:colOff>
      <xdr:row>62</xdr:row>
      <xdr:rowOff>135709</xdr:rowOff>
    </xdr:to>
    <xdr:sp macro="" textlink="">
      <xdr:nvSpPr>
        <xdr:cNvPr id="242" name="フローチャート: 判断 241">
          <a:extLst>
            <a:ext uri="{FF2B5EF4-FFF2-40B4-BE49-F238E27FC236}">
              <a16:creationId xmlns:a16="http://schemas.microsoft.com/office/drawing/2014/main" id="{083AF007-7D1F-4A1E-9A67-F5826D1BF7EC}"/>
            </a:ext>
          </a:extLst>
        </xdr:cNvPr>
        <xdr:cNvSpPr/>
      </xdr:nvSpPr>
      <xdr:spPr>
        <a:xfrm>
          <a:off x="6921500" y="1066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22E90B02-EBF5-4E4E-BE59-BE64004A5771}"/>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FE91DD30-9207-4D2E-BC0C-EBE73C1CDC99}"/>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B32FEB9F-ED94-41CB-A714-62C3E14CBAD2}"/>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6" name="テキスト ボックス 245">
          <a:extLst>
            <a:ext uri="{FF2B5EF4-FFF2-40B4-BE49-F238E27FC236}">
              <a16:creationId xmlns:a16="http://schemas.microsoft.com/office/drawing/2014/main" id="{1DF48B4D-2EE5-4D7E-B632-104DC37A934F}"/>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7" name="テキスト ボックス 246">
          <a:extLst>
            <a:ext uri="{FF2B5EF4-FFF2-40B4-BE49-F238E27FC236}">
              <a16:creationId xmlns:a16="http://schemas.microsoft.com/office/drawing/2014/main" id="{F527B43F-7F05-4CEE-9641-81B341765FFD}"/>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102144</xdr:rowOff>
    </xdr:from>
    <xdr:to>
      <xdr:col>55</xdr:col>
      <xdr:colOff>50800</xdr:colOff>
      <xdr:row>64</xdr:row>
      <xdr:rowOff>32294</xdr:rowOff>
    </xdr:to>
    <xdr:sp macro="" textlink="">
      <xdr:nvSpPr>
        <xdr:cNvPr id="248" name="楕円 247">
          <a:extLst>
            <a:ext uri="{FF2B5EF4-FFF2-40B4-BE49-F238E27FC236}">
              <a16:creationId xmlns:a16="http://schemas.microsoft.com/office/drawing/2014/main" id="{3DDF1532-520F-45B0-8AB0-6A4C70671047}"/>
            </a:ext>
          </a:extLst>
        </xdr:cNvPr>
        <xdr:cNvSpPr/>
      </xdr:nvSpPr>
      <xdr:spPr>
        <a:xfrm>
          <a:off x="10426700" y="109034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17071</xdr:rowOff>
    </xdr:from>
    <xdr:ext cx="469744" cy="259045"/>
    <xdr:sp macro="" textlink="">
      <xdr:nvSpPr>
        <xdr:cNvPr id="249" name="【体育館・プール】&#10;一人当たり面積該当値テキスト">
          <a:extLst>
            <a:ext uri="{FF2B5EF4-FFF2-40B4-BE49-F238E27FC236}">
              <a16:creationId xmlns:a16="http://schemas.microsoft.com/office/drawing/2014/main" id="{31B4ACCC-4346-4799-B346-077ED0DAECD4}"/>
            </a:ext>
          </a:extLst>
        </xdr:cNvPr>
        <xdr:cNvSpPr txBox="1"/>
      </xdr:nvSpPr>
      <xdr:spPr>
        <a:xfrm>
          <a:off x="10515600" y="10818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103233</xdr:rowOff>
    </xdr:from>
    <xdr:to>
      <xdr:col>50</xdr:col>
      <xdr:colOff>165100</xdr:colOff>
      <xdr:row>64</xdr:row>
      <xdr:rowOff>33383</xdr:rowOff>
    </xdr:to>
    <xdr:sp macro="" textlink="">
      <xdr:nvSpPr>
        <xdr:cNvPr id="250" name="楕円 249">
          <a:extLst>
            <a:ext uri="{FF2B5EF4-FFF2-40B4-BE49-F238E27FC236}">
              <a16:creationId xmlns:a16="http://schemas.microsoft.com/office/drawing/2014/main" id="{F99984FE-8499-4744-A349-1BA64B1368F8}"/>
            </a:ext>
          </a:extLst>
        </xdr:cNvPr>
        <xdr:cNvSpPr/>
      </xdr:nvSpPr>
      <xdr:spPr>
        <a:xfrm>
          <a:off x="9588500" y="1090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152944</xdr:rowOff>
    </xdr:from>
    <xdr:to>
      <xdr:col>55</xdr:col>
      <xdr:colOff>0</xdr:colOff>
      <xdr:row>63</xdr:row>
      <xdr:rowOff>154033</xdr:rowOff>
    </xdr:to>
    <xdr:cxnSp macro="">
      <xdr:nvCxnSpPr>
        <xdr:cNvPr id="251" name="直線コネクタ 250">
          <a:extLst>
            <a:ext uri="{FF2B5EF4-FFF2-40B4-BE49-F238E27FC236}">
              <a16:creationId xmlns:a16="http://schemas.microsoft.com/office/drawing/2014/main" id="{193618B8-45C6-47DF-B1E9-BDD5DE9D6B90}"/>
            </a:ext>
          </a:extLst>
        </xdr:cNvPr>
        <xdr:cNvCxnSpPr/>
      </xdr:nvCxnSpPr>
      <xdr:spPr>
        <a:xfrm flipV="1">
          <a:off x="9639300" y="10954294"/>
          <a:ext cx="838200" cy="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157662</xdr:rowOff>
    </xdr:from>
    <xdr:to>
      <xdr:col>46</xdr:col>
      <xdr:colOff>38100</xdr:colOff>
      <xdr:row>64</xdr:row>
      <xdr:rowOff>87812</xdr:rowOff>
    </xdr:to>
    <xdr:sp macro="" textlink="">
      <xdr:nvSpPr>
        <xdr:cNvPr id="252" name="楕円 251">
          <a:extLst>
            <a:ext uri="{FF2B5EF4-FFF2-40B4-BE49-F238E27FC236}">
              <a16:creationId xmlns:a16="http://schemas.microsoft.com/office/drawing/2014/main" id="{FB743D42-04D0-4F2B-8F79-A23B855812DD}"/>
            </a:ext>
          </a:extLst>
        </xdr:cNvPr>
        <xdr:cNvSpPr/>
      </xdr:nvSpPr>
      <xdr:spPr>
        <a:xfrm>
          <a:off x="8699500" y="10959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154033</xdr:rowOff>
    </xdr:from>
    <xdr:to>
      <xdr:col>50</xdr:col>
      <xdr:colOff>114300</xdr:colOff>
      <xdr:row>64</xdr:row>
      <xdr:rowOff>37012</xdr:rowOff>
    </xdr:to>
    <xdr:cxnSp macro="">
      <xdr:nvCxnSpPr>
        <xdr:cNvPr id="253" name="直線コネクタ 252">
          <a:extLst>
            <a:ext uri="{FF2B5EF4-FFF2-40B4-BE49-F238E27FC236}">
              <a16:creationId xmlns:a16="http://schemas.microsoft.com/office/drawing/2014/main" id="{A1D2D3D8-9DD6-4721-8BC9-C92E027A2069}"/>
            </a:ext>
          </a:extLst>
        </xdr:cNvPr>
        <xdr:cNvCxnSpPr/>
      </xdr:nvCxnSpPr>
      <xdr:spPr>
        <a:xfrm flipV="1">
          <a:off x="8750300" y="10955383"/>
          <a:ext cx="889000" cy="54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61</xdr:row>
      <xdr:rowOff>130447</xdr:rowOff>
    </xdr:from>
    <xdr:to>
      <xdr:col>41</xdr:col>
      <xdr:colOff>101600</xdr:colOff>
      <xdr:row>62</xdr:row>
      <xdr:rowOff>60597</xdr:rowOff>
    </xdr:to>
    <xdr:sp macro="" textlink="">
      <xdr:nvSpPr>
        <xdr:cNvPr id="254" name="楕円 253">
          <a:extLst>
            <a:ext uri="{FF2B5EF4-FFF2-40B4-BE49-F238E27FC236}">
              <a16:creationId xmlns:a16="http://schemas.microsoft.com/office/drawing/2014/main" id="{673BE58F-7114-4B8B-926D-6D46D01897B4}"/>
            </a:ext>
          </a:extLst>
        </xdr:cNvPr>
        <xdr:cNvSpPr/>
      </xdr:nvSpPr>
      <xdr:spPr>
        <a:xfrm>
          <a:off x="7810500" y="10588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62</xdr:row>
      <xdr:rowOff>9797</xdr:rowOff>
    </xdr:from>
    <xdr:to>
      <xdr:col>45</xdr:col>
      <xdr:colOff>177800</xdr:colOff>
      <xdr:row>64</xdr:row>
      <xdr:rowOff>37012</xdr:rowOff>
    </xdr:to>
    <xdr:cxnSp macro="">
      <xdr:nvCxnSpPr>
        <xdr:cNvPr id="255" name="直線コネクタ 254">
          <a:extLst>
            <a:ext uri="{FF2B5EF4-FFF2-40B4-BE49-F238E27FC236}">
              <a16:creationId xmlns:a16="http://schemas.microsoft.com/office/drawing/2014/main" id="{A1BC71A5-0409-4078-B2EB-B828A8692340}"/>
            </a:ext>
          </a:extLst>
        </xdr:cNvPr>
        <xdr:cNvCxnSpPr/>
      </xdr:nvCxnSpPr>
      <xdr:spPr>
        <a:xfrm>
          <a:off x="7861300" y="10639697"/>
          <a:ext cx="889000" cy="3701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106499</xdr:rowOff>
    </xdr:from>
    <xdr:to>
      <xdr:col>36</xdr:col>
      <xdr:colOff>165100</xdr:colOff>
      <xdr:row>64</xdr:row>
      <xdr:rowOff>36649</xdr:rowOff>
    </xdr:to>
    <xdr:sp macro="" textlink="">
      <xdr:nvSpPr>
        <xdr:cNvPr id="256" name="楕円 255">
          <a:extLst>
            <a:ext uri="{FF2B5EF4-FFF2-40B4-BE49-F238E27FC236}">
              <a16:creationId xmlns:a16="http://schemas.microsoft.com/office/drawing/2014/main" id="{6FA79C7B-CF71-4C0E-B1B7-55AF4EBBE20E}"/>
            </a:ext>
          </a:extLst>
        </xdr:cNvPr>
        <xdr:cNvSpPr/>
      </xdr:nvSpPr>
      <xdr:spPr>
        <a:xfrm>
          <a:off x="6921500" y="10907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62</xdr:row>
      <xdr:rowOff>9797</xdr:rowOff>
    </xdr:from>
    <xdr:to>
      <xdr:col>41</xdr:col>
      <xdr:colOff>50800</xdr:colOff>
      <xdr:row>63</xdr:row>
      <xdr:rowOff>157299</xdr:rowOff>
    </xdr:to>
    <xdr:cxnSp macro="">
      <xdr:nvCxnSpPr>
        <xdr:cNvPr id="257" name="直線コネクタ 256">
          <a:extLst>
            <a:ext uri="{FF2B5EF4-FFF2-40B4-BE49-F238E27FC236}">
              <a16:creationId xmlns:a16="http://schemas.microsoft.com/office/drawing/2014/main" id="{2D14F62E-0238-4B31-A7D8-7D1291C644AF}"/>
            </a:ext>
          </a:extLst>
        </xdr:cNvPr>
        <xdr:cNvCxnSpPr/>
      </xdr:nvCxnSpPr>
      <xdr:spPr>
        <a:xfrm flipV="1">
          <a:off x="6972300" y="10639697"/>
          <a:ext cx="889000" cy="3189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110870</xdr:rowOff>
    </xdr:from>
    <xdr:ext cx="469744" cy="259045"/>
    <xdr:sp macro="" textlink="">
      <xdr:nvSpPr>
        <xdr:cNvPr id="258" name="n_1aveValue【体育館・プール】&#10;一人当たり面積">
          <a:extLst>
            <a:ext uri="{FF2B5EF4-FFF2-40B4-BE49-F238E27FC236}">
              <a16:creationId xmlns:a16="http://schemas.microsoft.com/office/drawing/2014/main" id="{7B300E70-F96C-4969-9D33-43A9B19E4BEA}"/>
            </a:ext>
          </a:extLst>
        </xdr:cNvPr>
        <xdr:cNvSpPr txBox="1"/>
      </xdr:nvSpPr>
      <xdr:spPr>
        <a:xfrm>
          <a:off x="9391727" y="103978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106515</xdr:rowOff>
    </xdr:from>
    <xdr:ext cx="469744" cy="259045"/>
    <xdr:sp macro="" textlink="">
      <xdr:nvSpPr>
        <xdr:cNvPr id="259" name="n_2aveValue【体育館・プール】&#10;一人当たり面積">
          <a:extLst>
            <a:ext uri="{FF2B5EF4-FFF2-40B4-BE49-F238E27FC236}">
              <a16:creationId xmlns:a16="http://schemas.microsoft.com/office/drawing/2014/main" id="{7D73F048-65A9-429D-8C5F-504A1E413349}"/>
            </a:ext>
          </a:extLst>
        </xdr:cNvPr>
        <xdr:cNvSpPr txBox="1"/>
      </xdr:nvSpPr>
      <xdr:spPr>
        <a:xfrm>
          <a:off x="8515427" y="103935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62</xdr:row>
      <xdr:rowOff>81115</xdr:rowOff>
    </xdr:from>
    <xdr:ext cx="469744" cy="259045"/>
    <xdr:sp macro="" textlink="">
      <xdr:nvSpPr>
        <xdr:cNvPr id="260" name="n_3aveValue【体育館・プール】&#10;一人当たり面積">
          <a:extLst>
            <a:ext uri="{FF2B5EF4-FFF2-40B4-BE49-F238E27FC236}">
              <a16:creationId xmlns:a16="http://schemas.microsoft.com/office/drawing/2014/main" id="{C40E9BDA-E2F1-4235-80B9-5482B0098474}"/>
            </a:ext>
          </a:extLst>
        </xdr:cNvPr>
        <xdr:cNvSpPr txBox="1"/>
      </xdr:nvSpPr>
      <xdr:spPr>
        <a:xfrm>
          <a:off x="7626427" y="107110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152236</xdr:rowOff>
    </xdr:from>
    <xdr:ext cx="469744" cy="259045"/>
    <xdr:sp macro="" textlink="">
      <xdr:nvSpPr>
        <xdr:cNvPr id="261" name="n_4aveValue【体育館・プール】&#10;一人当たり面積">
          <a:extLst>
            <a:ext uri="{FF2B5EF4-FFF2-40B4-BE49-F238E27FC236}">
              <a16:creationId xmlns:a16="http://schemas.microsoft.com/office/drawing/2014/main" id="{1E709C3B-75CF-4E77-BE90-010812F2FB70}"/>
            </a:ext>
          </a:extLst>
        </xdr:cNvPr>
        <xdr:cNvSpPr txBox="1"/>
      </xdr:nvSpPr>
      <xdr:spPr>
        <a:xfrm>
          <a:off x="6737427" y="104392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64</xdr:row>
      <xdr:rowOff>24510</xdr:rowOff>
    </xdr:from>
    <xdr:ext cx="469744" cy="259045"/>
    <xdr:sp macro="" textlink="">
      <xdr:nvSpPr>
        <xdr:cNvPr id="262" name="n_1mainValue【体育館・プール】&#10;一人当たり面積">
          <a:extLst>
            <a:ext uri="{FF2B5EF4-FFF2-40B4-BE49-F238E27FC236}">
              <a16:creationId xmlns:a16="http://schemas.microsoft.com/office/drawing/2014/main" id="{3B06E8C0-AFEE-49E2-BC82-E150EFDB5CDF}"/>
            </a:ext>
          </a:extLst>
        </xdr:cNvPr>
        <xdr:cNvSpPr txBox="1"/>
      </xdr:nvSpPr>
      <xdr:spPr>
        <a:xfrm>
          <a:off x="9391727" y="10997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64</xdr:row>
      <xdr:rowOff>78939</xdr:rowOff>
    </xdr:from>
    <xdr:ext cx="469744" cy="259045"/>
    <xdr:sp macro="" textlink="">
      <xdr:nvSpPr>
        <xdr:cNvPr id="263" name="n_2mainValue【体育館・プール】&#10;一人当たり面積">
          <a:extLst>
            <a:ext uri="{FF2B5EF4-FFF2-40B4-BE49-F238E27FC236}">
              <a16:creationId xmlns:a16="http://schemas.microsoft.com/office/drawing/2014/main" id="{AF724EEB-54E4-4C82-8EBD-915EB528ADCF}"/>
            </a:ext>
          </a:extLst>
        </xdr:cNvPr>
        <xdr:cNvSpPr txBox="1"/>
      </xdr:nvSpPr>
      <xdr:spPr>
        <a:xfrm>
          <a:off x="8515427" y="1105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77124</xdr:rowOff>
    </xdr:from>
    <xdr:ext cx="469744" cy="259045"/>
    <xdr:sp macro="" textlink="">
      <xdr:nvSpPr>
        <xdr:cNvPr id="264" name="n_3mainValue【体育館・プール】&#10;一人当たり面積">
          <a:extLst>
            <a:ext uri="{FF2B5EF4-FFF2-40B4-BE49-F238E27FC236}">
              <a16:creationId xmlns:a16="http://schemas.microsoft.com/office/drawing/2014/main" id="{3E0591B9-1DDF-4658-AEAA-2A8ED5FD933D}"/>
            </a:ext>
          </a:extLst>
        </xdr:cNvPr>
        <xdr:cNvSpPr txBox="1"/>
      </xdr:nvSpPr>
      <xdr:spPr>
        <a:xfrm>
          <a:off x="7626427" y="103641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64</xdr:row>
      <xdr:rowOff>27776</xdr:rowOff>
    </xdr:from>
    <xdr:ext cx="469744" cy="259045"/>
    <xdr:sp macro="" textlink="">
      <xdr:nvSpPr>
        <xdr:cNvPr id="265" name="n_4mainValue【体育館・プール】&#10;一人当たり面積">
          <a:extLst>
            <a:ext uri="{FF2B5EF4-FFF2-40B4-BE49-F238E27FC236}">
              <a16:creationId xmlns:a16="http://schemas.microsoft.com/office/drawing/2014/main" id="{112763B6-0A64-4AB9-9E38-AA0EFA1A9541}"/>
            </a:ext>
          </a:extLst>
        </xdr:cNvPr>
        <xdr:cNvSpPr txBox="1"/>
      </xdr:nvSpPr>
      <xdr:spPr>
        <a:xfrm>
          <a:off x="6737427" y="110005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6" name="正方形/長方形 265">
          <a:extLst>
            <a:ext uri="{FF2B5EF4-FFF2-40B4-BE49-F238E27FC236}">
              <a16:creationId xmlns:a16="http://schemas.microsoft.com/office/drawing/2014/main" id="{544942F0-7510-4C53-B97B-CE044B478A65}"/>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7" name="正方形/長方形 266">
          <a:extLst>
            <a:ext uri="{FF2B5EF4-FFF2-40B4-BE49-F238E27FC236}">
              <a16:creationId xmlns:a16="http://schemas.microsoft.com/office/drawing/2014/main" id="{652900D8-0E23-4924-B30F-4AE54C18394A}"/>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8" name="正方形/長方形 267">
          <a:extLst>
            <a:ext uri="{FF2B5EF4-FFF2-40B4-BE49-F238E27FC236}">
              <a16:creationId xmlns:a16="http://schemas.microsoft.com/office/drawing/2014/main" id="{D4593434-0C8B-4A89-9134-7B9ADC40C334}"/>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9" name="正方形/長方形 268">
          <a:extLst>
            <a:ext uri="{FF2B5EF4-FFF2-40B4-BE49-F238E27FC236}">
              <a16:creationId xmlns:a16="http://schemas.microsoft.com/office/drawing/2014/main" id="{9517219B-75C0-427A-8E4C-08D9D61AA773}"/>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70" name="正方形/長方形 269">
          <a:extLst>
            <a:ext uri="{FF2B5EF4-FFF2-40B4-BE49-F238E27FC236}">
              <a16:creationId xmlns:a16="http://schemas.microsoft.com/office/drawing/2014/main" id="{671AA60E-7B5E-428F-AB38-243F28F6FB25}"/>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71" name="正方形/長方形 270">
          <a:extLst>
            <a:ext uri="{FF2B5EF4-FFF2-40B4-BE49-F238E27FC236}">
              <a16:creationId xmlns:a16="http://schemas.microsoft.com/office/drawing/2014/main" id="{5E43C6DF-4E68-47DA-96E3-D7D1A82ED339}"/>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2" name="正方形/長方形 271">
          <a:extLst>
            <a:ext uri="{FF2B5EF4-FFF2-40B4-BE49-F238E27FC236}">
              <a16:creationId xmlns:a16="http://schemas.microsoft.com/office/drawing/2014/main" id="{A0A460E1-B7F1-4192-9573-4804FD29AB65}"/>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3" name="正方形/長方形 272">
          <a:extLst>
            <a:ext uri="{FF2B5EF4-FFF2-40B4-BE49-F238E27FC236}">
              <a16:creationId xmlns:a16="http://schemas.microsoft.com/office/drawing/2014/main" id="{1CBEC5D7-5AF2-4EB3-A36A-0020FEB9DFCD}"/>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4" name="テキスト ボックス 273">
          <a:extLst>
            <a:ext uri="{FF2B5EF4-FFF2-40B4-BE49-F238E27FC236}">
              <a16:creationId xmlns:a16="http://schemas.microsoft.com/office/drawing/2014/main" id="{A063D680-2D02-4C5D-953F-869E2B0BD5CC}"/>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5" name="直線コネクタ 274">
          <a:extLst>
            <a:ext uri="{FF2B5EF4-FFF2-40B4-BE49-F238E27FC236}">
              <a16:creationId xmlns:a16="http://schemas.microsoft.com/office/drawing/2014/main" id="{BE817DCB-0A20-4937-80FD-0624626457FD}"/>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6" name="テキスト ボックス 275">
          <a:extLst>
            <a:ext uri="{FF2B5EF4-FFF2-40B4-BE49-F238E27FC236}">
              <a16:creationId xmlns:a16="http://schemas.microsoft.com/office/drawing/2014/main" id="{C399D325-C1AF-4D37-ACA1-EA4B5AA12DA2}"/>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7" name="直線コネクタ 276">
          <a:extLst>
            <a:ext uri="{FF2B5EF4-FFF2-40B4-BE49-F238E27FC236}">
              <a16:creationId xmlns:a16="http://schemas.microsoft.com/office/drawing/2014/main" id="{8E515DF7-F0E2-49D1-8672-9878CA9DFD5D}"/>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8" name="テキスト ボックス 277">
          <a:extLst>
            <a:ext uri="{FF2B5EF4-FFF2-40B4-BE49-F238E27FC236}">
              <a16:creationId xmlns:a16="http://schemas.microsoft.com/office/drawing/2014/main" id="{1C2BC581-C7FD-44B5-BA89-D2C4CB185947}"/>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9" name="直線コネクタ 278">
          <a:extLst>
            <a:ext uri="{FF2B5EF4-FFF2-40B4-BE49-F238E27FC236}">
              <a16:creationId xmlns:a16="http://schemas.microsoft.com/office/drawing/2014/main" id="{E38D7DF7-BBA7-4976-AB3D-D5C1B7C049E6}"/>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80" name="テキスト ボックス 279">
          <a:extLst>
            <a:ext uri="{FF2B5EF4-FFF2-40B4-BE49-F238E27FC236}">
              <a16:creationId xmlns:a16="http://schemas.microsoft.com/office/drawing/2014/main" id="{6BA62259-00BA-40B4-955F-BF779457ADC0}"/>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81" name="直線コネクタ 280">
          <a:extLst>
            <a:ext uri="{FF2B5EF4-FFF2-40B4-BE49-F238E27FC236}">
              <a16:creationId xmlns:a16="http://schemas.microsoft.com/office/drawing/2014/main" id="{AC335D31-FA8E-4D24-885D-6418A43A89A4}"/>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2" name="テキスト ボックス 281">
          <a:extLst>
            <a:ext uri="{FF2B5EF4-FFF2-40B4-BE49-F238E27FC236}">
              <a16:creationId xmlns:a16="http://schemas.microsoft.com/office/drawing/2014/main" id="{7F5C9F89-F18B-4C80-8264-0C2171826662}"/>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3" name="直線コネクタ 282">
          <a:extLst>
            <a:ext uri="{FF2B5EF4-FFF2-40B4-BE49-F238E27FC236}">
              <a16:creationId xmlns:a16="http://schemas.microsoft.com/office/drawing/2014/main" id="{E5444922-CD31-4F9C-9CC0-05F0984DE29F}"/>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4" name="テキスト ボックス 283">
          <a:extLst>
            <a:ext uri="{FF2B5EF4-FFF2-40B4-BE49-F238E27FC236}">
              <a16:creationId xmlns:a16="http://schemas.microsoft.com/office/drawing/2014/main" id="{44AD7D37-6779-44BD-A3A3-9A3FB22A55FD}"/>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5" name="直線コネクタ 284">
          <a:extLst>
            <a:ext uri="{FF2B5EF4-FFF2-40B4-BE49-F238E27FC236}">
              <a16:creationId xmlns:a16="http://schemas.microsoft.com/office/drawing/2014/main" id="{8E89D465-0C80-4668-8716-BA7FC52ECACC}"/>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6" name="テキスト ボックス 285">
          <a:extLst>
            <a:ext uri="{FF2B5EF4-FFF2-40B4-BE49-F238E27FC236}">
              <a16:creationId xmlns:a16="http://schemas.microsoft.com/office/drawing/2014/main" id="{32DD65A8-CFAD-4CE3-82D5-A6FA5992CF3D}"/>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7" name="直線コネクタ 286">
          <a:extLst>
            <a:ext uri="{FF2B5EF4-FFF2-40B4-BE49-F238E27FC236}">
              <a16:creationId xmlns:a16="http://schemas.microsoft.com/office/drawing/2014/main" id="{2E803096-94BF-4882-B306-D6CA8D26D854}"/>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8" name="テキスト ボックス 287">
          <a:extLst>
            <a:ext uri="{FF2B5EF4-FFF2-40B4-BE49-F238E27FC236}">
              <a16:creationId xmlns:a16="http://schemas.microsoft.com/office/drawing/2014/main" id="{9AC2B6F9-E2C0-4350-997C-25798FC0D39A}"/>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9" name="【福祉施設】&#10;有形固定資産減価償却率グラフ枠">
          <a:extLst>
            <a:ext uri="{FF2B5EF4-FFF2-40B4-BE49-F238E27FC236}">
              <a16:creationId xmlns:a16="http://schemas.microsoft.com/office/drawing/2014/main" id="{B5F1188B-83CF-4AD4-ACEC-9F63DE057D4A}"/>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43814</xdr:rowOff>
    </xdr:from>
    <xdr:to>
      <xdr:col>24</xdr:col>
      <xdr:colOff>62865</xdr:colOff>
      <xdr:row>86</xdr:row>
      <xdr:rowOff>114300</xdr:rowOff>
    </xdr:to>
    <xdr:cxnSp macro="">
      <xdr:nvCxnSpPr>
        <xdr:cNvPr id="290" name="直線コネクタ 289">
          <a:extLst>
            <a:ext uri="{FF2B5EF4-FFF2-40B4-BE49-F238E27FC236}">
              <a16:creationId xmlns:a16="http://schemas.microsoft.com/office/drawing/2014/main" id="{4EEA127A-B761-4442-8A64-A70AAE4EB2FD}"/>
            </a:ext>
          </a:extLst>
        </xdr:cNvPr>
        <xdr:cNvCxnSpPr/>
      </xdr:nvCxnSpPr>
      <xdr:spPr>
        <a:xfrm flipV="1">
          <a:off x="4634865" y="13245464"/>
          <a:ext cx="0" cy="16135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91" name="【福祉施設】&#10;有形固定資産減価償却率最小値テキスト">
          <a:extLst>
            <a:ext uri="{FF2B5EF4-FFF2-40B4-BE49-F238E27FC236}">
              <a16:creationId xmlns:a16="http://schemas.microsoft.com/office/drawing/2014/main" id="{7602C80A-3B15-4EC2-A91A-93019B0BF85E}"/>
            </a:ext>
          </a:extLst>
        </xdr:cNvPr>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92" name="直線コネクタ 291">
          <a:extLst>
            <a:ext uri="{FF2B5EF4-FFF2-40B4-BE49-F238E27FC236}">
              <a16:creationId xmlns:a16="http://schemas.microsoft.com/office/drawing/2014/main" id="{BF10512F-582B-424D-B256-EFE01FB844E1}"/>
            </a:ext>
          </a:extLst>
        </xdr:cNvPr>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75</xdr:row>
      <xdr:rowOff>161941</xdr:rowOff>
    </xdr:from>
    <xdr:ext cx="405111" cy="259045"/>
    <xdr:sp macro="" textlink="">
      <xdr:nvSpPr>
        <xdr:cNvPr id="293" name="【福祉施設】&#10;有形固定資産減価償却率最大値テキスト">
          <a:extLst>
            <a:ext uri="{FF2B5EF4-FFF2-40B4-BE49-F238E27FC236}">
              <a16:creationId xmlns:a16="http://schemas.microsoft.com/office/drawing/2014/main" id="{2DAF271C-2F89-423E-9782-A0D9F2B1B5AA}"/>
            </a:ext>
          </a:extLst>
        </xdr:cNvPr>
        <xdr:cNvSpPr txBox="1"/>
      </xdr:nvSpPr>
      <xdr:spPr>
        <a:xfrm>
          <a:off x="4673600" y="13020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43814</xdr:rowOff>
    </xdr:from>
    <xdr:to>
      <xdr:col>24</xdr:col>
      <xdr:colOff>152400</xdr:colOff>
      <xdr:row>77</xdr:row>
      <xdr:rowOff>43814</xdr:rowOff>
    </xdr:to>
    <xdr:cxnSp macro="">
      <xdr:nvCxnSpPr>
        <xdr:cNvPr id="294" name="直線コネクタ 293">
          <a:extLst>
            <a:ext uri="{FF2B5EF4-FFF2-40B4-BE49-F238E27FC236}">
              <a16:creationId xmlns:a16="http://schemas.microsoft.com/office/drawing/2014/main" id="{389C6296-2087-453B-9A0C-EE0699570FF8}"/>
            </a:ext>
          </a:extLst>
        </xdr:cNvPr>
        <xdr:cNvCxnSpPr/>
      </xdr:nvCxnSpPr>
      <xdr:spPr>
        <a:xfrm>
          <a:off x="4546600" y="132454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137813</xdr:rowOff>
    </xdr:from>
    <xdr:ext cx="405111" cy="259045"/>
    <xdr:sp macro="" textlink="">
      <xdr:nvSpPr>
        <xdr:cNvPr id="295" name="【福祉施設】&#10;有形固定資産減価償却率平均値テキスト">
          <a:extLst>
            <a:ext uri="{FF2B5EF4-FFF2-40B4-BE49-F238E27FC236}">
              <a16:creationId xmlns:a16="http://schemas.microsoft.com/office/drawing/2014/main" id="{CECF8EF0-6BC0-48A6-8CAF-5F540D37D6BF}"/>
            </a:ext>
          </a:extLst>
        </xdr:cNvPr>
        <xdr:cNvSpPr txBox="1"/>
      </xdr:nvSpPr>
      <xdr:spPr>
        <a:xfrm>
          <a:off x="4673600" y="1385381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114936</xdr:rowOff>
    </xdr:from>
    <xdr:to>
      <xdr:col>24</xdr:col>
      <xdr:colOff>114300</xdr:colOff>
      <xdr:row>82</xdr:row>
      <xdr:rowOff>45086</xdr:rowOff>
    </xdr:to>
    <xdr:sp macro="" textlink="">
      <xdr:nvSpPr>
        <xdr:cNvPr id="296" name="フローチャート: 判断 295">
          <a:extLst>
            <a:ext uri="{FF2B5EF4-FFF2-40B4-BE49-F238E27FC236}">
              <a16:creationId xmlns:a16="http://schemas.microsoft.com/office/drawing/2014/main" id="{4FA0E733-1B73-4F47-947D-03EC29023190}"/>
            </a:ext>
          </a:extLst>
        </xdr:cNvPr>
        <xdr:cNvSpPr/>
      </xdr:nvSpPr>
      <xdr:spPr>
        <a:xfrm>
          <a:off x="4584700" y="14002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57786</xdr:rowOff>
    </xdr:from>
    <xdr:to>
      <xdr:col>20</xdr:col>
      <xdr:colOff>38100</xdr:colOff>
      <xdr:row>81</xdr:row>
      <xdr:rowOff>159386</xdr:rowOff>
    </xdr:to>
    <xdr:sp macro="" textlink="">
      <xdr:nvSpPr>
        <xdr:cNvPr id="297" name="フローチャート: 判断 296">
          <a:extLst>
            <a:ext uri="{FF2B5EF4-FFF2-40B4-BE49-F238E27FC236}">
              <a16:creationId xmlns:a16="http://schemas.microsoft.com/office/drawing/2014/main" id="{D20C7C59-7FE6-478A-A98A-3EE465B7191A}"/>
            </a:ext>
          </a:extLst>
        </xdr:cNvPr>
        <xdr:cNvSpPr/>
      </xdr:nvSpPr>
      <xdr:spPr>
        <a:xfrm>
          <a:off x="3746500" y="139452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2539</xdr:rowOff>
    </xdr:from>
    <xdr:to>
      <xdr:col>15</xdr:col>
      <xdr:colOff>101600</xdr:colOff>
      <xdr:row>81</xdr:row>
      <xdr:rowOff>104139</xdr:rowOff>
    </xdr:to>
    <xdr:sp macro="" textlink="">
      <xdr:nvSpPr>
        <xdr:cNvPr id="298" name="フローチャート: 判断 297">
          <a:extLst>
            <a:ext uri="{FF2B5EF4-FFF2-40B4-BE49-F238E27FC236}">
              <a16:creationId xmlns:a16="http://schemas.microsoft.com/office/drawing/2014/main" id="{6C4FEF02-BAF9-426E-8DC5-6E2ACE055BF2}"/>
            </a:ext>
          </a:extLst>
        </xdr:cNvPr>
        <xdr:cNvSpPr/>
      </xdr:nvSpPr>
      <xdr:spPr>
        <a:xfrm>
          <a:off x="2857500" y="13889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137795</xdr:rowOff>
    </xdr:from>
    <xdr:to>
      <xdr:col>10</xdr:col>
      <xdr:colOff>165100</xdr:colOff>
      <xdr:row>81</xdr:row>
      <xdr:rowOff>67945</xdr:rowOff>
    </xdr:to>
    <xdr:sp macro="" textlink="">
      <xdr:nvSpPr>
        <xdr:cNvPr id="299" name="フローチャート: 判断 298">
          <a:extLst>
            <a:ext uri="{FF2B5EF4-FFF2-40B4-BE49-F238E27FC236}">
              <a16:creationId xmlns:a16="http://schemas.microsoft.com/office/drawing/2014/main" id="{25D1619C-2D3A-41A5-A3AD-035F9C9FE82F}"/>
            </a:ext>
          </a:extLst>
        </xdr:cNvPr>
        <xdr:cNvSpPr/>
      </xdr:nvSpPr>
      <xdr:spPr>
        <a:xfrm>
          <a:off x="1968500" y="13853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10161</xdr:rowOff>
    </xdr:from>
    <xdr:to>
      <xdr:col>6</xdr:col>
      <xdr:colOff>38100</xdr:colOff>
      <xdr:row>81</xdr:row>
      <xdr:rowOff>111761</xdr:rowOff>
    </xdr:to>
    <xdr:sp macro="" textlink="">
      <xdr:nvSpPr>
        <xdr:cNvPr id="300" name="フローチャート: 判断 299">
          <a:extLst>
            <a:ext uri="{FF2B5EF4-FFF2-40B4-BE49-F238E27FC236}">
              <a16:creationId xmlns:a16="http://schemas.microsoft.com/office/drawing/2014/main" id="{771856A8-FAC3-482B-9ADF-9DBCA5E8EDB9}"/>
            </a:ext>
          </a:extLst>
        </xdr:cNvPr>
        <xdr:cNvSpPr/>
      </xdr:nvSpPr>
      <xdr:spPr>
        <a:xfrm>
          <a:off x="1079500" y="13897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6CC94079-D483-4D81-B584-4D980E006DB1}"/>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DE2B63C1-058C-4EA4-AB2F-BE979C4DB939}"/>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DB9FB9DA-3977-44FB-AF69-04185F294CC0}"/>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4" name="テキスト ボックス 303">
          <a:extLst>
            <a:ext uri="{FF2B5EF4-FFF2-40B4-BE49-F238E27FC236}">
              <a16:creationId xmlns:a16="http://schemas.microsoft.com/office/drawing/2014/main" id="{D9B7BB60-706E-4951-8102-8A98CC37BE86}"/>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7EFC073A-6D23-4649-870D-191EE401DB8F}"/>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168275</xdr:rowOff>
    </xdr:from>
    <xdr:to>
      <xdr:col>24</xdr:col>
      <xdr:colOff>114300</xdr:colOff>
      <xdr:row>83</xdr:row>
      <xdr:rowOff>98425</xdr:rowOff>
    </xdr:to>
    <xdr:sp macro="" textlink="">
      <xdr:nvSpPr>
        <xdr:cNvPr id="306" name="楕円 305">
          <a:extLst>
            <a:ext uri="{FF2B5EF4-FFF2-40B4-BE49-F238E27FC236}">
              <a16:creationId xmlns:a16="http://schemas.microsoft.com/office/drawing/2014/main" id="{407BF8C0-9569-43DB-A1DC-946080EE0E9B}"/>
            </a:ext>
          </a:extLst>
        </xdr:cNvPr>
        <xdr:cNvSpPr/>
      </xdr:nvSpPr>
      <xdr:spPr>
        <a:xfrm>
          <a:off x="4584700" y="14227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146702</xdr:rowOff>
    </xdr:from>
    <xdr:ext cx="405111" cy="259045"/>
    <xdr:sp macro="" textlink="">
      <xdr:nvSpPr>
        <xdr:cNvPr id="307" name="【福祉施設】&#10;有形固定資産減価償却率該当値テキスト">
          <a:extLst>
            <a:ext uri="{FF2B5EF4-FFF2-40B4-BE49-F238E27FC236}">
              <a16:creationId xmlns:a16="http://schemas.microsoft.com/office/drawing/2014/main" id="{E9616984-791A-4B89-98D3-4269987E46A0}"/>
            </a:ext>
          </a:extLst>
        </xdr:cNvPr>
        <xdr:cNvSpPr txBox="1"/>
      </xdr:nvSpPr>
      <xdr:spPr>
        <a:xfrm>
          <a:off x="4673600" y="14205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133986</xdr:rowOff>
    </xdr:from>
    <xdr:to>
      <xdr:col>20</xdr:col>
      <xdr:colOff>38100</xdr:colOff>
      <xdr:row>83</xdr:row>
      <xdr:rowOff>64136</xdr:rowOff>
    </xdr:to>
    <xdr:sp macro="" textlink="">
      <xdr:nvSpPr>
        <xdr:cNvPr id="308" name="楕円 307">
          <a:extLst>
            <a:ext uri="{FF2B5EF4-FFF2-40B4-BE49-F238E27FC236}">
              <a16:creationId xmlns:a16="http://schemas.microsoft.com/office/drawing/2014/main" id="{9BB44358-76AA-4100-8A70-3BE900AD7C70}"/>
            </a:ext>
          </a:extLst>
        </xdr:cNvPr>
        <xdr:cNvSpPr/>
      </xdr:nvSpPr>
      <xdr:spPr>
        <a:xfrm>
          <a:off x="3746500" y="141928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13336</xdr:rowOff>
    </xdr:from>
    <xdr:to>
      <xdr:col>24</xdr:col>
      <xdr:colOff>63500</xdr:colOff>
      <xdr:row>83</xdr:row>
      <xdr:rowOff>47625</xdr:rowOff>
    </xdr:to>
    <xdr:cxnSp macro="">
      <xdr:nvCxnSpPr>
        <xdr:cNvPr id="309" name="直線コネクタ 308">
          <a:extLst>
            <a:ext uri="{FF2B5EF4-FFF2-40B4-BE49-F238E27FC236}">
              <a16:creationId xmlns:a16="http://schemas.microsoft.com/office/drawing/2014/main" id="{FC489AAA-2041-4AF2-8E25-13F0B328DACD}"/>
            </a:ext>
          </a:extLst>
        </xdr:cNvPr>
        <xdr:cNvCxnSpPr/>
      </xdr:nvCxnSpPr>
      <xdr:spPr>
        <a:xfrm>
          <a:off x="3797300" y="14243686"/>
          <a:ext cx="8382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101600</xdr:rowOff>
    </xdr:from>
    <xdr:to>
      <xdr:col>15</xdr:col>
      <xdr:colOff>101600</xdr:colOff>
      <xdr:row>83</xdr:row>
      <xdr:rowOff>31750</xdr:rowOff>
    </xdr:to>
    <xdr:sp macro="" textlink="">
      <xdr:nvSpPr>
        <xdr:cNvPr id="310" name="楕円 309">
          <a:extLst>
            <a:ext uri="{FF2B5EF4-FFF2-40B4-BE49-F238E27FC236}">
              <a16:creationId xmlns:a16="http://schemas.microsoft.com/office/drawing/2014/main" id="{038F657D-C1ED-486D-A4A6-9F4325DF8E44}"/>
            </a:ext>
          </a:extLst>
        </xdr:cNvPr>
        <xdr:cNvSpPr/>
      </xdr:nvSpPr>
      <xdr:spPr>
        <a:xfrm>
          <a:off x="2857500" y="1416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152400</xdr:rowOff>
    </xdr:from>
    <xdr:to>
      <xdr:col>19</xdr:col>
      <xdr:colOff>177800</xdr:colOff>
      <xdr:row>83</xdr:row>
      <xdr:rowOff>13336</xdr:rowOff>
    </xdr:to>
    <xdr:cxnSp macro="">
      <xdr:nvCxnSpPr>
        <xdr:cNvPr id="311" name="直線コネクタ 310">
          <a:extLst>
            <a:ext uri="{FF2B5EF4-FFF2-40B4-BE49-F238E27FC236}">
              <a16:creationId xmlns:a16="http://schemas.microsoft.com/office/drawing/2014/main" id="{C35C1C06-D0F0-4374-9B82-18083A1041C1}"/>
            </a:ext>
          </a:extLst>
        </xdr:cNvPr>
        <xdr:cNvCxnSpPr/>
      </xdr:nvCxnSpPr>
      <xdr:spPr>
        <a:xfrm>
          <a:off x="2908300" y="14211300"/>
          <a:ext cx="889000" cy="32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166370</xdr:rowOff>
    </xdr:from>
    <xdr:to>
      <xdr:col>10</xdr:col>
      <xdr:colOff>165100</xdr:colOff>
      <xdr:row>84</xdr:row>
      <xdr:rowOff>96520</xdr:rowOff>
    </xdr:to>
    <xdr:sp macro="" textlink="">
      <xdr:nvSpPr>
        <xdr:cNvPr id="312" name="楕円 311">
          <a:extLst>
            <a:ext uri="{FF2B5EF4-FFF2-40B4-BE49-F238E27FC236}">
              <a16:creationId xmlns:a16="http://schemas.microsoft.com/office/drawing/2014/main" id="{DC2C6579-CF9B-4021-A725-100C3E7E97EC}"/>
            </a:ext>
          </a:extLst>
        </xdr:cNvPr>
        <xdr:cNvSpPr/>
      </xdr:nvSpPr>
      <xdr:spPr>
        <a:xfrm>
          <a:off x="1968500" y="14396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152400</xdr:rowOff>
    </xdr:from>
    <xdr:to>
      <xdr:col>15</xdr:col>
      <xdr:colOff>50800</xdr:colOff>
      <xdr:row>84</xdr:row>
      <xdr:rowOff>45720</xdr:rowOff>
    </xdr:to>
    <xdr:cxnSp macro="">
      <xdr:nvCxnSpPr>
        <xdr:cNvPr id="313" name="直線コネクタ 312">
          <a:extLst>
            <a:ext uri="{FF2B5EF4-FFF2-40B4-BE49-F238E27FC236}">
              <a16:creationId xmlns:a16="http://schemas.microsoft.com/office/drawing/2014/main" id="{0D2BE469-A959-4F54-A92B-F2846DF7194B}"/>
            </a:ext>
          </a:extLst>
        </xdr:cNvPr>
        <xdr:cNvCxnSpPr/>
      </xdr:nvCxnSpPr>
      <xdr:spPr>
        <a:xfrm flipV="1">
          <a:off x="2019300" y="14211300"/>
          <a:ext cx="889000" cy="236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160655</xdr:rowOff>
    </xdr:from>
    <xdr:to>
      <xdr:col>6</xdr:col>
      <xdr:colOff>38100</xdr:colOff>
      <xdr:row>84</xdr:row>
      <xdr:rowOff>90805</xdr:rowOff>
    </xdr:to>
    <xdr:sp macro="" textlink="">
      <xdr:nvSpPr>
        <xdr:cNvPr id="314" name="楕円 313">
          <a:extLst>
            <a:ext uri="{FF2B5EF4-FFF2-40B4-BE49-F238E27FC236}">
              <a16:creationId xmlns:a16="http://schemas.microsoft.com/office/drawing/2014/main" id="{D15E28A7-7C85-48BD-BF09-4FB3D807B416}"/>
            </a:ext>
          </a:extLst>
        </xdr:cNvPr>
        <xdr:cNvSpPr/>
      </xdr:nvSpPr>
      <xdr:spPr>
        <a:xfrm>
          <a:off x="1079500" y="14391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84</xdr:row>
      <xdr:rowOff>40005</xdr:rowOff>
    </xdr:from>
    <xdr:to>
      <xdr:col>10</xdr:col>
      <xdr:colOff>114300</xdr:colOff>
      <xdr:row>84</xdr:row>
      <xdr:rowOff>45720</xdr:rowOff>
    </xdr:to>
    <xdr:cxnSp macro="">
      <xdr:nvCxnSpPr>
        <xdr:cNvPr id="315" name="直線コネクタ 314">
          <a:extLst>
            <a:ext uri="{FF2B5EF4-FFF2-40B4-BE49-F238E27FC236}">
              <a16:creationId xmlns:a16="http://schemas.microsoft.com/office/drawing/2014/main" id="{B23F763D-11BB-49B9-AABF-10CD36EA35E2}"/>
            </a:ext>
          </a:extLst>
        </xdr:cNvPr>
        <xdr:cNvCxnSpPr/>
      </xdr:nvCxnSpPr>
      <xdr:spPr>
        <a:xfrm>
          <a:off x="1130300" y="14441805"/>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4463</xdr:rowOff>
    </xdr:from>
    <xdr:ext cx="405111" cy="259045"/>
    <xdr:sp macro="" textlink="">
      <xdr:nvSpPr>
        <xdr:cNvPr id="316" name="n_1aveValue【福祉施設】&#10;有形固定資産減価償却率">
          <a:extLst>
            <a:ext uri="{FF2B5EF4-FFF2-40B4-BE49-F238E27FC236}">
              <a16:creationId xmlns:a16="http://schemas.microsoft.com/office/drawing/2014/main" id="{DA68184C-6A5A-40E3-82E2-987A499E9012}"/>
            </a:ext>
          </a:extLst>
        </xdr:cNvPr>
        <xdr:cNvSpPr txBox="1"/>
      </xdr:nvSpPr>
      <xdr:spPr>
        <a:xfrm>
          <a:off x="3582044" y="137204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120666</xdr:rowOff>
    </xdr:from>
    <xdr:ext cx="405111" cy="259045"/>
    <xdr:sp macro="" textlink="">
      <xdr:nvSpPr>
        <xdr:cNvPr id="317" name="n_2aveValue【福祉施設】&#10;有形固定資産減価償却率">
          <a:extLst>
            <a:ext uri="{FF2B5EF4-FFF2-40B4-BE49-F238E27FC236}">
              <a16:creationId xmlns:a16="http://schemas.microsoft.com/office/drawing/2014/main" id="{CBFD8608-5932-456A-8394-B23FF0826C85}"/>
            </a:ext>
          </a:extLst>
        </xdr:cNvPr>
        <xdr:cNvSpPr txBox="1"/>
      </xdr:nvSpPr>
      <xdr:spPr>
        <a:xfrm>
          <a:off x="2705744" y="136652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79</xdr:row>
      <xdr:rowOff>84472</xdr:rowOff>
    </xdr:from>
    <xdr:ext cx="405111" cy="259045"/>
    <xdr:sp macro="" textlink="">
      <xdr:nvSpPr>
        <xdr:cNvPr id="318" name="n_3aveValue【福祉施設】&#10;有形固定資産減価償却率">
          <a:extLst>
            <a:ext uri="{FF2B5EF4-FFF2-40B4-BE49-F238E27FC236}">
              <a16:creationId xmlns:a16="http://schemas.microsoft.com/office/drawing/2014/main" id="{D2EA9875-AB83-4A30-9149-974A10FF0853}"/>
            </a:ext>
          </a:extLst>
        </xdr:cNvPr>
        <xdr:cNvSpPr txBox="1"/>
      </xdr:nvSpPr>
      <xdr:spPr>
        <a:xfrm>
          <a:off x="1816744" y="13629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79</xdr:row>
      <xdr:rowOff>128288</xdr:rowOff>
    </xdr:from>
    <xdr:ext cx="405111" cy="259045"/>
    <xdr:sp macro="" textlink="">
      <xdr:nvSpPr>
        <xdr:cNvPr id="319" name="n_4aveValue【福祉施設】&#10;有形固定資産減価償却率">
          <a:extLst>
            <a:ext uri="{FF2B5EF4-FFF2-40B4-BE49-F238E27FC236}">
              <a16:creationId xmlns:a16="http://schemas.microsoft.com/office/drawing/2014/main" id="{799D1AD3-367A-4C52-8EFB-EC3CC08FF42B}"/>
            </a:ext>
          </a:extLst>
        </xdr:cNvPr>
        <xdr:cNvSpPr txBox="1"/>
      </xdr:nvSpPr>
      <xdr:spPr>
        <a:xfrm>
          <a:off x="927744" y="136728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55263</xdr:rowOff>
    </xdr:from>
    <xdr:ext cx="405111" cy="259045"/>
    <xdr:sp macro="" textlink="">
      <xdr:nvSpPr>
        <xdr:cNvPr id="320" name="n_1mainValue【福祉施設】&#10;有形固定資産減価償却率">
          <a:extLst>
            <a:ext uri="{FF2B5EF4-FFF2-40B4-BE49-F238E27FC236}">
              <a16:creationId xmlns:a16="http://schemas.microsoft.com/office/drawing/2014/main" id="{0435D6CA-DCB6-47A7-AB73-01B1B521F93F}"/>
            </a:ext>
          </a:extLst>
        </xdr:cNvPr>
        <xdr:cNvSpPr txBox="1"/>
      </xdr:nvSpPr>
      <xdr:spPr>
        <a:xfrm>
          <a:off x="3582044" y="142856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22877</xdr:rowOff>
    </xdr:from>
    <xdr:ext cx="405111" cy="259045"/>
    <xdr:sp macro="" textlink="">
      <xdr:nvSpPr>
        <xdr:cNvPr id="321" name="n_2mainValue【福祉施設】&#10;有形固定資産減価償却率">
          <a:extLst>
            <a:ext uri="{FF2B5EF4-FFF2-40B4-BE49-F238E27FC236}">
              <a16:creationId xmlns:a16="http://schemas.microsoft.com/office/drawing/2014/main" id="{5F3B10C5-8384-4B34-98C1-746815ACDDCF}"/>
            </a:ext>
          </a:extLst>
        </xdr:cNvPr>
        <xdr:cNvSpPr txBox="1"/>
      </xdr:nvSpPr>
      <xdr:spPr>
        <a:xfrm>
          <a:off x="2705744" y="14253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84</xdr:row>
      <xdr:rowOff>87647</xdr:rowOff>
    </xdr:from>
    <xdr:ext cx="405111" cy="259045"/>
    <xdr:sp macro="" textlink="">
      <xdr:nvSpPr>
        <xdr:cNvPr id="322" name="n_3mainValue【福祉施設】&#10;有形固定資産減価償却率">
          <a:extLst>
            <a:ext uri="{FF2B5EF4-FFF2-40B4-BE49-F238E27FC236}">
              <a16:creationId xmlns:a16="http://schemas.microsoft.com/office/drawing/2014/main" id="{D050035B-5A1F-48A1-97FA-40E28B694F88}"/>
            </a:ext>
          </a:extLst>
        </xdr:cNvPr>
        <xdr:cNvSpPr txBox="1"/>
      </xdr:nvSpPr>
      <xdr:spPr>
        <a:xfrm>
          <a:off x="1816744" y="14489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84</xdr:row>
      <xdr:rowOff>81932</xdr:rowOff>
    </xdr:from>
    <xdr:ext cx="405111" cy="259045"/>
    <xdr:sp macro="" textlink="">
      <xdr:nvSpPr>
        <xdr:cNvPr id="323" name="n_4mainValue【福祉施設】&#10;有形固定資産減価償却率">
          <a:extLst>
            <a:ext uri="{FF2B5EF4-FFF2-40B4-BE49-F238E27FC236}">
              <a16:creationId xmlns:a16="http://schemas.microsoft.com/office/drawing/2014/main" id="{A4E8AA80-3176-45CD-BE22-465CE38E6278}"/>
            </a:ext>
          </a:extLst>
        </xdr:cNvPr>
        <xdr:cNvSpPr txBox="1"/>
      </xdr:nvSpPr>
      <xdr:spPr>
        <a:xfrm>
          <a:off x="927744" y="14483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4" name="正方形/長方形 323">
          <a:extLst>
            <a:ext uri="{FF2B5EF4-FFF2-40B4-BE49-F238E27FC236}">
              <a16:creationId xmlns:a16="http://schemas.microsoft.com/office/drawing/2014/main" id="{809BE9FD-2653-4291-ABDE-F0F518D75329}"/>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5" name="正方形/長方形 324">
          <a:extLst>
            <a:ext uri="{FF2B5EF4-FFF2-40B4-BE49-F238E27FC236}">
              <a16:creationId xmlns:a16="http://schemas.microsoft.com/office/drawing/2014/main" id="{B10A65F1-5107-457B-8A7B-2309059406F2}"/>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6" name="正方形/長方形 325">
          <a:extLst>
            <a:ext uri="{FF2B5EF4-FFF2-40B4-BE49-F238E27FC236}">
              <a16:creationId xmlns:a16="http://schemas.microsoft.com/office/drawing/2014/main" id="{BFB767BD-9909-4173-889D-788BA8A510E7}"/>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7" name="正方形/長方形 326">
          <a:extLst>
            <a:ext uri="{FF2B5EF4-FFF2-40B4-BE49-F238E27FC236}">
              <a16:creationId xmlns:a16="http://schemas.microsoft.com/office/drawing/2014/main" id="{260488AC-A55B-4945-80A9-952DCC1E7F98}"/>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8" name="正方形/長方形 327">
          <a:extLst>
            <a:ext uri="{FF2B5EF4-FFF2-40B4-BE49-F238E27FC236}">
              <a16:creationId xmlns:a16="http://schemas.microsoft.com/office/drawing/2014/main" id="{9D92E813-D775-4853-82C4-4D1B99AE7982}"/>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9" name="正方形/長方形 328">
          <a:extLst>
            <a:ext uri="{FF2B5EF4-FFF2-40B4-BE49-F238E27FC236}">
              <a16:creationId xmlns:a16="http://schemas.microsoft.com/office/drawing/2014/main" id="{E8EBFEF7-798D-48B1-B46A-4F680BAAA2C7}"/>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30" name="正方形/長方形 329">
          <a:extLst>
            <a:ext uri="{FF2B5EF4-FFF2-40B4-BE49-F238E27FC236}">
              <a16:creationId xmlns:a16="http://schemas.microsoft.com/office/drawing/2014/main" id="{1EA16687-8CE5-4BAE-A427-16A114291E5A}"/>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31" name="正方形/長方形 330">
          <a:extLst>
            <a:ext uri="{FF2B5EF4-FFF2-40B4-BE49-F238E27FC236}">
              <a16:creationId xmlns:a16="http://schemas.microsoft.com/office/drawing/2014/main" id="{B0DCF8C9-EDEF-48A8-9B60-C1EEAB9745B4}"/>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2" name="テキスト ボックス 331">
          <a:extLst>
            <a:ext uri="{FF2B5EF4-FFF2-40B4-BE49-F238E27FC236}">
              <a16:creationId xmlns:a16="http://schemas.microsoft.com/office/drawing/2014/main" id="{DFF0A473-1C89-4B0A-8631-45B9021142B3}"/>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3" name="直線コネクタ 332">
          <a:extLst>
            <a:ext uri="{FF2B5EF4-FFF2-40B4-BE49-F238E27FC236}">
              <a16:creationId xmlns:a16="http://schemas.microsoft.com/office/drawing/2014/main" id="{4C4F2946-7D45-4CB3-A286-57F59338477D}"/>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4" name="直線コネクタ 333">
          <a:extLst>
            <a:ext uri="{FF2B5EF4-FFF2-40B4-BE49-F238E27FC236}">
              <a16:creationId xmlns:a16="http://schemas.microsoft.com/office/drawing/2014/main" id="{1B64EB15-643D-4DA0-B589-17AAD9B34485}"/>
            </a:ext>
          </a:extLst>
        </xdr:cNvPr>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5" name="テキスト ボックス 334">
          <a:extLst>
            <a:ext uri="{FF2B5EF4-FFF2-40B4-BE49-F238E27FC236}">
              <a16:creationId xmlns:a16="http://schemas.microsoft.com/office/drawing/2014/main" id="{8A35DE39-1BA8-41E2-92D2-50F178C5E40B}"/>
            </a:ext>
          </a:extLst>
        </xdr:cNvPr>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6" name="直線コネクタ 335">
          <a:extLst>
            <a:ext uri="{FF2B5EF4-FFF2-40B4-BE49-F238E27FC236}">
              <a16:creationId xmlns:a16="http://schemas.microsoft.com/office/drawing/2014/main" id="{61143528-EBD2-48B6-8316-1C29ABD3840E}"/>
            </a:ext>
          </a:extLst>
        </xdr:cNvPr>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7" name="テキスト ボックス 336">
          <a:extLst>
            <a:ext uri="{FF2B5EF4-FFF2-40B4-BE49-F238E27FC236}">
              <a16:creationId xmlns:a16="http://schemas.microsoft.com/office/drawing/2014/main" id="{1BE49177-3708-40D1-9501-072F1F2B8001}"/>
            </a:ext>
          </a:extLst>
        </xdr:cNvPr>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8" name="直線コネクタ 337">
          <a:extLst>
            <a:ext uri="{FF2B5EF4-FFF2-40B4-BE49-F238E27FC236}">
              <a16:creationId xmlns:a16="http://schemas.microsoft.com/office/drawing/2014/main" id="{FD423047-B925-4752-BA83-12BCAA85C1DC}"/>
            </a:ext>
          </a:extLst>
        </xdr:cNvPr>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9" name="テキスト ボックス 338">
          <a:extLst>
            <a:ext uri="{FF2B5EF4-FFF2-40B4-BE49-F238E27FC236}">
              <a16:creationId xmlns:a16="http://schemas.microsoft.com/office/drawing/2014/main" id="{004A1F8F-F73B-4404-8331-DB73D536411E}"/>
            </a:ext>
          </a:extLst>
        </xdr:cNvPr>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40" name="直線コネクタ 339">
          <a:extLst>
            <a:ext uri="{FF2B5EF4-FFF2-40B4-BE49-F238E27FC236}">
              <a16:creationId xmlns:a16="http://schemas.microsoft.com/office/drawing/2014/main" id="{AE4F9A52-0CD3-43F8-89A1-FA4A31408141}"/>
            </a:ext>
          </a:extLst>
        </xdr:cNvPr>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41" name="テキスト ボックス 340">
          <a:extLst>
            <a:ext uri="{FF2B5EF4-FFF2-40B4-BE49-F238E27FC236}">
              <a16:creationId xmlns:a16="http://schemas.microsoft.com/office/drawing/2014/main" id="{7CC48729-6FCD-4FED-83B2-5507F193AFBC}"/>
            </a:ext>
          </a:extLst>
        </xdr:cNvPr>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42" name="直線コネクタ 341">
          <a:extLst>
            <a:ext uri="{FF2B5EF4-FFF2-40B4-BE49-F238E27FC236}">
              <a16:creationId xmlns:a16="http://schemas.microsoft.com/office/drawing/2014/main" id="{3B456AF8-CF5F-4066-9076-FFEC779252C9}"/>
            </a:ext>
          </a:extLst>
        </xdr:cNvPr>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43" name="テキスト ボックス 342">
          <a:extLst>
            <a:ext uri="{FF2B5EF4-FFF2-40B4-BE49-F238E27FC236}">
              <a16:creationId xmlns:a16="http://schemas.microsoft.com/office/drawing/2014/main" id="{0FF9A69F-7855-40E4-B662-6EDC47F18CB5}"/>
            </a:ext>
          </a:extLst>
        </xdr:cNvPr>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4" name="直線コネクタ 343">
          <a:extLst>
            <a:ext uri="{FF2B5EF4-FFF2-40B4-BE49-F238E27FC236}">
              <a16:creationId xmlns:a16="http://schemas.microsoft.com/office/drawing/2014/main" id="{CB31F076-CF14-45B1-AD52-B20299770EA8}"/>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5" name="テキスト ボックス 344">
          <a:extLst>
            <a:ext uri="{FF2B5EF4-FFF2-40B4-BE49-F238E27FC236}">
              <a16:creationId xmlns:a16="http://schemas.microsoft.com/office/drawing/2014/main" id="{84A321A3-00B1-4D6C-81F4-388C2704B239}"/>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6" name="【福祉施設】&#10;一人当たり面積グラフ枠">
          <a:extLst>
            <a:ext uri="{FF2B5EF4-FFF2-40B4-BE49-F238E27FC236}">
              <a16:creationId xmlns:a16="http://schemas.microsoft.com/office/drawing/2014/main" id="{70BD6060-74C6-4977-A984-748D299A9FAD}"/>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47625</xdr:rowOff>
    </xdr:from>
    <xdr:to>
      <xdr:col>54</xdr:col>
      <xdr:colOff>189865</xdr:colOff>
      <xdr:row>86</xdr:row>
      <xdr:rowOff>74295</xdr:rowOff>
    </xdr:to>
    <xdr:cxnSp macro="">
      <xdr:nvCxnSpPr>
        <xdr:cNvPr id="347" name="直線コネクタ 346">
          <a:extLst>
            <a:ext uri="{FF2B5EF4-FFF2-40B4-BE49-F238E27FC236}">
              <a16:creationId xmlns:a16="http://schemas.microsoft.com/office/drawing/2014/main" id="{024B499B-7617-4C83-9B82-96A7C2830D79}"/>
            </a:ext>
          </a:extLst>
        </xdr:cNvPr>
        <xdr:cNvCxnSpPr/>
      </xdr:nvCxnSpPr>
      <xdr:spPr>
        <a:xfrm flipV="1">
          <a:off x="10476865" y="13420725"/>
          <a:ext cx="0" cy="13982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78122</xdr:rowOff>
    </xdr:from>
    <xdr:ext cx="469744" cy="259045"/>
    <xdr:sp macro="" textlink="">
      <xdr:nvSpPr>
        <xdr:cNvPr id="348" name="【福祉施設】&#10;一人当たり面積最小値テキスト">
          <a:extLst>
            <a:ext uri="{FF2B5EF4-FFF2-40B4-BE49-F238E27FC236}">
              <a16:creationId xmlns:a16="http://schemas.microsoft.com/office/drawing/2014/main" id="{CED1F316-1CD7-4F29-802A-308DBB3BA962}"/>
            </a:ext>
          </a:extLst>
        </xdr:cNvPr>
        <xdr:cNvSpPr txBox="1"/>
      </xdr:nvSpPr>
      <xdr:spPr>
        <a:xfrm>
          <a:off x="10515600" y="14822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74295</xdr:rowOff>
    </xdr:from>
    <xdr:to>
      <xdr:col>55</xdr:col>
      <xdr:colOff>88900</xdr:colOff>
      <xdr:row>86</xdr:row>
      <xdr:rowOff>74295</xdr:rowOff>
    </xdr:to>
    <xdr:cxnSp macro="">
      <xdr:nvCxnSpPr>
        <xdr:cNvPr id="349" name="直線コネクタ 348">
          <a:extLst>
            <a:ext uri="{FF2B5EF4-FFF2-40B4-BE49-F238E27FC236}">
              <a16:creationId xmlns:a16="http://schemas.microsoft.com/office/drawing/2014/main" id="{6FCDAB4F-451D-405D-87A2-49C9FB660792}"/>
            </a:ext>
          </a:extLst>
        </xdr:cNvPr>
        <xdr:cNvCxnSpPr/>
      </xdr:nvCxnSpPr>
      <xdr:spPr>
        <a:xfrm>
          <a:off x="10388600" y="148189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165752</xdr:rowOff>
    </xdr:from>
    <xdr:ext cx="469744" cy="259045"/>
    <xdr:sp macro="" textlink="">
      <xdr:nvSpPr>
        <xdr:cNvPr id="350" name="【福祉施設】&#10;一人当たり面積最大値テキスト">
          <a:extLst>
            <a:ext uri="{FF2B5EF4-FFF2-40B4-BE49-F238E27FC236}">
              <a16:creationId xmlns:a16="http://schemas.microsoft.com/office/drawing/2014/main" id="{A0CC0E94-8F47-4A39-B1F6-72D0D2211560}"/>
            </a:ext>
          </a:extLst>
        </xdr:cNvPr>
        <xdr:cNvSpPr txBox="1"/>
      </xdr:nvSpPr>
      <xdr:spPr>
        <a:xfrm>
          <a:off x="10515600" y="131959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47625</xdr:rowOff>
    </xdr:from>
    <xdr:to>
      <xdr:col>55</xdr:col>
      <xdr:colOff>88900</xdr:colOff>
      <xdr:row>78</xdr:row>
      <xdr:rowOff>47625</xdr:rowOff>
    </xdr:to>
    <xdr:cxnSp macro="">
      <xdr:nvCxnSpPr>
        <xdr:cNvPr id="351" name="直線コネクタ 350">
          <a:extLst>
            <a:ext uri="{FF2B5EF4-FFF2-40B4-BE49-F238E27FC236}">
              <a16:creationId xmlns:a16="http://schemas.microsoft.com/office/drawing/2014/main" id="{16BCE920-8DD3-41FC-8B15-4FC7D74AC03C}"/>
            </a:ext>
          </a:extLst>
        </xdr:cNvPr>
        <xdr:cNvCxnSpPr/>
      </xdr:nvCxnSpPr>
      <xdr:spPr>
        <a:xfrm>
          <a:off x="10388600" y="134207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102888</xdr:rowOff>
    </xdr:from>
    <xdr:ext cx="469744" cy="259045"/>
    <xdr:sp macro="" textlink="">
      <xdr:nvSpPr>
        <xdr:cNvPr id="352" name="【福祉施設】&#10;一人当たり面積平均値テキスト">
          <a:extLst>
            <a:ext uri="{FF2B5EF4-FFF2-40B4-BE49-F238E27FC236}">
              <a16:creationId xmlns:a16="http://schemas.microsoft.com/office/drawing/2014/main" id="{4D2B4B44-AA70-418C-9B6F-EDE6AAF1DECC}"/>
            </a:ext>
          </a:extLst>
        </xdr:cNvPr>
        <xdr:cNvSpPr txBox="1"/>
      </xdr:nvSpPr>
      <xdr:spPr>
        <a:xfrm>
          <a:off x="10515600" y="143332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124461</xdr:rowOff>
    </xdr:from>
    <xdr:to>
      <xdr:col>55</xdr:col>
      <xdr:colOff>50800</xdr:colOff>
      <xdr:row>84</xdr:row>
      <xdr:rowOff>54611</xdr:rowOff>
    </xdr:to>
    <xdr:sp macro="" textlink="">
      <xdr:nvSpPr>
        <xdr:cNvPr id="353" name="フローチャート: 判断 352">
          <a:extLst>
            <a:ext uri="{FF2B5EF4-FFF2-40B4-BE49-F238E27FC236}">
              <a16:creationId xmlns:a16="http://schemas.microsoft.com/office/drawing/2014/main" id="{F8F961F9-965B-4504-AC3B-C5E0BCBD1941}"/>
            </a:ext>
          </a:extLst>
        </xdr:cNvPr>
        <xdr:cNvSpPr/>
      </xdr:nvSpPr>
      <xdr:spPr>
        <a:xfrm>
          <a:off x="10426700" y="14354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93980</xdr:rowOff>
    </xdr:from>
    <xdr:to>
      <xdr:col>50</xdr:col>
      <xdr:colOff>165100</xdr:colOff>
      <xdr:row>84</xdr:row>
      <xdr:rowOff>24130</xdr:rowOff>
    </xdr:to>
    <xdr:sp macro="" textlink="">
      <xdr:nvSpPr>
        <xdr:cNvPr id="354" name="フローチャート: 判断 353">
          <a:extLst>
            <a:ext uri="{FF2B5EF4-FFF2-40B4-BE49-F238E27FC236}">
              <a16:creationId xmlns:a16="http://schemas.microsoft.com/office/drawing/2014/main" id="{84D07328-1E22-4321-805A-71997473A0E0}"/>
            </a:ext>
          </a:extLst>
        </xdr:cNvPr>
        <xdr:cNvSpPr/>
      </xdr:nvSpPr>
      <xdr:spPr>
        <a:xfrm>
          <a:off x="9588500" y="14324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118745</xdr:rowOff>
    </xdr:from>
    <xdr:to>
      <xdr:col>46</xdr:col>
      <xdr:colOff>38100</xdr:colOff>
      <xdr:row>84</xdr:row>
      <xdr:rowOff>48895</xdr:rowOff>
    </xdr:to>
    <xdr:sp macro="" textlink="">
      <xdr:nvSpPr>
        <xdr:cNvPr id="355" name="フローチャート: 判断 354">
          <a:extLst>
            <a:ext uri="{FF2B5EF4-FFF2-40B4-BE49-F238E27FC236}">
              <a16:creationId xmlns:a16="http://schemas.microsoft.com/office/drawing/2014/main" id="{0BCD67FD-DF2D-4118-AACF-F91ED9FFE074}"/>
            </a:ext>
          </a:extLst>
        </xdr:cNvPr>
        <xdr:cNvSpPr/>
      </xdr:nvSpPr>
      <xdr:spPr>
        <a:xfrm>
          <a:off x="8699500" y="14349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158750</xdr:rowOff>
    </xdr:from>
    <xdr:to>
      <xdr:col>41</xdr:col>
      <xdr:colOff>101600</xdr:colOff>
      <xdr:row>83</xdr:row>
      <xdr:rowOff>88900</xdr:rowOff>
    </xdr:to>
    <xdr:sp macro="" textlink="">
      <xdr:nvSpPr>
        <xdr:cNvPr id="356" name="フローチャート: 判断 355">
          <a:extLst>
            <a:ext uri="{FF2B5EF4-FFF2-40B4-BE49-F238E27FC236}">
              <a16:creationId xmlns:a16="http://schemas.microsoft.com/office/drawing/2014/main" id="{6154824A-5C60-4CD6-92DE-0AEB7CF7EB37}"/>
            </a:ext>
          </a:extLst>
        </xdr:cNvPr>
        <xdr:cNvSpPr/>
      </xdr:nvSpPr>
      <xdr:spPr>
        <a:xfrm>
          <a:off x="7810500" y="1421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19686</xdr:rowOff>
    </xdr:from>
    <xdr:to>
      <xdr:col>36</xdr:col>
      <xdr:colOff>165100</xdr:colOff>
      <xdr:row>84</xdr:row>
      <xdr:rowOff>121286</xdr:rowOff>
    </xdr:to>
    <xdr:sp macro="" textlink="">
      <xdr:nvSpPr>
        <xdr:cNvPr id="357" name="フローチャート: 判断 356">
          <a:extLst>
            <a:ext uri="{FF2B5EF4-FFF2-40B4-BE49-F238E27FC236}">
              <a16:creationId xmlns:a16="http://schemas.microsoft.com/office/drawing/2014/main" id="{D40EB454-473A-49CD-8BE3-B8014FCEFDCB}"/>
            </a:ext>
          </a:extLst>
        </xdr:cNvPr>
        <xdr:cNvSpPr/>
      </xdr:nvSpPr>
      <xdr:spPr>
        <a:xfrm>
          <a:off x="6921500" y="14421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3653140D-3806-4D39-95E0-2E2FDAC208E3}"/>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9" name="テキスト ボックス 358">
          <a:extLst>
            <a:ext uri="{FF2B5EF4-FFF2-40B4-BE49-F238E27FC236}">
              <a16:creationId xmlns:a16="http://schemas.microsoft.com/office/drawing/2014/main" id="{AAD5A0CC-0BBE-442F-8834-60202DB2C0FD}"/>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60" name="テキスト ボックス 359">
          <a:extLst>
            <a:ext uri="{FF2B5EF4-FFF2-40B4-BE49-F238E27FC236}">
              <a16:creationId xmlns:a16="http://schemas.microsoft.com/office/drawing/2014/main" id="{F6654594-589A-4AE2-9D8A-0CC206A598A4}"/>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61" name="テキスト ボックス 360">
          <a:extLst>
            <a:ext uri="{FF2B5EF4-FFF2-40B4-BE49-F238E27FC236}">
              <a16:creationId xmlns:a16="http://schemas.microsoft.com/office/drawing/2014/main" id="{09B8E936-75FA-4F61-AC19-32B07F5A1998}"/>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2" name="テキスト ボックス 361">
          <a:extLst>
            <a:ext uri="{FF2B5EF4-FFF2-40B4-BE49-F238E27FC236}">
              <a16:creationId xmlns:a16="http://schemas.microsoft.com/office/drawing/2014/main" id="{732A9776-85E7-471B-AA75-58EBB7AB0170}"/>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81</xdr:row>
      <xdr:rowOff>78739</xdr:rowOff>
    </xdr:from>
    <xdr:to>
      <xdr:col>55</xdr:col>
      <xdr:colOff>50800</xdr:colOff>
      <xdr:row>82</xdr:row>
      <xdr:rowOff>8889</xdr:rowOff>
    </xdr:to>
    <xdr:sp macro="" textlink="">
      <xdr:nvSpPr>
        <xdr:cNvPr id="363" name="楕円 362">
          <a:extLst>
            <a:ext uri="{FF2B5EF4-FFF2-40B4-BE49-F238E27FC236}">
              <a16:creationId xmlns:a16="http://schemas.microsoft.com/office/drawing/2014/main" id="{0A9897AE-D501-4E32-82E1-C07B8EA2327B}"/>
            </a:ext>
          </a:extLst>
        </xdr:cNvPr>
        <xdr:cNvSpPr/>
      </xdr:nvSpPr>
      <xdr:spPr>
        <a:xfrm>
          <a:off x="10426700" y="13966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80</xdr:row>
      <xdr:rowOff>101616</xdr:rowOff>
    </xdr:from>
    <xdr:ext cx="469744" cy="259045"/>
    <xdr:sp macro="" textlink="">
      <xdr:nvSpPr>
        <xdr:cNvPr id="364" name="【福祉施設】&#10;一人当たり面積該当値テキスト">
          <a:extLst>
            <a:ext uri="{FF2B5EF4-FFF2-40B4-BE49-F238E27FC236}">
              <a16:creationId xmlns:a16="http://schemas.microsoft.com/office/drawing/2014/main" id="{2F16ABD0-EA41-45F9-BA4B-3E08DEDB83A6}"/>
            </a:ext>
          </a:extLst>
        </xdr:cNvPr>
        <xdr:cNvSpPr txBox="1"/>
      </xdr:nvSpPr>
      <xdr:spPr>
        <a:xfrm>
          <a:off x="10515600" y="13817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81</xdr:row>
      <xdr:rowOff>82550</xdr:rowOff>
    </xdr:from>
    <xdr:to>
      <xdr:col>50</xdr:col>
      <xdr:colOff>165100</xdr:colOff>
      <xdr:row>82</xdr:row>
      <xdr:rowOff>12700</xdr:rowOff>
    </xdr:to>
    <xdr:sp macro="" textlink="">
      <xdr:nvSpPr>
        <xdr:cNvPr id="365" name="楕円 364">
          <a:extLst>
            <a:ext uri="{FF2B5EF4-FFF2-40B4-BE49-F238E27FC236}">
              <a16:creationId xmlns:a16="http://schemas.microsoft.com/office/drawing/2014/main" id="{99166496-0044-420A-BBF7-EBA5E5A8198B}"/>
            </a:ext>
          </a:extLst>
        </xdr:cNvPr>
        <xdr:cNvSpPr/>
      </xdr:nvSpPr>
      <xdr:spPr>
        <a:xfrm>
          <a:off x="9588500" y="13970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81</xdr:row>
      <xdr:rowOff>129539</xdr:rowOff>
    </xdr:from>
    <xdr:to>
      <xdr:col>55</xdr:col>
      <xdr:colOff>0</xdr:colOff>
      <xdr:row>81</xdr:row>
      <xdr:rowOff>133350</xdr:rowOff>
    </xdr:to>
    <xdr:cxnSp macro="">
      <xdr:nvCxnSpPr>
        <xdr:cNvPr id="366" name="直線コネクタ 365">
          <a:extLst>
            <a:ext uri="{FF2B5EF4-FFF2-40B4-BE49-F238E27FC236}">
              <a16:creationId xmlns:a16="http://schemas.microsoft.com/office/drawing/2014/main" id="{12AD4E23-6AD3-47C2-997C-9E4FE99CBD0B}"/>
            </a:ext>
          </a:extLst>
        </xdr:cNvPr>
        <xdr:cNvCxnSpPr/>
      </xdr:nvCxnSpPr>
      <xdr:spPr>
        <a:xfrm flipV="1">
          <a:off x="9639300" y="14016989"/>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81</xdr:row>
      <xdr:rowOff>86361</xdr:rowOff>
    </xdr:from>
    <xdr:to>
      <xdr:col>46</xdr:col>
      <xdr:colOff>38100</xdr:colOff>
      <xdr:row>82</xdr:row>
      <xdr:rowOff>16511</xdr:rowOff>
    </xdr:to>
    <xdr:sp macro="" textlink="">
      <xdr:nvSpPr>
        <xdr:cNvPr id="367" name="楕円 366">
          <a:extLst>
            <a:ext uri="{FF2B5EF4-FFF2-40B4-BE49-F238E27FC236}">
              <a16:creationId xmlns:a16="http://schemas.microsoft.com/office/drawing/2014/main" id="{1D30E201-3E39-401A-955D-33B7994288CD}"/>
            </a:ext>
          </a:extLst>
        </xdr:cNvPr>
        <xdr:cNvSpPr/>
      </xdr:nvSpPr>
      <xdr:spPr>
        <a:xfrm>
          <a:off x="8699500" y="13973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81</xdr:row>
      <xdr:rowOff>133350</xdr:rowOff>
    </xdr:from>
    <xdr:to>
      <xdr:col>50</xdr:col>
      <xdr:colOff>114300</xdr:colOff>
      <xdr:row>81</xdr:row>
      <xdr:rowOff>137161</xdr:rowOff>
    </xdr:to>
    <xdr:cxnSp macro="">
      <xdr:nvCxnSpPr>
        <xdr:cNvPr id="368" name="直線コネクタ 367">
          <a:extLst>
            <a:ext uri="{FF2B5EF4-FFF2-40B4-BE49-F238E27FC236}">
              <a16:creationId xmlns:a16="http://schemas.microsoft.com/office/drawing/2014/main" id="{681D77E9-E6E7-46BF-A350-EB39FBAC260D}"/>
            </a:ext>
          </a:extLst>
        </xdr:cNvPr>
        <xdr:cNvCxnSpPr/>
      </xdr:nvCxnSpPr>
      <xdr:spPr>
        <a:xfrm flipV="1">
          <a:off x="8750300" y="1402080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81</xdr:row>
      <xdr:rowOff>95886</xdr:rowOff>
    </xdr:from>
    <xdr:to>
      <xdr:col>41</xdr:col>
      <xdr:colOff>101600</xdr:colOff>
      <xdr:row>82</xdr:row>
      <xdr:rowOff>26036</xdr:rowOff>
    </xdr:to>
    <xdr:sp macro="" textlink="">
      <xdr:nvSpPr>
        <xdr:cNvPr id="369" name="楕円 368">
          <a:extLst>
            <a:ext uri="{FF2B5EF4-FFF2-40B4-BE49-F238E27FC236}">
              <a16:creationId xmlns:a16="http://schemas.microsoft.com/office/drawing/2014/main" id="{FF0E107C-ECAC-44A1-93D9-73FB85BAE78B}"/>
            </a:ext>
          </a:extLst>
        </xdr:cNvPr>
        <xdr:cNvSpPr/>
      </xdr:nvSpPr>
      <xdr:spPr>
        <a:xfrm>
          <a:off x="7810500" y="13983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81</xdr:row>
      <xdr:rowOff>137161</xdr:rowOff>
    </xdr:from>
    <xdr:to>
      <xdr:col>45</xdr:col>
      <xdr:colOff>177800</xdr:colOff>
      <xdr:row>81</xdr:row>
      <xdr:rowOff>146686</xdr:rowOff>
    </xdr:to>
    <xdr:cxnSp macro="">
      <xdr:nvCxnSpPr>
        <xdr:cNvPr id="370" name="直線コネクタ 369">
          <a:extLst>
            <a:ext uri="{FF2B5EF4-FFF2-40B4-BE49-F238E27FC236}">
              <a16:creationId xmlns:a16="http://schemas.microsoft.com/office/drawing/2014/main" id="{BC752A35-D575-48EB-B611-5704E74F12AA}"/>
            </a:ext>
          </a:extLst>
        </xdr:cNvPr>
        <xdr:cNvCxnSpPr/>
      </xdr:nvCxnSpPr>
      <xdr:spPr>
        <a:xfrm flipV="1">
          <a:off x="7861300" y="14024611"/>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67311</xdr:rowOff>
    </xdr:from>
    <xdr:to>
      <xdr:col>36</xdr:col>
      <xdr:colOff>165100</xdr:colOff>
      <xdr:row>84</xdr:row>
      <xdr:rowOff>168911</xdr:rowOff>
    </xdr:to>
    <xdr:sp macro="" textlink="">
      <xdr:nvSpPr>
        <xdr:cNvPr id="371" name="楕円 370">
          <a:extLst>
            <a:ext uri="{FF2B5EF4-FFF2-40B4-BE49-F238E27FC236}">
              <a16:creationId xmlns:a16="http://schemas.microsoft.com/office/drawing/2014/main" id="{7C519654-48C1-437F-B64C-A6498AEE6AD6}"/>
            </a:ext>
          </a:extLst>
        </xdr:cNvPr>
        <xdr:cNvSpPr/>
      </xdr:nvSpPr>
      <xdr:spPr>
        <a:xfrm>
          <a:off x="6921500" y="144691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81</xdr:row>
      <xdr:rowOff>146686</xdr:rowOff>
    </xdr:from>
    <xdr:to>
      <xdr:col>41</xdr:col>
      <xdr:colOff>50800</xdr:colOff>
      <xdr:row>84</xdr:row>
      <xdr:rowOff>118111</xdr:rowOff>
    </xdr:to>
    <xdr:cxnSp macro="">
      <xdr:nvCxnSpPr>
        <xdr:cNvPr id="372" name="直線コネクタ 371">
          <a:extLst>
            <a:ext uri="{FF2B5EF4-FFF2-40B4-BE49-F238E27FC236}">
              <a16:creationId xmlns:a16="http://schemas.microsoft.com/office/drawing/2014/main" id="{241B1D10-6B1B-4B34-A0FE-E949C367F09A}"/>
            </a:ext>
          </a:extLst>
        </xdr:cNvPr>
        <xdr:cNvCxnSpPr/>
      </xdr:nvCxnSpPr>
      <xdr:spPr>
        <a:xfrm flipV="1">
          <a:off x="6972300" y="14034136"/>
          <a:ext cx="889000" cy="4857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15257</xdr:rowOff>
    </xdr:from>
    <xdr:ext cx="469744" cy="259045"/>
    <xdr:sp macro="" textlink="">
      <xdr:nvSpPr>
        <xdr:cNvPr id="373" name="n_1aveValue【福祉施設】&#10;一人当たり面積">
          <a:extLst>
            <a:ext uri="{FF2B5EF4-FFF2-40B4-BE49-F238E27FC236}">
              <a16:creationId xmlns:a16="http://schemas.microsoft.com/office/drawing/2014/main" id="{1547A93D-6387-4FB6-9913-C8B34AB19AAF}"/>
            </a:ext>
          </a:extLst>
        </xdr:cNvPr>
        <xdr:cNvSpPr txBox="1"/>
      </xdr:nvSpPr>
      <xdr:spPr>
        <a:xfrm>
          <a:off x="9391727" y="14417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40022</xdr:rowOff>
    </xdr:from>
    <xdr:ext cx="469744" cy="259045"/>
    <xdr:sp macro="" textlink="">
      <xdr:nvSpPr>
        <xdr:cNvPr id="374" name="n_2aveValue【福祉施設】&#10;一人当たり面積">
          <a:extLst>
            <a:ext uri="{FF2B5EF4-FFF2-40B4-BE49-F238E27FC236}">
              <a16:creationId xmlns:a16="http://schemas.microsoft.com/office/drawing/2014/main" id="{2DFDDA4C-AC87-4ACC-9D1A-DCCE1ADB4110}"/>
            </a:ext>
          </a:extLst>
        </xdr:cNvPr>
        <xdr:cNvSpPr txBox="1"/>
      </xdr:nvSpPr>
      <xdr:spPr>
        <a:xfrm>
          <a:off x="8515427" y="144418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80027</xdr:rowOff>
    </xdr:from>
    <xdr:ext cx="469744" cy="259045"/>
    <xdr:sp macro="" textlink="">
      <xdr:nvSpPr>
        <xdr:cNvPr id="375" name="n_3aveValue【福祉施設】&#10;一人当たり面積">
          <a:extLst>
            <a:ext uri="{FF2B5EF4-FFF2-40B4-BE49-F238E27FC236}">
              <a16:creationId xmlns:a16="http://schemas.microsoft.com/office/drawing/2014/main" id="{E18BE480-32A6-4BD1-B64A-69E52FF73DD1}"/>
            </a:ext>
          </a:extLst>
        </xdr:cNvPr>
        <xdr:cNvSpPr txBox="1"/>
      </xdr:nvSpPr>
      <xdr:spPr>
        <a:xfrm>
          <a:off x="7626427" y="14310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82</xdr:row>
      <xdr:rowOff>137813</xdr:rowOff>
    </xdr:from>
    <xdr:ext cx="469744" cy="259045"/>
    <xdr:sp macro="" textlink="">
      <xdr:nvSpPr>
        <xdr:cNvPr id="376" name="n_4aveValue【福祉施設】&#10;一人当たり面積">
          <a:extLst>
            <a:ext uri="{FF2B5EF4-FFF2-40B4-BE49-F238E27FC236}">
              <a16:creationId xmlns:a16="http://schemas.microsoft.com/office/drawing/2014/main" id="{71E99727-271B-4670-BF08-4B70222AD3D1}"/>
            </a:ext>
          </a:extLst>
        </xdr:cNvPr>
        <xdr:cNvSpPr txBox="1"/>
      </xdr:nvSpPr>
      <xdr:spPr>
        <a:xfrm>
          <a:off x="6737427" y="14196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80</xdr:row>
      <xdr:rowOff>29227</xdr:rowOff>
    </xdr:from>
    <xdr:ext cx="469744" cy="259045"/>
    <xdr:sp macro="" textlink="">
      <xdr:nvSpPr>
        <xdr:cNvPr id="377" name="n_1mainValue【福祉施設】&#10;一人当たり面積">
          <a:extLst>
            <a:ext uri="{FF2B5EF4-FFF2-40B4-BE49-F238E27FC236}">
              <a16:creationId xmlns:a16="http://schemas.microsoft.com/office/drawing/2014/main" id="{E58F1F96-9787-4970-A93A-08C66E30B59A}"/>
            </a:ext>
          </a:extLst>
        </xdr:cNvPr>
        <xdr:cNvSpPr txBox="1"/>
      </xdr:nvSpPr>
      <xdr:spPr>
        <a:xfrm>
          <a:off x="9391727" y="13745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80</xdr:row>
      <xdr:rowOff>33038</xdr:rowOff>
    </xdr:from>
    <xdr:ext cx="469744" cy="259045"/>
    <xdr:sp macro="" textlink="">
      <xdr:nvSpPr>
        <xdr:cNvPr id="378" name="n_2mainValue【福祉施設】&#10;一人当たり面積">
          <a:extLst>
            <a:ext uri="{FF2B5EF4-FFF2-40B4-BE49-F238E27FC236}">
              <a16:creationId xmlns:a16="http://schemas.microsoft.com/office/drawing/2014/main" id="{C124ACE5-A1D8-42B2-BCD7-ACFFDCC537C9}"/>
            </a:ext>
          </a:extLst>
        </xdr:cNvPr>
        <xdr:cNvSpPr txBox="1"/>
      </xdr:nvSpPr>
      <xdr:spPr>
        <a:xfrm>
          <a:off x="8515427" y="13749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80</xdr:row>
      <xdr:rowOff>42563</xdr:rowOff>
    </xdr:from>
    <xdr:ext cx="469744" cy="259045"/>
    <xdr:sp macro="" textlink="">
      <xdr:nvSpPr>
        <xdr:cNvPr id="379" name="n_3mainValue【福祉施設】&#10;一人当たり面積">
          <a:extLst>
            <a:ext uri="{FF2B5EF4-FFF2-40B4-BE49-F238E27FC236}">
              <a16:creationId xmlns:a16="http://schemas.microsoft.com/office/drawing/2014/main" id="{4BDB6E72-8F17-41F6-B08E-73601D7CCF24}"/>
            </a:ext>
          </a:extLst>
        </xdr:cNvPr>
        <xdr:cNvSpPr txBox="1"/>
      </xdr:nvSpPr>
      <xdr:spPr>
        <a:xfrm>
          <a:off x="7626427" y="137585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160038</xdr:rowOff>
    </xdr:from>
    <xdr:ext cx="469744" cy="259045"/>
    <xdr:sp macro="" textlink="">
      <xdr:nvSpPr>
        <xdr:cNvPr id="380" name="n_4mainValue【福祉施設】&#10;一人当たり面積">
          <a:extLst>
            <a:ext uri="{FF2B5EF4-FFF2-40B4-BE49-F238E27FC236}">
              <a16:creationId xmlns:a16="http://schemas.microsoft.com/office/drawing/2014/main" id="{51407912-8FA0-414B-B92C-DEAC849E9E3E}"/>
            </a:ext>
          </a:extLst>
        </xdr:cNvPr>
        <xdr:cNvSpPr txBox="1"/>
      </xdr:nvSpPr>
      <xdr:spPr>
        <a:xfrm>
          <a:off x="6737427" y="14561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81" name="正方形/長方形 380">
          <a:extLst>
            <a:ext uri="{FF2B5EF4-FFF2-40B4-BE49-F238E27FC236}">
              <a16:creationId xmlns:a16="http://schemas.microsoft.com/office/drawing/2014/main" id="{8224646E-F602-4D4C-8794-A8507185BBA0}"/>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2" name="正方形/長方形 381">
          <a:extLst>
            <a:ext uri="{FF2B5EF4-FFF2-40B4-BE49-F238E27FC236}">
              <a16:creationId xmlns:a16="http://schemas.microsoft.com/office/drawing/2014/main" id="{2FBC56F3-43F4-4369-9A47-5D74790ADB3A}"/>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3" name="正方形/長方形 382">
          <a:extLst>
            <a:ext uri="{FF2B5EF4-FFF2-40B4-BE49-F238E27FC236}">
              <a16:creationId xmlns:a16="http://schemas.microsoft.com/office/drawing/2014/main" id="{5F407BF0-674B-4F89-852B-5D60F952B580}"/>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4" name="正方形/長方形 383">
          <a:extLst>
            <a:ext uri="{FF2B5EF4-FFF2-40B4-BE49-F238E27FC236}">
              <a16:creationId xmlns:a16="http://schemas.microsoft.com/office/drawing/2014/main" id="{387D8F0B-C6BB-4BB9-A97D-D4161FBB6DFF}"/>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5" name="正方形/長方形 384">
          <a:extLst>
            <a:ext uri="{FF2B5EF4-FFF2-40B4-BE49-F238E27FC236}">
              <a16:creationId xmlns:a16="http://schemas.microsoft.com/office/drawing/2014/main" id="{7BD7F3BD-933F-410E-BF69-26FE3273955F}"/>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6" name="正方形/長方形 385">
          <a:extLst>
            <a:ext uri="{FF2B5EF4-FFF2-40B4-BE49-F238E27FC236}">
              <a16:creationId xmlns:a16="http://schemas.microsoft.com/office/drawing/2014/main" id="{85E328FB-25F4-486F-AE2B-57BFACFA7E91}"/>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7" name="正方形/長方形 386">
          <a:extLst>
            <a:ext uri="{FF2B5EF4-FFF2-40B4-BE49-F238E27FC236}">
              <a16:creationId xmlns:a16="http://schemas.microsoft.com/office/drawing/2014/main" id="{ABD33965-515F-41C0-B768-D91C3FACDBA9}"/>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8" name="正方形/長方形 387">
          <a:extLst>
            <a:ext uri="{FF2B5EF4-FFF2-40B4-BE49-F238E27FC236}">
              <a16:creationId xmlns:a16="http://schemas.microsoft.com/office/drawing/2014/main" id="{AA6C4C79-80CE-439C-8E50-C550EE10763F}"/>
            </a:ext>
          </a:extLst>
        </xdr:cNvPr>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389" name="テキスト ボックス 388">
          <a:extLst>
            <a:ext uri="{FF2B5EF4-FFF2-40B4-BE49-F238E27FC236}">
              <a16:creationId xmlns:a16="http://schemas.microsoft.com/office/drawing/2014/main" id="{6E266686-05FF-42E6-92C7-DCBFCC6BF989}"/>
            </a:ext>
          </a:extLst>
        </xdr:cNvPr>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390" name="直線コネクタ 389">
          <a:extLst>
            <a:ext uri="{FF2B5EF4-FFF2-40B4-BE49-F238E27FC236}">
              <a16:creationId xmlns:a16="http://schemas.microsoft.com/office/drawing/2014/main" id="{519E9E7A-D71C-461D-99E8-335AA5A9BE24}"/>
            </a:ext>
          </a:extLst>
        </xdr:cNvPr>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391" name="テキスト ボックス 390">
          <a:extLst>
            <a:ext uri="{FF2B5EF4-FFF2-40B4-BE49-F238E27FC236}">
              <a16:creationId xmlns:a16="http://schemas.microsoft.com/office/drawing/2014/main" id="{41B45230-3C62-41BD-AF69-E1340E98E146}"/>
            </a:ext>
          </a:extLst>
        </xdr:cNvPr>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392" name="直線コネクタ 391">
          <a:extLst>
            <a:ext uri="{FF2B5EF4-FFF2-40B4-BE49-F238E27FC236}">
              <a16:creationId xmlns:a16="http://schemas.microsoft.com/office/drawing/2014/main" id="{EBB102BD-04E3-484E-838A-D5AE1C8E184F}"/>
            </a:ext>
          </a:extLst>
        </xdr:cNvPr>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macro="" textlink="">
      <xdr:nvSpPr>
        <xdr:cNvPr id="393" name="テキスト ボックス 392">
          <a:extLst>
            <a:ext uri="{FF2B5EF4-FFF2-40B4-BE49-F238E27FC236}">
              <a16:creationId xmlns:a16="http://schemas.microsoft.com/office/drawing/2014/main" id="{1BC22D9E-E9DB-4192-9F92-8F87A857F5C7}"/>
            </a:ext>
          </a:extLst>
        </xdr:cNvPr>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394" name="直線コネクタ 393">
          <a:extLst>
            <a:ext uri="{FF2B5EF4-FFF2-40B4-BE49-F238E27FC236}">
              <a16:creationId xmlns:a16="http://schemas.microsoft.com/office/drawing/2014/main" id="{71F313C2-7F3E-419F-A656-F0E0F04C9272}"/>
            </a:ext>
          </a:extLst>
        </xdr:cNvPr>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395" name="テキスト ボックス 394">
          <a:extLst>
            <a:ext uri="{FF2B5EF4-FFF2-40B4-BE49-F238E27FC236}">
              <a16:creationId xmlns:a16="http://schemas.microsoft.com/office/drawing/2014/main" id="{652DA296-911F-45C8-ABB7-9E04E1430116}"/>
            </a:ext>
          </a:extLst>
        </xdr:cNvPr>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396" name="直線コネクタ 395">
          <a:extLst>
            <a:ext uri="{FF2B5EF4-FFF2-40B4-BE49-F238E27FC236}">
              <a16:creationId xmlns:a16="http://schemas.microsoft.com/office/drawing/2014/main" id="{78919573-E539-4FEF-9ABE-EFB5BA440BC7}"/>
            </a:ext>
          </a:extLst>
        </xdr:cNvPr>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397" name="テキスト ボックス 396">
          <a:extLst>
            <a:ext uri="{FF2B5EF4-FFF2-40B4-BE49-F238E27FC236}">
              <a16:creationId xmlns:a16="http://schemas.microsoft.com/office/drawing/2014/main" id="{2EE76980-4B1C-481B-9CDA-85346532D6C6}"/>
            </a:ext>
          </a:extLst>
        </xdr:cNvPr>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398" name="直線コネクタ 397">
          <a:extLst>
            <a:ext uri="{FF2B5EF4-FFF2-40B4-BE49-F238E27FC236}">
              <a16:creationId xmlns:a16="http://schemas.microsoft.com/office/drawing/2014/main" id="{18183374-E788-45B1-8A88-BBF411D01353}"/>
            </a:ext>
          </a:extLst>
        </xdr:cNvPr>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399" name="テキスト ボックス 398">
          <a:extLst>
            <a:ext uri="{FF2B5EF4-FFF2-40B4-BE49-F238E27FC236}">
              <a16:creationId xmlns:a16="http://schemas.microsoft.com/office/drawing/2014/main" id="{E2657897-9AC9-44B9-A583-67A9DF5324F9}"/>
            </a:ext>
          </a:extLst>
        </xdr:cNvPr>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400" name="直線コネクタ 399">
          <a:extLst>
            <a:ext uri="{FF2B5EF4-FFF2-40B4-BE49-F238E27FC236}">
              <a16:creationId xmlns:a16="http://schemas.microsoft.com/office/drawing/2014/main" id="{AAC805A2-E6FB-421D-AA63-01241FA075EB}"/>
            </a:ext>
          </a:extLst>
        </xdr:cNvPr>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401" name="テキスト ボックス 400">
          <a:extLst>
            <a:ext uri="{FF2B5EF4-FFF2-40B4-BE49-F238E27FC236}">
              <a16:creationId xmlns:a16="http://schemas.microsoft.com/office/drawing/2014/main" id="{F9177CCD-84A7-43E9-9497-12664285BAF6}"/>
            </a:ext>
          </a:extLst>
        </xdr:cNvPr>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402" name="直線コネクタ 401">
          <a:extLst>
            <a:ext uri="{FF2B5EF4-FFF2-40B4-BE49-F238E27FC236}">
              <a16:creationId xmlns:a16="http://schemas.microsoft.com/office/drawing/2014/main" id="{AEA660C8-4DA7-43EF-A4A3-3ED0D8B482F4}"/>
            </a:ext>
          </a:extLst>
        </xdr:cNvPr>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macro="" textlink="">
      <xdr:nvSpPr>
        <xdr:cNvPr id="403" name="テキスト ボックス 402">
          <a:extLst>
            <a:ext uri="{FF2B5EF4-FFF2-40B4-BE49-F238E27FC236}">
              <a16:creationId xmlns:a16="http://schemas.microsoft.com/office/drawing/2014/main" id="{5B223B7C-AB3D-4343-996A-C995A73D2B4E}"/>
            </a:ext>
          </a:extLst>
        </xdr:cNvPr>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404" name="【市民会館】&#10;有形固定資産減価償却率グラフ枠">
          <a:extLst>
            <a:ext uri="{FF2B5EF4-FFF2-40B4-BE49-F238E27FC236}">
              <a16:creationId xmlns:a16="http://schemas.microsoft.com/office/drawing/2014/main" id="{F547ED51-573E-4880-A618-DF207E02E134}"/>
            </a:ext>
          </a:extLst>
        </xdr:cNvPr>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101</xdr:row>
      <xdr:rowOff>24764</xdr:rowOff>
    </xdr:from>
    <xdr:to>
      <xdr:col>24</xdr:col>
      <xdr:colOff>62865</xdr:colOff>
      <xdr:row>108</xdr:row>
      <xdr:rowOff>152400</xdr:rowOff>
    </xdr:to>
    <xdr:cxnSp macro="">
      <xdr:nvCxnSpPr>
        <xdr:cNvPr id="405" name="直線コネクタ 404">
          <a:extLst>
            <a:ext uri="{FF2B5EF4-FFF2-40B4-BE49-F238E27FC236}">
              <a16:creationId xmlns:a16="http://schemas.microsoft.com/office/drawing/2014/main" id="{4C2B1562-1EFE-4BD3-8579-498CB06DD284}"/>
            </a:ext>
          </a:extLst>
        </xdr:cNvPr>
        <xdr:cNvCxnSpPr/>
      </xdr:nvCxnSpPr>
      <xdr:spPr>
        <a:xfrm flipV="1">
          <a:off x="4634865" y="17341214"/>
          <a:ext cx="0" cy="13277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156227</xdr:rowOff>
    </xdr:from>
    <xdr:ext cx="469744" cy="259045"/>
    <xdr:sp macro="" textlink="">
      <xdr:nvSpPr>
        <xdr:cNvPr id="406" name="【市民会館】&#10;有形固定資産減価償却率最小値テキスト">
          <a:extLst>
            <a:ext uri="{FF2B5EF4-FFF2-40B4-BE49-F238E27FC236}">
              <a16:creationId xmlns:a16="http://schemas.microsoft.com/office/drawing/2014/main" id="{D09AF4CF-DE27-451E-964A-D7E04DCEFC18}"/>
            </a:ext>
          </a:extLst>
        </xdr:cNvPr>
        <xdr:cNvSpPr txBox="1"/>
      </xdr:nvSpPr>
      <xdr:spPr>
        <a:xfrm>
          <a:off x="4673600"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152400</xdr:rowOff>
    </xdr:from>
    <xdr:to>
      <xdr:col>24</xdr:col>
      <xdr:colOff>152400</xdr:colOff>
      <xdr:row>108</xdr:row>
      <xdr:rowOff>152400</xdr:rowOff>
    </xdr:to>
    <xdr:cxnSp macro="">
      <xdr:nvCxnSpPr>
        <xdr:cNvPr id="407" name="直線コネクタ 406">
          <a:extLst>
            <a:ext uri="{FF2B5EF4-FFF2-40B4-BE49-F238E27FC236}">
              <a16:creationId xmlns:a16="http://schemas.microsoft.com/office/drawing/2014/main" id="{C1ABD51A-B33A-4057-83D5-E5D3019FFE45}"/>
            </a:ext>
          </a:extLst>
        </xdr:cNvPr>
        <xdr:cNvCxnSpPr/>
      </xdr:nvCxnSpPr>
      <xdr:spPr>
        <a:xfrm>
          <a:off x="4546600" y="1866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99</xdr:row>
      <xdr:rowOff>142891</xdr:rowOff>
    </xdr:from>
    <xdr:ext cx="405111" cy="259045"/>
    <xdr:sp macro="" textlink="">
      <xdr:nvSpPr>
        <xdr:cNvPr id="408" name="【市民会館】&#10;有形固定資産減価償却率最大値テキスト">
          <a:extLst>
            <a:ext uri="{FF2B5EF4-FFF2-40B4-BE49-F238E27FC236}">
              <a16:creationId xmlns:a16="http://schemas.microsoft.com/office/drawing/2014/main" id="{B606DE41-F5F6-4A22-8903-74891D99B320}"/>
            </a:ext>
          </a:extLst>
        </xdr:cNvPr>
        <xdr:cNvSpPr txBox="1"/>
      </xdr:nvSpPr>
      <xdr:spPr>
        <a:xfrm>
          <a:off x="4673600" y="171164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101</xdr:row>
      <xdr:rowOff>24764</xdr:rowOff>
    </xdr:from>
    <xdr:to>
      <xdr:col>24</xdr:col>
      <xdr:colOff>152400</xdr:colOff>
      <xdr:row>101</xdr:row>
      <xdr:rowOff>24764</xdr:rowOff>
    </xdr:to>
    <xdr:cxnSp macro="">
      <xdr:nvCxnSpPr>
        <xdr:cNvPr id="409" name="直線コネクタ 408">
          <a:extLst>
            <a:ext uri="{FF2B5EF4-FFF2-40B4-BE49-F238E27FC236}">
              <a16:creationId xmlns:a16="http://schemas.microsoft.com/office/drawing/2014/main" id="{66F25DD4-F03B-43B3-9488-9FCF7558A004}"/>
            </a:ext>
          </a:extLst>
        </xdr:cNvPr>
        <xdr:cNvCxnSpPr/>
      </xdr:nvCxnSpPr>
      <xdr:spPr>
        <a:xfrm>
          <a:off x="4546600" y="17341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102</xdr:row>
      <xdr:rowOff>156863</xdr:rowOff>
    </xdr:from>
    <xdr:ext cx="405111" cy="259045"/>
    <xdr:sp macro="" textlink="">
      <xdr:nvSpPr>
        <xdr:cNvPr id="410" name="【市民会館】&#10;有形固定資産減価償却率平均値テキスト">
          <a:extLst>
            <a:ext uri="{FF2B5EF4-FFF2-40B4-BE49-F238E27FC236}">
              <a16:creationId xmlns:a16="http://schemas.microsoft.com/office/drawing/2014/main" id="{6DD60AE1-1355-46CF-950F-1AEB5FEE38FC}"/>
            </a:ext>
          </a:extLst>
        </xdr:cNvPr>
        <xdr:cNvSpPr txBox="1"/>
      </xdr:nvSpPr>
      <xdr:spPr>
        <a:xfrm>
          <a:off x="4673600" y="1764476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133986</xdr:rowOff>
    </xdr:from>
    <xdr:to>
      <xdr:col>24</xdr:col>
      <xdr:colOff>114300</xdr:colOff>
      <xdr:row>104</xdr:row>
      <xdr:rowOff>64136</xdr:rowOff>
    </xdr:to>
    <xdr:sp macro="" textlink="">
      <xdr:nvSpPr>
        <xdr:cNvPr id="411" name="フローチャート: 判断 410">
          <a:extLst>
            <a:ext uri="{FF2B5EF4-FFF2-40B4-BE49-F238E27FC236}">
              <a16:creationId xmlns:a16="http://schemas.microsoft.com/office/drawing/2014/main" id="{AF95FEFA-EBD4-4FFC-91C6-D3BF20CF8F3A}"/>
            </a:ext>
          </a:extLst>
        </xdr:cNvPr>
        <xdr:cNvSpPr/>
      </xdr:nvSpPr>
      <xdr:spPr>
        <a:xfrm>
          <a:off x="4584700" y="177933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103</xdr:row>
      <xdr:rowOff>97789</xdr:rowOff>
    </xdr:from>
    <xdr:to>
      <xdr:col>20</xdr:col>
      <xdr:colOff>38100</xdr:colOff>
      <xdr:row>104</xdr:row>
      <xdr:rowOff>27939</xdr:rowOff>
    </xdr:to>
    <xdr:sp macro="" textlink="">
      <xdr:nvSpPr>
        <xdr:cNvPr id="412" name="フローチャート: 判断 411">
          <a:extLst>
            <a:ext uri="{FF2B5EF4-FFF2-40B4-BE49-F238E27FC236}">
              <a16:creationId xmlns:a16="http://schemas.microsoft.com/office/drawing/2014/main" id="{0861975B-D2F7-41D4-9110-16ADB287C68E}"/>
            </a:ext>
          </a:extLst>
        </xdr:cNvPr>
        <xdr:cNvSpPr/>
      </xdr:nvSpPr>
      <xdr:spPr>
        <a:xfrm>
          <a:off x="3746500" y="17757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103</xdr:row>
      <xdr:rowOff>34925</xdr:rowOff>
    </xdr:from>
    <xdr:to>
      <xdr:col>15</xdr:col>
      <xdr:colOff>101600</xdr:colOff>
      <xdr:row>103</xdr:row>
      <xdr:rowOff>136525</xdr:rowOff>
    </xdr:to>
    <xdr:sp macro="" textlink="">
      <xdr:nvSpPr>
        <xdr:cNvPr id="413" name="フローチャート: 判断 412">
          <a:extLst>
            <a:ext uri="{FF2B5EF4-FFF2-40B4-BE49-F238E27FC236}">
              <a16:creationId xmlns:a16="http://schemas.microsoft.com/office/drawing/2014/main" id="{D0245423-92DB-46BE-892E-059B5426F06B}"/>
            </a:ext>
          </a:extLst>
        </xdr:cNvPr>
        <xdr:cNvSpPr/>
      </xdr:nvSpPr>
      <xdr:spPr>
        <a:xfrm>
          <a:off x="2857500" y="176942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102</xdr:row>
      <xdr:rowOff>156845</xdr:rowOff>
    </xdr:from>
    <xdr:to>
      <xdr:col>10</xdr:col>
      <xdr:colOff>165100</xdr:colOff>
      <xdr:row>103</xdr:row>
      <xdr:rowOff>86995</xdr:rowOff>
    </xdr:to>
    <xdr:sp macro="" textlink="">
      <xdr:nvSpPr>
        <xdr:cNvPr id="414" name="フローチャート: 判断 413">
          <a:extLst>
            <a:ext uri="{FF2B5EF4-FFF2-40B4-BE49-F238E27FC236}">
              <a16:creationId xmlns:a16="http://schemas.microsoft.com/office/drawing/2014/main" id="{B1881A76-2910-4187-8E1D-8A5A8C4E14E1}"/>
            </a:ext>
          </a:extLst>
        </xdr:cNvPr>
        <xdr:cNvSpPr/>
      </xdr:nvSpPr>
      <xdr:spPr>
        <a:xfrm>
          <a:off x="1968500" y="17644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102</xdr:row>
      <xdr:rowOff>93980</xdr:rowOff>
    </xdr:from>
    <xdr:to>
      <xdr:col>6</xdr:col>
      <xdr:colOff>38100</xdr:colOff>
      <xdr:row>103</xdr:row>
      <xdr:rowOff>24130</xdr:rowOff>
    </xdr:to>
    <xdr:sp macro="" textlink="">
      <xdr:nvSpPr>
        <xdr:cNvPr id="415" name="フローチャート: 判断 414">
          <a:extLst>
            <a:ext uri="{FF2B5EF4-FFF2-40B4-BE49-F238E27FC236}">
              <a16:creationId xmlns:a16="http://schemas.microsoft.com/office/drawing/2014/main" id="{575B33DF-6D68-469A-BBC9-88D4DF5DDA1E}"/>
            </a:ext>
          </a:extLst>
        </xdr:cNvPr>
        <xdr:cNvSpPr/>
      </xdr:nvSpPr>
      <xdr:spPr>
        <a:xfrm>
          <a:off x="1079500" y="17581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416" name="テキスト ボックス 415">
          <a:extLst>
            <a:ext uri="{FF2B5EF4-FFF2-40B4-BE49-F238E27FC236}">
              <a16:creationId xmlns:a16="http://schemas.microsoft.com/office/drawing/2014/main" id="{0DF91CF6-903A-4107-9FB0-52B9FC19B831}"/>
            </a:ext>
          </a:extLst>
        </xdr:cNvPr>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417" name="テキスト ボックス 416">
          <a:extLst>
            <a:ext uri="{FF2B5EF4-FFF2-40B4-BE49-F238E27FC236}">
              <a16:creationId xmlns:a16="http://schemas.microsoft.com/office/drawing/2014/main" id="{9068EE8F-E107-44FC-A92E-AB8A268060BC}"/>
            </a:ext>
          </a:extLst>
        </xdr:cNvPr>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418" name="テキスト ボックス 417">
          <a:extLst>
            <a:ext uri="{FF2B5EF4-FFF2-40B4-BE49-F238E27FC236}">
              <a16:creationId xmlns:a16="http://schemas.microsoft.com/office/drawing/2014/main" id="{51CD32FB-08AB-41F7-89BF-CEB9AD316ACA}"/>
            </a:ext>
          </a:extLst>
        </xdr:cNvPr>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419" name="テキスト ボックス 418">
          <a:extLst>
            <a:ext uri="{FF2B5EF4-FFF2-40B4-BE49-F238E27FC236}">
              <a16:creationId xmlns:a16="http://schemas.microsoft.com/office/drawing/2014/main" id="{9ED1D590-7BD3-4F3D-AA66-E615F7D6FAED}"/>
            </a:ext>
          </a:extLst>
        </xdr:cNvPr>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420" name="テキスト ボックス 419">
          <a:extLst>
            <a:ext uri="{FF2B5EF4-FFF2-40B4-BE49-F238E27FC236}">
              <a16:creationId xmlns:a16="http://schemas.microsoft.com/office/drawing/2014/main" id="{74E2B2D4-1E13-40BF-8552-3CDEDD233B1F}"/>
            </a:ext>
          </a:extLst>
        </xdr:cNvPr>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105</xdr:row>
      <xdr:rowOff>38736</xdr:rowOff>
    </xdr:from>
    <xdr:to>
      <xdr:col>24</xdr:col>
      <xdr:colOff>114300</xdr:colOff>
      <xdr:row>105</xdr:row>
      <xdr:rowOff>140336</xdr:rowOff>
    </xdr:to>
    <xdr:sp macro="" textlink="">
      <xdr:nvSpPr>
        <xdr:cNvPr id="421" name="楕円 420">
          <a:extLst>
            <a:ext uri="{FF2B5EF4-FFF2-40B4-BE49-F238E27FC236}">
              <a16:creationId xmlns:a16="http://schemas.microsoft.com/office/drawing/2014/main" id="{759C0197-66ED-4C4F-B28D-203825B43496}"/>
            </a:ext>
          </a:extLst>
        </xdr:cNvPr>
        <xdr:cNvSpPr/>
      </xdr:nvSpPr>
      <xdr:spPr>
        <a:xfrm>
          <a:off x="4584700" y="18040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105</xdr:row>
      <xdr:rowOff>17163</xdr:rowOff>
    </xdr:from>
    <xdr:ext cx="405111" cy="259045"/>
    <xdr:sp macro="" textlink="">
      <xdr:nvSpPr>
        <xdr:cNvPr id="422" name="【市民会館】&#10;有形固定資産減価償却率該当値テキスト">
          <a:extLst>
            <a:ext uri="{FF2B5EF4-FFF2-40B4-BE49-F238E27FC236}">
              <a16:creationId xmlns:a16="http://schemas.microsoft.com/office/drawing/2014/main" id="{6C4329CC-A3EB-4C8A-86B2-50D023AE9693}"/>
            </a:ext>
          </a:extLst>
        </xdr:cNvPr>
        <xdr:cNvSpPr txBox="1"/>
      </xdr:nvSpPr>
      <xdr:spPr>
        <a:xfrm>
          <a:off x="4673600" y="180194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105</xdr:row>
      <xdr:rowOff>71120</xdr:rowOff>
    </xdr:from>
    <xdr:to>
      <xdr:col>20</xdr:col>
      <xdr:colOff>38100</xdr:colOff>
      <xdr:row>106</xdr:row>
      <xdr:rowOff>1270</xdr:rowOff>
    </xdr:to>
    <xdr:sp macro="" textlink="">
      <xdr:nvSpPr>
        <xdr:cNvPr id="423" name="楕円 422">
          <a:extLst>
            <a:ext uri="{FF2B5EF4-FFF2-40B4-BE49-F238E27FC236}">
              <a16:creationId xmlns:a16="http://schemas.microsoft.com/office/drawing/2014/main" id="{2917BFD0-F23C-48D4-8805-84195EBF6884}"/>
            </a:ext>
          </a:extLst>
        </xdr:cNvPr>
        <xdr:cNvSpPr/>
      </xdr:nvSpPr>
      <xdr:spPr>
        <a:xfrm>
          <a:off x="3746500" y="18073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105</xdr:row>
      <xdr:rowOff>89536</xdr:rowOff>
    </xdr:from>
    <xdr:to>
      <xdr:col>24</xdr:col>
      <xdr:colOff>63500</xdr:colOff>
      <xdr:row>105</xdr:row>
      <xdr:rowOff>121920</xdr:rowOff>
    </xdr:to>
    <xdr:cxnSp macro="">
      <xdr:nvCxnSpPr>
        <xdr:cNvPr id="424" name="直線コネクタ 423">
          <a:extLst>
            <a:ext uri="{FF2B5EF4-FFF2-40B4-BE49-F238E27FC236}">
              <a16:creationId xmlns:a16="http://schemas.microsoft.com/office/drawing/2014/main" id="{503D3984-0D37-4701-87FA-674AE91C772C}"/>
            </a:ext>
          </a:extLst>
        </xdr:cNvPr>
        <xdr:cNvCxnSpPr/>
      </xdr:nvCxnSpPr>
      <xdr:spPr>
        <a:xfrm flipV="1">
          <a:off x="3797300" y="18091786"/>
          <a:ext cx="838200" cy="32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105</xdr:row>
      <xdr:rowOff>88264</xdr:rowOff>
    </xdr:from>
    <xdr:to>
      <xdr:col>15</xdr:col>
      <xdr:colOff>101600</xdr:colOff>
      <xdr:row>106</xdr:row>
      <xdr:rowOff>18414</xdr:rowOff>
    </xdr:to>
    <xdr:sp macro="" textlink="">
      <xdr:nvSpPr>
        <xdr:cNvPr id="425" name="楕円 424">
          <a:extLst>
            <a:ext uri="{FF2B5EF4-FFF2-40B4-BE49-F238E27FC236}">
              <a16:creationId xmlns:a16="http://schemas.microsoft.com/office/drawing/2014/main" id="{5FAADC87-06D1-4450-91DE-DAC49E549135}"/>
            </a:ext>
          </a:extLst>
        </xdr:cNvPr>
        <xdr:cNvSpPr/>
      </xdr:nvSpPr>
      <xdr:spPr>
        <a:xfrm>
          <a:off x="2857500" y="18090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105</xdr:row>
      <xdr:rowOff>121920</xdr:rowOff>
    </xdr:from>
    <xdr:to>
      <xdr:col>19</xdr:col>
      <xdr:colOff>177800</xdr:colOff>
      <xdr:row>105</xdr:row>
      <xdr:rowOff>139064</xdr:rowOff>
    </xdr:to>
    <xdr:cxnSp macro="">
      <xdr:nvCxnSpPr>
        <xdr:cNvPr id="426" name="直線コネクタ 425">
          <a:extLst>
            <a:ext uri="{FF2B5EF4-FFF2-40B4-BE49-F238E27FC236}">
              <a16:creationId xmlns:a16="http://schemas.microsoft.com/office/drawing/2014/main" id="{79F096E5-3F51-4118-8DDB-AF058D58D940}"/>
            </a:ext>
          </a:extLst>
        </xdr:cNvPr>
        <xdr:cNvCxnSpPr/>
      </xdr:nvCxnSpPr>
      <xdr:spPr>
        <a:xfrm flipV="1">
          <a:off x="2908300" y="18124170"/>
          <a:ext cx="889000" cy="17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105</xdr:row>
      <xdr:rowOff>63500</xdr:rowOff>
    </xdr:from>
    <xdr:to>
      <xdr:col>10</xdr:col>
      <xdr:colOff>165100</xdr:colOff>
      <xdr:row>105</xdr:row>
      <xdr:rowOff>165100</xdr:rowOff>
    </xdr:to>
    <xdr:sp macro="" textlink="">
      <xdr:nvSpPr>
        <xdr:cNvPr id="427" name="楕円 426">
          <a:extLst>
            <a:ext uri="{FF2B5EF4-FFF2-40B4-BE49-F238E27FC236}">
              <a16:creationId xmlns:a16="http://schemas.microsoft.com/office/drawing/2014/main" id="{2C644201-DAA5-4280-9218-541533B603C2}"/>
            </a:ext>
          </a:extLst>
        </xdr:cNvPr>
        <xdr:cNvSpPr/>
      </xdr:nvSpPr>
      <xdr:spPr>
        <a:xfrm>
          <a:off x="1968500" y="18065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105</xdr:row>
      <xdr:rowOff>114300</xdr:rowOff>
    </xdr:from>
    <xdr:to>
      <xdr:col>15</xdr:col>
      <xdr:colOff>50800</xdr:colOff>
      <xdr:row>105</xdr:row>
      <xdr:rowOff>139064</xdr:rowOff>
    </xdr:to>
    <xdr:cxnSp macro="">
      <xdr:nvCxnSpPr>
        <xdr:cNvPr id="428" name="直線コネクタ 427">
          <a:extLst>
            <a:ext uri="{FF2B5EF4-FFF2-40B4-BE49-F238E27FC236}">
              <a16:creationId xmlns:a16="http://schemas.microsoft.com/office/drawing/2014/main" id="{5AF354F0-0C1F-4E7A-893E-7953CFE82783}"/>
            </a:ext>
          </a:extLst>
        </xdr:cNvPr>
        <xdr:cNvCxnSpPr/>
      </xdr:nvCxnSpPr>
      <xdr:spPr>
        <a:xfrm>
          <a:off x="2019300" y="18116550"/>
          <a:ext cx="889000" cy="247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105</xdr:row>
      <xdr:rowOff>147320</xdr:rowOff>
    </xdr:from>
    <xdr:to>
      <xdr:col>6</xdr:col>
      <xdr:colOff>38100</xdr:colOff>
      <xdr:row>106</xdr:row>
      <xdr:rowOff>77470</xdr:rowOff>
    </xdr:to>
    <xdr:sp macro="" textlink="">
      <xdr:nvSpPr>
        <xdr:cNvPr id="429" name="楕円 428">
          <a:extLst>
            <a:ext uri="{FF2B5EF4-FFF2-40B4-BE49-F238E27FC236}">
              <a16:creationId xmlns:a16="http://schemas.microsoft.com/office/drawing/2014/main" id="{A0742AFA-1728-486C-971F-32B296C7CFA5}"/>
            </a:ext>
          </a:extLst>
        </xdr:cNvPr>
        <xdr:cNvSpPr/>
      </xdr:nvSpPr>
      <xdr:spPr>
        <a:xfrm>
          <a:off x="1079500" y="18149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105</xdr:row>
      <xdr:rowOff>114300</xdr:rowOff>
    </xdr:from>
    <xdr:to>
      <xdr:col>10</xdr:col>
      <xdr:colOff>114300</xdr:colOff>
      <xdr:row>106</xdr:row>
      <xdr:rowOff>26670</xdr:rowOff>
    </xdr:to>
    <xdr:cxnSp macro="">
      <xdr:nvCxnSpPr>
        <xdr:cNvPr id="430" name="直線コネクタ 429">
          <a:extLst>
            <a:ext uri="{FF2B5EF4-FFF2-40B4-BE49-F238E27FC236}">
              <a16:creationId xmlns:a16="http://schemas.microsoft.com/office/drawing/2014/main" id="{30962A05-34FA-4F19-BA5B-C3B2783104CD}"/>
            </a:ext>
          </a:extLst>
        </xdr:cNvPr>
        <xdr:cNvCxnSpPr/>
      </xdr:nvCxnSpPr>
      <xdr:spPr>
        <a:xfrm flipV="1">
          <a:off x="1130300" y="1811655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102</xdr:row>
      <xdr:rowOff>44466</xdr:rowOff>
    </xdr:from>
    <xdr:ext cx="405111" cy="259045"/>
    <xdr:sp macro="" textlink="">
      <xdr:nvSpPr>
        <xdr:cNvPr id="431" name="n_1aveValue【市民会館】&#10;有形固定資産減価償却率">
          <a:extLst>
            <a:ext uri="{FF2B5EF4-FFF2-40B4-BE49-F238E27FC236}">
              <a16:creationId xmlns:a16="http://schemas.microsoft.com/office/drawing/2014/main" id="{C011201F-4799-4CE6-8C04-A5611C2A2E18}"/>
            </a:ext>
          </a:extLst>
        </xdr:cNvPr>
        <xdr:cNvSpPr txBox="1"/>
      </xdr:nvSpPr>
      <xdr:spPr>
        <a:xfrm>
          <a:off x="3582044" y="175323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101</xdr:row>
      <xdr:rowOff>153052</xdr:rowOff>
    </xdr:from>
    <xdr:ext cx="405111" cy="259045"/>
    <xdr:sp macro="" textlink="">
      <xdr:nvSpPr>
        <xdr:cNvPr id="432" name="n_2aveValue【市民会館】&#10;有形固定資産減価償却率">
          <a:extLst>
            <a:ext uri="{FF2B5EF4-FFF2-40B4-BE49-F238E27FC236}">
              <a16:creationId xmlns:a16="http://schemas.microsoft.com/office/drawing/2014/main" id="{50A81D51-F323-4DF1-90AC-438EE8FA4214}"/>
            </a:ext>
          </a:extLst>
        </xdr:cNvPr>
        <xdr:cNvSpPr txBox="1"/>
      </xdr:nvSpPr>
      <xdr:spPr>
        <a:xfrm>
          <a:off x="2705744" y="174695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101</xdr:row>
      <xdr:rowOff>103522</xdr:rowOff>
    </xdr:from>
    <xdr:ext cx="405111" cy="259045"/>
    <xdr:sp macro="" textlink="">
      <xdr:nvSpPr>
        <xdr:cNvPr id="433" name="n_3aveValue【市民会館】&#10;有形固定資産減価償却率">
          <a:extLst>
            <a:ext uri="{FF2B5EF4-FFF2-40B4-BE49-F238E27FC236}">
              <a16:creationId xmlns:a16="http://schemas.microsoft.com/office/drawing/2014/main" id="{3DC356F2-0E7A-4F06-A6EB-A5D0DAE1FB76}"/>
            </a:ext>
          </a:extLst>
        </xdr:cNvPr>
        <xdr:cNvSpPr txBox="1"/>
      </xdr:nvSpPr>
      <xdr:spPr>
        <a:xfrm>
          <a:off x="1816744" y="17419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101</xdr:row>
      <xdr:rowOff>40657</xdr:rowOff>
    </xdr:from>
    <xdr:ext cx="405111" cy="259045"/>
    <xdr:sp macro="" textlink="">
      <xdr:nvSpPr>
        <xdr:cNvPr id="434" name="n_4aveValue【市民会館】&#10;有形固定資産減価償却率">
          <a:extLst>
            <a:ext uri="{FF2B5EF4-FFF2-40B4-BE49-F238E27FC236}">
              <a16:creationId xmlns:a16="http://schemas.microsoft.com/office/drawing/2014/main" id="{2B316806-866A-489C-939B-5F7678612374}"/>
            </a:ext>
          </a:extLst>
        </xdr:cNvPr>
        <xdr:cNvSpPr txBox="1"/>
      </xdr:nvSpPr>
      <xdr:spPr>
        <a:xfrm>
          <a:off x="927744" y="173571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105</xdr:row>
      <xdr:rowOff>163847</xdr:rowOff>
    </xdr:from>
    <xdr:ext cx="405111" cy="259045"/>
    <xdr:sp macro="" textlink="">
      <xdr:nvSpPr>
        <xdr:cNvPr id="435" name="n_1mainValue【市民会館】&#10;有形固定資産減価償却率">
          <a:extLst>
            <a:ext uri="{FF2B5EF4-FFF2-40B4-BE49-F238E27FC236}">
              <a16:creationId xmlns:a16="http://schemas.microsoft.com/office/drawing/2014/main" id="{3AA697EF-CE7B-4BFE-8088-0411481D2F7D}"/>
            </a:ext>
          </a:extLst>
        </xdr:cNvPr>
        <xdr:cNvSpPr txBox="1"/>
      </xdr:nvSpPr>
      <xdr:spPr>
        <a:xfrm>
          <a:off x="3582044" y="181660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106</xdr:row>
      <xdr:rowOff>9541</xdr:rowOff>
    </xdr:from>
    <xdr:ext cx="405111" cy="259045"/>
    <xdr:sp macro="" textlink="">
      <xdr:nvSpPr>
        <xdr:cNvPr id="436" name="n_2mainValue【市民会館】&#10;有形固定資産減価償却率">
          <a:extLst>
            <a:ext uri="{FF2B5EF4-FFF2-40B4-BE49-F238E27FC236}">
              <a16:creationId xmlns:a16="http://schemas.microsoft.com/office/drawing/2014/main" id="{73136FC6-35DC-4B12-995C-735DF8F4AA6C}"/>
            </a:ext>
          </a:extLst>
        </xdr:cNvPr>
        <xdr:cNvSpPr txBox="1"/>
      </xdr:nvSpPr>
      <xdr:spPr>
        <a:xfrm>
          <a:off x="2705744" y="181832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105</xdr:row>
      <xdr:rowOff>156227</xdr:rowOff>
    </xdr:from>
    <xdr:ext cx="405111" cy="259045"/>
    <xdr:sp macro="" textlink="">
      <xdr:nvSpPr>
        <xdr:cNvPr id="437" name="n_3mainValue【市民会館】&#10;有形固定資産減価償却率">
          <a:extLst>
            <a:ext uri="{FF2B5EF4-FFF2-40B4-BE49-F238E27FC236}">
              <a16:creationId xmlns:a16="http://schemas.microsoft.com/office/drawing/2014/main" id="{9CD38F4F-664E-4946-95C1-87CD5152F827}"/>
            </a:ext>
          </a:extLst>
        </xdr:cNvPr>
        <xdr:cNvSpPr txBox="1"/>
      </xdr:nvSpPr>
      <xdr:spPr>
        <a:xfrm>
          <a:off x="1816744" y="18158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106</xdr:row>
      <xdr:rowOff>68597</xdr:rowOff>
    </xdr:from>
    <xdr:ext cx="405111" cy="259045"/>
    <xdr:sp macro="" textlink="">
      <xdr:nvSpPr>
        <xdr:cNvPr id="438" name="n_4mainValue【市民会館】&#10;有形固定資産減価償却率">
          <a:extLst>
            <a:ext uri="{FF2B5EF4-FFF2-40B4-BE49-F238E27FC236}">
              <a16:creationId xmlns:a16="http://schemas.microsoft.com/office/drawing/2014/main" id="{1799D685-644A-4E61-8A69-3859F7E38A96}"/>
            </a:ext>
          </a:extLst>
        </xdr:cNvPr>
        <xdr:cNvSpPr txBox="1"/>
      </xdr:nvSpPr>
      <xdr:spPr>
        <a:xfrm>
          <a:off x="927744" y="182422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439" name="正方形/長方形 438">
          <a:extLst>
            <a:ext uri="{FF2B5EF4-FFF2-40B4-BE49-F238E27FC236}">
              <a16:creationId xmlns:a16="http://schemas.microsoft.com/office/drawing/2014/main" id="{5D7FA862-9C19-45B2-80CB-E84B432FB579}"/>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440" name="正方形/長方形 439">
          <a:extLst>
            <a:ext uri="{FF2B5EF4-FFF2-40B4-BE49-F238E27FC236}">
              <a16:creationId xmlns:a16="http://schemas.microsoft.com/office/drawing/2014/main" id="{8C789E67-07B7-40CB-B0B3-11439F7852D5}"/>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441" name="正方形/長方形 440">
          <a:extLst>
            <a:ext uri="{FF2B5EF4-FFF2-40B4-BE49-F238E27FC236}">
              <a16:creationId xmlns:a16="http://schemas.microsoft.com/office/drawing/2014/main" id="{2085D8E2-7C4B-4FBA-9E3E-2E918EA44218}"/>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442" name="正方形/長方形 441">
          <a:extLst>
            <a:ext uri="{FF2B5EF4-FFF2-40B4-BE49-F238E27FC236}">
              <a16:creationId xmlns:a16="http://schemas.microsoft.com/office/drawing/2014/main" id="{967AF490-6DD7-48F5-8A3F-42F7843589FB}"/>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443" name="正方形/長方形 442">
          <a:extLst>
            <a:ext uri="{FF2B5EF4-FFF2-40B4-BE49-F238E27FC236}">
              <a16:creationId xmlns:a16="http://schemas.microsoft.com/office/drawing/2014/main" id="{E20C8347-955D-497D-9FFF-4F49A7E46409}"/>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444" name="正方形/長方形 443">
          <a:extLst>
            <a:ext uri="{FF2B5EF4-FFF2-40B4-BE49-F238E27FC236}">
              <a16:creationId xmlns:a16="http://schemas.microsoft.com/office/drawing/2014/main" id="{2BED1834-E785-4803-B648-ED9314D6B7F3}"/>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445" name="正方形/長方形 444">
          <a:extLst>
            <a:ext uri="{FF2B5EF4-FFF2-40B4-BE49-F238E27FC236}">
              <a16:creationId xmlns:a16="http://schemas.microsoft.com/office/drawing/2014/main" id="{F24BB657-ACB5-4220-867D-614A60D64CC1}"/>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446" name="正方形/長方形 445">
          <a:extLst>
            <a:ext uri="{FF2B5EF4-FFF2-40B4-BE49-F238E27FC236}">
              <a16:creationId xmlns:a16="http://schemas.microsoft.com/office/drawing/2014/main" id="{23F42B11-1A29-4DD3-B690-E60004DB7998}"/>
            </a:ext>
          </a:extLst>
        </xdr:cNvPr>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447" name="テキスト ボックス 446">
          <a:extLst>
            <a:ext uri="{FF2B5EF4-FFF2-40B4-BE49-F238E27FC236}">
              <a16:creationId xmlns:a16="http://schemas.microsoft.com/office/drawing/2014/main" id="{BC02D70E-1899-4E64-BA7F-B6E5D7E71DEC}"/>
            </a:ext>
          </a:extLst>
        </xdr:cNvPr>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448" name="直線コネクタ 447">
          <a:extLst>
            <a:ext uri="{FF2B5EF4-FFF2-40B4-BE49-F238E27FC236}">
              <a16:creationId xmlns:a16="http://schemas.microsoft.com/office/drawing/2014/main" id="{313DCD67-5C5F-4475-998E-124A3CB3A0B0}"/>
            </a:ext>
          </a:extLst>
        </xdr:cNvPr>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109</xdr:row>
      <xdr:rowOff>35379</xdr:rowOff>
    </xdr:from>
    <xdr:to>
      <xdr:col>59</xdr:col>
      <xdr:colOff>50800</xdr:colOff>
      <xdr:row>109</xdr:row>
      <xdr:rowOff>35379</xdr:rowOff>
    </xdr:to>
    <xdr:cxnSp macro="">
      <xdr:nvCxnSpPr>
        <xdr:cNvPr id="449" name="直線コネクタ 448">
          <a:extLst>
            <a:ext uri="{FF2B5EF4-FFF2-40B4-BE49-F238E27FC236}">
              <a16:creationId xmlns:a16="http://schemas.microsoft.com/office/drawing/2014/main" id="{10B66E96-807D-4B39-BDA3-2160E5B63C40}"/>
            </a:ext>
          </a:extLst>
        </xdr:cNvPr>
        <xdr:cNvCxnSpPr/>
      </xdr:nvCxnSpPr>
      <xdr:spPr>
        <a:xfrm>
          <a:off x="6604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64606</xdr:rowOff>
    </xdr:from>
    <xdr:ext cx="467179" cy="259045"/>
    <xdr:sp macro="" textlink="">
      <xdr:nvSpPr>
        <xdr:cNvPr id="450" name="テキスト ボックス 449">
          <a:extLst>
            <a:ext uri="{FF2B5EF4-FFF2-40B4-BE49-F238E27FC236}">
              <a16:creationId xmlns:a16="http://schemas.microsoft.com/office/drawing/2014/main" id="{B5A5385C-0B17-4523-A568-61C8EC4207E3}"/>
            </a:ext>
          </a:extLst>
        </xdr:cNvPr>
        <xdr:cNvSpPr txBox="1"/>
      </xdr:nvSpPr>
      <xdr:spPr>
        <a:xfrm>
          <a:off x="6136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107</xdr:row>
      <xdr:rowOff>51707</xdr:rowOff>
    </xdr:from>
    <xdr:to>
      <xdr:col>59</xdr:col>
      <xdr:colOff>50800</xdr:colOff>
      <xdr:row>107</xdr:row>
      <xdr:rowOff>51707</xdr:rowOff>
    </xdr:to>
    <xdr:cxnSp macro="">
      <xdr:nvCxnSpPr>
        <xdr:cNvPr id="451" name="直線コネクタ 450">
          <a:extLst>
            <a:ext uri="{FF2B5EF4-FFF2-40B4-BE49-F238E27FC236}">
              <a16:creationId xmlns:a16="http://schemas.microsoft.com/office/drawing/2014/main" id="{B2CFA93F-183C-4CAB-9E04-6E64338FD9BD}"/>
            </a:ext>
          </a:extLst>
        </xdr:cNvPr>
        <xdr:cNvCxnSpPr/>
      </xdr:nvCxnSpPr>
      <xdr:spPr>
        <a:xfrm>
          <a:off x="6604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106</xdr:row>
      <xdr:rowOff>80934</xdr:rowOff>
    </xdr:from>
    <xdr:ext cx="467179" cy="259045"/>
    <xdr:sp macro="" textlink="">
      <xdr:nvSpPr>
        <xdr:cNvPr id="452" name="テキスト ボックス 451">
          <a:extLst>
            <a:ext uri="{FF2B5EF4-FFF2-40B4-BE49-F238E27FC236}">
              <a16:creationId xmlns:a16="http://schemas.microsoft.com/office/drawing/2014/main" id="{EC7049C0-29C6-4C6F-BBB4-EA737F3948D0}"/>
            </a:ext>
          </a:extLst>
        </xdr:cNvPr>
        <xdr:cNvSpPr txBox="1"/>
      </xdr:nvSpPr>
      <xdr:spPr>
        <a:xfrm>
          <a:off x="6136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68036</xdr:rowOff>
    </xdr:from>
    <xdr:to>
      <xdr:col>59</xdr:col>
      <xdr:colOff>50800</xdr:colOff>
      <xdr:row>105</xdr:row>
      <xdr:rowOff>68036</xdr:rowOff>
    </xdr:to>
    <xdr:cxnSp macro="">
      <xdr:nvCxnSpPr>
        <xdr:cNvPr id="453" name="直線コネクタ 452">
          <a:extLst>
            <a:ext uri="{FF2B5EF4-FFF2-40B4-BE49-F238E27FC236}">
              <a16:creationId xmlns:a16="http://schemas.microsoft.com/office/drawing/2014/main" id="{C5FA42D4-47A4-4C31-AD4B-E1C0AB3B70E5}"/>
            </a:ext>
          </a:extLst>
        </xdr:cNvPr>
        <xdr:cNvCxnSpPr/>
      </xdr:nvCxnSpPr>
      <xdr:spPr>
        <a:xfrm>
          <a:off x="6604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97263</xdr:rowOff>
    </xdr:from>
    <xdr:ext cx="467179" cy="259045"/>
    <xdr:sp macro="" textlink="">
      <xdr:nvSpPr>
        <xdr:cNvPr id="454" name="テキスト ボックス 453">
          <a:extLst>
            <a:ext uri="{FF2B5EF4-FFF2-40B4-BE49-F238E27FC236}">
              <a16:creationId xmlns:a16="http://schemas.microsoft.com/office/drawing/2014/main" id="{EC4BC608-BDBC-4736-A0A3-F411399F207E}"/>
            </a:ext>
          </a:extLst>
        </xdr:cNvPr>
        <xdr:cNvSpPr txBox="1"/>
      </xdr:nvSpPr>
      <xdr:spPr>
        <a:xfrm>
          <a:off x="6136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84364</xdr:rowOff>
    </xdr:from>
    <xdr:to>
      <xdr:col>59</xdr:col>
      <xdr:colOff>50800</xdr:colOff>
      <xdr:row>103</xdr:row>
      <xdr:rowOff>84364</xdr:rowOff>
    </xdr:to>
    <xdr:cxnSp macro="">
      <xdr:nvCxnSpPr>
        <xdr:cNvPr id="455" name="直線コネクタ 454">
          <a:extLst>
            <a:ext uri="{FF2B5EF4-FFF2-40B4-BE49-F238E27FC236}">
              <a16:creationId xmlns:a16="http://schemas.microsoft.com/office/drawing/2014/main" id="{0C90B56C-FED1-4C07-8DE6-AF59F2F1A625}"/>
            </a:ext>
          </a:extLst>
        </xdr:cNvPr>
        <xdr:cNvCxnSpPr/>
      </xdr:nvCxnSpPr>
      <xdr:spPr>
        <a:xfrm>
          <a:off x="6604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113591</xdr:rowOff>
    </xdr:from>
    <xdr:ext cx="467179" cy="259045"/>
    <xdr:sp macro="" textlink="">
      <xdr:nvSpPr>
        <xdr:cNvPr id="456" name="テキスト ボックス 455">
          <a:extLst>
            <a:ext uri="{FF2B5EF4-FFF2-40B4-BE49-F238E27FC236}">
              <a16:creationId xmlns:a16="http://schemas.microsoft.com/office/drawing/2014/main" id="{22652515-09BE-4C19-89E0-B1A088D2286A}"/>
            </a:ext>
          </a:extLst>
        </xdr:cNvPr>
        <xdr:cNvSpPr txBox="1"/>
      </xdr:nvSpPr>
      <xdr:spPr>
        <a:xfrm>
          <a:off x="6136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100693</xdr:rowOff>
    </xdr:from>
    <xdr:to>
      <xdr:col>59</xdr:col>
      <xdr:colOff>50800</xdr:colOff>
      <xdr:row>101</xdr:row>
      <xdr:rowOff>100693</xdr:rowOff>
    </xdr:to>
    <xdr:cxnSp macro="">
      <xdr:nvCxnSpPr>
        <xdr:cNvPr id="457" name="直線コネクタ 456">
          <a:extLst>
            <a:ext uri="{FF2B5EF4-FFF2-40B4-BE49-F238E27FC236}">
              <a16:creationId xmlns:a16="http://schemas.microsoft.com/office/drawing/2014/main" id="{FB4BF922-D08E-41FC-82A5-26D7AA8C688E}"/>
            </a:ext>
          </a:extLst>
        </xdr:cNvPr>
        <xdr:cNvCxnSpPr/>
      </xdr:nvCxnSpPr>
      <xdr:spPr>
        <a:xfrm>
          <a:off x="6604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100</xdr:row>
      <xdr:rowOff>129920</xdr:rowOff>
    </xdr:from>
    <xdr:ext cx="467179" cy="259045"/>
    <xdr:sp macro="" textlink="">
      <xdr:nvSpPr>
        <xdr:cNvPr id="458" name="テキスト ボックス 457">
          <a:extLst>
            <a:ext uri="{FF2B5EF4-FFF2-40B4-BE49-F238E27FC236}">
              <a16:creationId xmlns:a16="http://schemas.microsoft.com/office/drawing/2014/main" id="{9458AC54-2276-4015-AD5A-6B158F6B8755}"/>
            </a:ext>
          </a:extLst>
        </xdr:cNvPr>
        <xdr:cNvSpPr txBox="1"/>
      </xdr:nvSpPr>
      <xdr:spPr>
        <a:xfrm>
          <a:off x="6136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117021</xdr:rowOff>
    </xdr:from>
    <xdr:to>
      <xdr:col>59</xdr:col>
      <xdr:colOff>50800</xdr:colOff>
      <xdr:row>99</xdr:row>
      <xdr:rowOff>117021</xdr:rowOff>
    </xdr:to>
    <xdr:cxnSp macro="">
      <xdr:nvCxnSpPr>
        <xdr:cNvPr id="459" name="直線コネクタ 458">
          <a:extLst>
            <a:ext uri="{FF2B5EF4-FFF2-40B4-BE49-F238E27FC236}">
              <a16:creationId xmlns:a16="http://schemas.microsoft.com/office/drawing/2014/main" id="{48678C5F-4672-4ED1-9679-5E1234D2EB50}"/>
            </a:ext>
          </a:extLst>
        </xdr:cNvPr>
        <xdr:cNvCxnSpPr/>
      </xdr:nvCxnSpPr>
      <xdr:spPr>
        <a:xfrm>
          <a:off x="6604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98</xdr:row>
      <xdr:rowOff>146248</xdr:rowOff>
    </xdr:from>
    <xdr:ext cx="467179" cy="259045"/>
    <xdr:sp macro="" textlink="">
      <xdr:nvSpPr>
        <xdr:cNvPr id="460" name="テキスト ボックス 459">
          <a:extLst>
            <a:ext uri="{FF2B5EF4-FFF2-40B4-BE49-F238E27FC236}">
              <a16:creationId xmlns:a16="http://schemas.microsoft.com/office/drawing/2014/main" id="{6D207BBC-3481-4F8F-B494-8DA3F4932FD3}"/>
            </a:ext>
          </a:extLst>
        </xdr:cNvPr>
        <xdr:cNvSpPr txBox="1"/>
      </xdr:nvSpPr>
      <xdr:spPr>
        <a:xfrm>
          <a:off x="6136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461" name="直線コネクタ 460">
          <a:extLst>
            <a:ext uri="{FF2B5EF4-FFF2-40B4-BE49-F238E27FC236}">
              <a16:creationId xmlns:a16="http://schemas.microsoft.com/office/drawing/2014/main" id="{6872828C-2791-457B-9DC2-A24B1D3C1BD2}"/>
            </a:ext>
          </a:extLst>
        </xdr:cNvPr>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462" name="テキスト ボックス 461">
          <a:extLst>
            <a:ext uri="{FF2B5EF4-FFF2-40B4-BE49-F238E27FC236}">
              <a16:creationId xmlns:a16="http://schemas.microsoft.com/office/drawing/2014/main" id="{E560D3FF-89DF-477F-9854-0D1587A57857}"/>
            </a:ext>
          </a:extLst>
        </xdr:cNvPr>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463" name="【市民会館】&#10;一人当たり面積グラフ枠">
          <a:extLst>
            <a:ext uri="{FF2B5EF4-FFF2-40B4-BE49-F238E27FC236}">
              <a16:creationId xmlns:a16="http://schemas.microsoft.com/office/drawing/2014/main" id="{F003CD19-DCA3-4715-9FF8-4DFA1EE60AD9}"/>
            </a:ext>
          </a:extLst>
        </xdr:cNvPr>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99</xdr:row>
      <xdr:rowOff>123552</xdr:rowOff>
    </xdr:from>
    <xdr:to>
      <xdr:col>54</xdr:col>
      <xdr:colOff>189865</xdr:colOff>
      <xdr:row>108</xdr:row>
      <xdr:rowOff>158931</xdr:rowOff>
    </xdr:to>
    <xdr:cxnSp macro="">
      <xdr:nvCxnSpPr>
        <xdr:cNvPr id="464" name="直線コネクタ 463">
          <a:extLst>
            <a:ext uri="{FF2B5EF4-FFF2-40B4-BE49-F238E27FC236}">
              <a16:creationId xmlns:a16="http://schemas.microsoft.com/office/drawing/2014/main" id="{03DE7D7A-20E1-479A-AD77-339F545F1FD4}"/>
            </a:ext>
          </a:extLst>
        </xdr:cNvPr>
        <xdr:cNvCxnSpPr/>
      </xdr:nvCxnSpPr>
      <xdr:spPr>
        <a:xfrm flipV="1">
          <a:off x="10476865" y="17097102"/>
          <a:ext cx="0" cy="15784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108</xdr:row>
      <xdr:rowOff>162758</xdr:rowOff>
    </xdr:from>
    <xdr:ext cx="469744" cy="259045"/>
    <xdr:sp macro="" textlink="">
      <xdr:nvSpPr>
        <xdr:cNvPr id="465" name="【市民会館】&#10;一人当たり面積最小値テキスト">
          <a:extLst>
            <a:ext uri="{FF2B5EF4-FFF2-40B4-BE49-F238E27FC236}">
              <a16:creationId xmlns:a16="http://schemas.microsoft.com/office/drawing/2014/main" id="{BA961A08-4A53-4905-854A-1B34EE0FD871}"/>
            </a:ext>
          </a:extLst>
        </xdr:cNvPr>
        <xdr:cNvSpPr txBox="1"/>
      </xdr:nvSpPr>
      <xdr:spPr>
        <a:xfrm>
          <a:off x="10515600" y="186793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108</xdr:row>
      <xdr:rowOff>158931</xdr:rowOff>
    </xdr:from>
    <xdr:to>
      <xdr:col>55</xdr:col>
      <xdr:colOff>88900</xdr:colOff>
      <xdr:row>108</xdr:row>
      <xdr:rowOff>158931</xdr:rowOff>
    </xdr:to>
    <xdr:cxnSp macro="">
      <xdr:nvCxnSpPr>
        <xdr:cNvPr id="466" name="直線コネクタ 465">
          <a:extLst>
            <a:ext uri="{FF2B5EF4-FFF2-40B4-BE49-F238E27FC236}">
              <a16:creationId xmlns:a16="http://schemas.microsoft.com/office/drawing/2014/main" id="{0A29B46E-A56F-48B9-89C3-040D303841A0}"/>
            </a:ext>
          </a:extLst>
        </xdr:cNvPr>
        <xdr:cNvCxnSpPr/>
      </xdr:nvCxnSpPr>
      <xdr:spPr>
        <a:xfrm>
          <a:off x="10388600" y="186755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98</xdr:row>
      <xdr:rowOff>70229</xdr:rowOff>
    </xdr:from>
    <xdr:ext cx="469744" cy="259045"/>
    <xdr:sp macro="" textlink="">
      <xdr:nvSpPr>
        <xdr:cNvPr id="467" name="【市民会館】&#10;一人当たり面積最大値テキスト">
          <a:extLst>
            <a:ext uri="{FF2B5EF4-FFF2-40B4-BE49-F238E27FC236}">
              <a16:creationId xmlns:a16="http://schemas.microsoft.com/office/drawing/2014/main" id="{91FEE129-38D1-4153-B4C1-CA8E9BB2788F}"/>
            </a:ext>
          </a:extLst>
        </xdr:cNvPr>
        <xdr:cNvSpPr txBox="1"/>
      </xdr:nvSpPr>
      <xdr:spPr>
        <a:xfrm>
          <a:off x="10515600" y="16872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123552</xdr:rowOff>
    </xdr:from>
    <xdr:to>
      <xdr:col>55</xdr:col>
      <xdr:colOff>88900</xdr:colOff>
      <xdr:row>99</xdr:row>
      <xdr:rowOff>123552</xdr:rowOff>
    </xdr:to>
    <xdr:cxnSp macro="">
      <xdr:nvCxnSpPr>
        <xdr:cNvPr id="468" name="直線コネクタ 467">
          <a:extLst>
            <a:ext uri="{FF2B5EF4-FFF2-40B4-BE49-F238E27FC236}">
              <a16:creationId xmlns:a16="http://schemas.microsoft.com/office/drawing/2014/main" id="{29F6462F-C955-478F-999C-DB27F07A57A9}"/>
            </a:ext>
          </a:extLst>
        </xdr:cNvPr>
        <xdr:cNvCxnSpPr/>
      </xdr:nvCxnSpPr>
      <xdr:spPr>
        <a:xfrm>
          <a:off x="10388600" y="17097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29227</xdr:rowOff>
    </xdr:from>
    <xdr:ext cx="469744" cy="259045"/>
    <xdr:sp macro="" textlink="">
      <xdr:nvSpPr>
        <xdr:cNvPr id="469" name="【市民会館】&#10;一人当たり面積平均値テキスト">
          <a:extLst>
            <a:ext uri="{FF2B5EF4-FFF2-40B4-BE49-F238E27FC236}">
              <a16:creationId xmlns:a16="http://schemas.microsoft.com/office/drawing/2014/main" id="{D61FEC9A-A51D-4B5E-A171-666A609E2588}"/>
            </a:ext>
          </a:extLst>
        </xdr:cNvPr>
        <xdr:cNvSpPr txBox="1"/>
      </xdr:nvSpPr>
      <xdr:spPr>
        <a:xfrm>
          <a:off x="10515600" y="182029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107</xdr:row>
      <xdr:rowOff>6350</xdr:rowOff>
    </xdr:from>
    <xdr:to>
      <xdr:col>55</xdr:col>
      <xdr:colOff>50800</xdr:colOff>
      <xdr:row>107</xdr:row>
      <xdr:rowOff>107950</xdr:rowOff>
    </xdr:to>
    <xdr:sp macro="" textlink="">
      <xdr:nvSpPr>
        <xdr:cNvPr id="470" name="フローチャート: 判断 469">
          <a:extLst>
            <a:ext uri="{FF2B5EF4-FFF2-40B4-BE49-F238E27FC236}">
              <a16:creationId xmlns:a16="http://schemas.microsoft.com/office/drawing/2014/main" id="{7FB2FE2E-284F-4297-B215-FA97171E2884}"/>
            </a:ext>
          </a:extLst>
        </xdr:cNvPr>
        <xdr:cNvSpPr/>
      </xdr:nvSpPr>
      <xdr:spPr>
        <a:xfrm>
          <a:off x="10426700" y="18351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107</xdr:row>
      <xdr:rowOff>8527</xdr:rowOff>
    </xdr:from>
    <xdr:to>
      <xdr:col>50</xdr:col>
      <xdr:colOff>165100</xdr:colOff>
      <xdr:row>107</xdr:row>
      <xdr:rowOff>110127</xdr:rowOff>
    </xdr:to>
    <xdr:sp macro="" textlink="">
      <xdr:nvSpPr>
        <xdr:cNvPr id="471" name="フローチャート: 判断 470">
          <a:extLst>
            <a:ext uri="{FF2B5EF4-FFF2-40B4-BE49-F238E27FC236}">
              <a16:creationId xmlns:a16="http://schemas.microsoft.com/office/drawing/2014/main" id="{BCEEC980-9E84-4221-9CAD-EEF546F49B2D}"/>
            </a:ext>
          </a:extLst>
        </xdr:cNvPr>
        <xdr:cNvSpPr/>
      </xdr:nvSpPr>
      <xdr:spPr>
        <a:xfrm>
          <a:off x="9588500" y="18353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171269</xdr:rowOff>
    </xdr:from>
    <xdr:to>
      <xdr:col>46</xdr:col>
      <xdr:colOff>38100</xdr:colOff>
      <xdr:row>107</xdr:row>
      <xdr:rowOff>101419</xdr:rowOff>
    </xdr:to>
    <xdr:sp macro="" textlink="">
      <xdr:nvSpPr>
        <xdr:cNvPr id="472" name="フローチャート: 判断 471">
          <a:extLst>
            <a:ext uri="{FF2B5EF4-FFF2-40B4-BE49-F238E27FC236}">
              <a16:creationId xmlns:a16="http://schemas.microsoft.com/office/drawing/2014/main" id="{3277242C-EC60-4C85-AC50-168880C4C062}"/>
            </a:ext>
          </a:extLst>
        </xdr:cNvPr>
        <xdr:cNvSpPr/>
      </xdr:nvSpPr>
      <xdr:spPr>
        <a:xfrm>
          <a:off x="8699500" y="18344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138612</xdr:rowOff>
    </xdr:from>
    <xdr:to>
      <xdr:col>41</xdr:col>
      <xdr:colOff>101600</xdr:colOff>
      <xdr:row>107</xdr:row>
      <xdr:rowOff>68762</xdr:rowOff>
    </xdr:to>
    <xdr:sp macro="" textlink="">
      <xdr:nvSpPr>
        <xdr:cNvPr id="473" name="フローチャート: 判断 472">
          <a:extLst>
            <a:ext uri="{FF2B5EF4-FFF2-40B4-BE49-F238E27FC236}">
              <a16:creationId xmlns:a16="http://schemas.microsoft.com/office/drawing/2014/main" id="{67AFDE2D-0C7F-41B2-A121-D27B5BC7ECB1}"/>
            </a:ext>
          </a:extLst>
        </xdr:cNvPr>
        <xdr:cNvSpPr/>
      </xdr:nvSpPr>
      <xdr:spPr>
        <a:xfrm>
          <a:off x="7810500" y="18312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107</xdr:row>
      <xdr:rowOff>62956</xdr:rowOff>
    </xdr:from>
    <xdr:to>
      <xdr:col>36</xdr:col>
      <xdr:colOff>165100</xdr:colOff>
      <xdr:row>107</xdr:row>
      <xdr:rowOff>164556</xdr:rowOff>
    </xdr:to>
    <xdr:sp macro="" textlink="">
      <xdr:nvSpPr>
        <xdr:cNvPr id="474" name="フローチャート: 判断 473">
          <a:extLst>
            <a:ext uri="{FF2B5EF4-FFF2-40B4-BE49-F238E27FC236}">
              <a16:creationId xmlns:a16="http://schemas.microsoft.com/office/drawing/2014/main" id="{CD38BDBD-F37A-4242-B647-12E1CE471E5D}"/>
            </a:ext>
          </a:extLst>
        </xdr:cNvPr>
        <xdr:cNvSpPr/>
      </xdr:nvSpPr>
      <xdr:spPr>
        <a:xfrm>
          <a:off x="6921500" y="184081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475" name="テキスト ボックス 474">
          <a:extLst>
            <a:ext uri="{FF2B5EF4-FFF2-40B4-BE49-F238E27FC236}">
              <a16:creationId xmlns:a16="http://schemas.microsoft.com/office/drawing/2014/main" id="{EB178C78-ABB9-4584-A583-6B6DCE6091DC}"/>
            </a:ext>
          </a:extLst>
        </xdr:cNvPr>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476" name="テキスト ボックス 475">
          <a:extLst>
            <a:ext uri="{FF2B5EF4-FFF2-40B4-BE49-F238E27FC236}">
              <a16:creationId xmlns:a16="http://schemas.microsoft.com/office/drawing/2014/main" id="{7C1ABBFB-1586-4331-97E0-F1B60B9DEBA6}"/>
            </a:ext>
          </a:extLst>
        </xdr:cNvPr>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477" name="テキスト ボックス 476">
          <a:extLst>
            <a:ext uri="{FF2B5EF4-FFF2-40B4-BE49-F238E27FC236}">
              <a16:creationId xmlns:a16="http://schemas.microsoft.com/office/drawing/2014/main" id="{393CDCCA-7420-44D3-8DE2-82647B1571D4}"/>
            </a:ext>
          </a:extLst>
        </xdr:cNvPr>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478" name="テキスト ボックス 477">
          <a:extLst>
            <a:ext uri="{FF2B5EF4-FFF2-40B4-BE49-F238E27FC236}">
              <a16:creationId xmlns:a16="http://schemas.microsoft.com/office/drawing/2014/main" id="{D32E2BFE-7CB0-4018-B805-F82A849AD1C7}"/>
            </a:ext>
          </a:extLst>
        </xdr:cNvPr>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479" name="テキスト ボックス 478">
          <a:extLst>
            <a:ext uri="{FF2B5EF4-FFF2-40B4-BE49-F238E27FC236}">
              <a16:creationId xmlns:a16="http://schemas.microsoft.com/office/drawing/2014/main" id="{4BC89B4F-6D6F-4CD5-B14A-3E01902A8DD9}"/>
            </a:ext>
          </a:extLst>
        </xdr:cNvPr>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107</xdr:row>
      <xdr:rowOff>73842</xdr:rowOff>
    </xdr:from>
    <xdr:to>
      <xdr:col>55</xdr:col>
      <xdr:colOff>50800</xdr:colOff>
      <xdr:row>108</xdr:row>
      <xdr:rowOff>3992</xdr:rowOff>
    </xdr:to>
    <xdr:sp macro="" textlink="">
      <xdr:nvSpPr>
        <xdr:cNvPr id="480" name="楕円 479">
          <a:extLst>
            <a:ext uri="{FF2B5EF4-FFF2-40B4-BE49-F238E27FC236}">
              <a16:creationId xmlns:a16="http://schemas.microsoft.com/office/drawing/2014/main" id="{93E9BE57-F135-4775-B191-82D990CA7C9F}"/>
            </a:ext>
          </a:extLst>
        </xdr:cNvPr>
        <xdr:cNvSpPr/>
      </xdr:nvSpPr>
      <xdr:spPr>
        <a:xfrm>
          <a:off x="10426700" y="18418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107</xdr:row>
      <xdr:rowOff>52269</xdr:rowOff>
    </xdr:from>
    <xdr:ext cx="469744" cy="259045"/>
    <xdr:sp macro="" textlink="">
      <xdr:nvSpPr>
        <xdr:cNvPr id="481" name="【市民会館】&#10;一人当たり面積該当値テキスト">
          <a:extLst>
            <a:ext uri="{FF2B5EF4-FFF2-40B4-BE49-F238E27FC236}">
              <a16:creationId xmlns:a16="http://schemas.microsoft.com/office/drawing/2014/main" id="{B42B1755-F663-4082-9339-C832C3AA310C}"/>
            </a:ext>
          </a:extLst>
        </xdr:cNvPr>
        <xdr:cNvSpPr txBox="1"/>
      </xdr:nvSpPr>
      <xdr:spPr>
        <a:xfrm>
          <a:off x="10515600" y="18397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107</xdr:row>
      <xdr:rowOff>74930</xdr:rowOff>
    </xdr:from>
    <xdr:to>
      <xdr:col>50</xdr:col>
      <xdr:colOff>165100</xdr:colOff>
      <xdr:row>108</xdr:row>
      <xdr:rowOff>5080</xdr:rowOff>
    </xdr:to>
    <xdr:sp macro="" textlink="">
      <xdr:nvSpPr>
        <xdr:cNvPr id="482" name="楕円 481">
          <a:extLst>
            <a:ext uri="{FF2B5EF4-FFF2-40B4-BE49-F238E27FC236}">
              <a16:creationId xmlns:a16="http://schemas.microsoft.com/office/drawing/2014/main" id="{B8A08C03-3F35-4C22-A691-D55CF82BF7C8}"/>
            </a:ext>
          </a:extLst>
        </xdr:cNvPr>
        <xdr:cNvSpPr/>
      </xdr:nvSpPr>
      <xdr:spPr>
        <a:xfrm>
          <a:off x="9588500" y="18420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107</xdr:row>
      <xdr:rowOff>124642</xdr:rowOff>
    </xdr:from>
    <xdr:to>
      <xdr:col>55</xdr:col>
      <xdr:colOff>0</xdr:colOff>
      <xdr:row>107</xdr:row>
      <xdr:rowOff>125730</xdr:rowOff>
    </xdr:to>
    <xdr:cxnSp macro="">
      <xdr:nvCxnSpPr>
        <xdr:cNvPr id="483" name="直線コネクタ 482">
          <a:extLst>
            <a:ext uri="{FF2B5EF4-FFF2-40B4-BE49-F238E27FC236}">
              <a16:creationId xmlns:a16="http://schemas.microsoft.com/office/drawing/2014/main" id="{44D1D757-13BF-4279-9573-B4E8241CC9E6}"/>
            </a:ext>
          </a:extLst>
        </xdr:cNvPr>
        <xdr:cNvCxnSpPr/>
      </xdr:nvCxnSpPr>
      <xdr:spPr>
        <a:xfrm flipV="1">
          <a:off x="9639300" y="18469792"/>
          <a:ext cx="838200" cy="1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107</xdr:row>
      <xdr:rowOff>76019</xdr:rowOff>
    </xdr:from>
    <xdr:to>
      <xdr:col>46</xdr:col>
      <xdr:colOff>38100</xdr:colOff>
      <xdr:row>108</xdr:row>
      <xdr:rowOff>6169</xdr:rowOff>
    </xdr:to>
    <xdr:sp macro="" textlink="">
      <xdr:nvSpPr>
        <xdr:cNvPr id="484" name="楕円 483">
          <a:extLst>
            <a:ext uri="{FF2B5EF4-FFF2-40B4-BE49-F238E27FC236}">
              <a16:creationId xmlns:a16="http://schemas.microsoft.com/office/drawing/2014/main" id="{4BD064D6-6F44-4251-AF4A-8D98E5BC44B3}"/>
            </a:ext>
          </a:extLst>
        </xdr:cNvPr>
        <xdr:cNvSpPr/>
      </xdr:nvSpPr>
      <xdr:spPr>
        <a:xfrm>
          <a:off x="8699500" y="18421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107</xdr:row>
      <xdr:rowOff>125730</xdr:rowOff>
    </xdr:from>
    <xdr:to>
      <xdr:col>50</xdr:col>
      <xdr:colOff>114300</xdr:colOff>
      <xdr:row>107</xdr:row>
      <xdr:rowOff>126819</xdr:rowOff>
    </xdr:to>
    <xdr:cxnSp macro="">
      <xdr:nvCxnSpPr>
        <xdr:cNvPr id="485" name="直線コネクタ 484">
          <a:extLst>
            <a:ext uri="{FF2B5EF4-FFF2-40B4-BE49-F238E27FC236}">
              <a16:creationId xmlns:a16="http://schemas.microsoft.com/office/drawing/2014/main" id="{C4CE3CBD-A928-436E-A3D8-6C5BEAA2D3A2}"/>
            </a:ext>
          </a:extLst>
        </xdr:cNvPr>
        <xdr:cNvCxnSpPr/>
      </xdr:nvCxnSpPr>
      <xdr:spPr>
        <a:xfrm flipV="1">
          <a:off x="8750300" y="18470880"/>
          <a:ext cx="889000" cy="10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107</xdr:row>
      <xdr:rowOff>78195</xdr:rowOff>
    </xdr:from>
    <xdr:to>
      <xdr:col>41</xdr:col>
      <xdr:colOff>101600</xdr:colOff>
      <xdr:row>108</xdr:row>
      <xdr:rowOff>8345</xdr:rowOff>
    </xdr:to>
    <xdr:sp macro="" textlink="">
      <xdr:nvSpPr>
        <xdr:cNvPr id="486" name="楕円 485">
          <a:extLst>
            <a:ext uri="{FF2B5EF4-FFF2-40B4-BE49-F238E27FC236}">
              <a16:creationId xmlns:a16="http://schemas.microsoft.com/office/drawing/2014/main" id="{FA4698E0-2A47-4495-818A-35C6AE89E5E1}"/>
            </a:ext>
          </a:extLst>
        </xdr:cNvPr>
        <xdr:cNvSpPr/>
      </xdr:nvSpPr>
      <xdr:spPr>
        <a:xfrm>
          <a:off x="7810500" y="18423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107</xdr:row>
      <xdr:rowOff>126819</xdr:rowOff>
    </xdr:from>
    <xdr:to>
      <xdr:col>45</xdr:col>
      <xdr:colOff>177800</xdr:colOff>
      <xdr:row>107</xdr:row>
      <xdr:rowOff>128995</xdr:rowOff>
    </xdr:to>
    <xdr:cxnSp macro="">
      <xdr:nvCxnSpPr>
        <xdr:cNvPr id="487" name="直線コネクタ 486">
          <a:extLst>
            <a:ext uri="{FF2B5EF4-FFF2-40B4-BE49-F238E27FC236}">
              <a16:creationId xmlns:a16="http://schemas.microsoft.com/office/drawing/2014/main" id="{5543AA2E-A5DC-48D7-A758-EFC844530C45}"/>
            </a:ext>
          </a:extLst>
        </xdr:cNvPr>
        <xdr:cNvCxnSpPr/>
      </xdr:nvCxnSpPr>
      <xdr:spPr>
        <a:xfrm flipV="1">
          <a:off x="7861300" y="18471969"/>
          <a:ext cx="889000" cy="21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107</xdr:row>
      <xdr:rowOff>80373</xdr:rowOff>
    </xdr:from>
    <xdr:to>
      <xdr:col>36</xdr:col>
      <xdr:colOff>165100</xdr:colOff>
      <xdr:row>108</xdr:row>
      <xdr:rowOff>10523</xdr:rowOff>
    </xdr:to>
    <xdr:sp macro="" textlink="">
      <xdr:nvSpPr>
        <xdr:cNvPr id="488" name="楕円 487">
          <a:extLst>
            <a:ext uri="{FF2B5EF4-FFF2-40B4-BE49-F238E27FC236}">
              <a16:creationId xmlns:a16="http://schemas.microsoft.com/office/drawing/2014/main" id="{39E71A76-FBCC-4806-8A05-0866D22B2C7E}"/>
            </a:ext>
          </a:extLst>
        </xdr:cNvPr>
        <xdr:cNvSpPr/>
      </xdr:nvSpPr>
      <xdr:spPr>
        <a:xfrm>
          <a:off x="6921500" y="18425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107</xdr:row>
      <xdr:rowOff>128995</xdr:rowOff>
    </xdr:from>
    <xdr:to>
      <xdr:col>41</xdr:col>
      <xdr:colOff>50800</xdr:colOff>
      <xdr:row>107</xdr:row>
      <xdr:rowOff>131173</xdr:rowOff>
    </xdr:to>
    <xdr:cxnSp macro="">
      <xdr:nvCxnSpPr>
        <xdr:cNvPr id="489" name="直線コネクタ 488">
          <a:extLst>
            <a:ext uri="{FF2B5EF4-FFF2-40B4-BE49-F238E27FC236}">
              <a16:creationId xmlns:a16="http://schemas.microsoft.com/office/drawing/2014/main" id="{5B002373-813A-4B21-87A0-9093B41FBF59}"/>
            </a:ext>
          </a:extLst>
        </xdr:cNvPr>
        <xdr:cNvCxnSpPr/>
      </xdr:nvCxnSpPr>
      <xdr:spPr>
        <a:xfrm flipV="1">
          <a:off x="6972300" y="18474145"/>
          <a:ext cx="889000" cy="2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105</xdr:row>
      <xdr:rowOff>126654</xdr:rowOff>
    </xdr:from>
    <xdr:ext cx="469744" cy="259045"/>
    <xdr:sp macro="" textlink="">
      <xdr:nvSpPr>
        <xdr:cNvPr id="490" name="n_1aveValue【市民会館】&#10;一人当たり面積">
          <a:extLst>
            <a:ext uri="{FF2B5EF4-FFF2-40B4-BE49-F238E27FC236}">
              <a16:creationId xmlns:a16="http://schemas.microsoft.com/office/drawing/2014/main" id="{B2E657BA-2832-4A14-A567-38D78153A8D2}"/>
            </a:ext>
          </a:extLst>
        </xdr:cNvPr>
        <xdr:cNvSpPr txBox="1"/>
      </xdr:nvSpPr>
      <xdr:spPr>
        <a:xfrm>
          <a:off x="9391727" y="18128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105</xdr:row>
      <xdr:rowOff>117946</xdr:rowOff>
    </xdr:from>
    <xdr:ext cx="469744" cy="259045"/>
    <xdr:sp macro="" textlink="">
      <xdr:nvSpPr>
        <xdr:cNvPr id="491" name="n_2aveValue【市民会館】&#10;一人当たり面積">
          <a:extLst>
            <a:ext uri="{FF2B5EF4-FFF2-40B4-BE49-F238E27FC236}">
              <a16:creationId xmlns:a16="http://schemas.microsoft.com/office/drawing/2014/main" id="{84525F07-8376-412E-8487-D5EF599DE1A1}"/>
            </a:ext>
          </a:extLst>
        </xdr:cNvPr>
        <xdr:cNvSpPr txBox="1"/>
      </xdr:nvSpPr>
      <xdr:spPr>
        <a:xfrm>
          <a:off x="8515427" y="181201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105</xdr:row>
      <xdr:rowOff>85289</xdr:rowOff>
    </xdr:from>
    <xdr:ext cx="469744" cy="259045"/>
    <xdr:sp macro="" textlink="">
      <xdr:nvSpPr>
        <xdr:cNvPr id="492" name="n_3aveValue【市民会館】&#10;一人当たり面積">
          <a:extLst>
            <a:ext uri="{FF2B5EF4-FFF2-40B4-BE49-F238E27FC236}">
              <a16:creationId xmlns:a16="http://schemas.microsoft.com/office/drawing/2014/main" id="{D3CCB710-6D6A-44E9-8C86-AD0594715A7F}"/>
            </a:ext>
          </a:extLst>
        </xdr:cNvPr>
        <xdr:cNvSpPr txBox="1"/>
      </xdr:nvSpPr>
      <xdr:spPr>
        <a:xfrm>
          <a:off x="7626427" y="180875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106</xdr:row>
      <xdr:rowOff>9633</xdr:rowOff>
    </xdr:from>
    <xdr:ext cx="469744" cy="259045"/>
    <xdr:sp macro="" textlink="">
      <xdr:nvSpPr>
        <xdr:cNvPr id="493" name="n_4aveValue【市民会館】&#10;一人当たり面積">
          <a:extLst>
            <a:ext uri="{FF2B5EF4-FFF2-40B4-BE49-F238E27FC236}">
              <a16:creationId xmlns:a16="http://schemas.microsoft.com/office/drawing/2014/main" id="{EE52EE45-2E7D-4A57-8E45-FA37E69277E5}"/>
            </a:ext>
          </a:extLst>
        </xdr:cNvPr>
        <xdr:cNvSpPr txBox="1"/>
      </xdr:nvSpPr>
      <xdr:spPr>
        <a:xfrm>
          <a:off x="6737427" y="181833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107</xdr:row>
      <xdr:rowOff>167657</xdr:rowOff>
    </xdr:from>
    <xdr:ext cx="469744" cy="259045"/>
    <xdr:sp macro="" textlink="">
      <xdr:nvSpPr>
        <xdr:cNvPr id="494" name="n_1mainValue【市民会館】&#10;一人当たり面積">
          <a:extLst>
            <a:ext uri="{FF2B5EF4-FFF2-40B4-BE49-F238E27FC236}">
              <a16:creationId xmlns:a16="http://schemas.microsoft.com/office/drawing/2014/main" id="{89F75130-1023-4A65-943A-45C8E2FF8498}"/>
            </a:ext>
          </a:extLst>
        </xdr:cNvPr>
        <xdr:cNvSpPr txBox="1"/>
      </xdr:nvSpPr>
      <xdr:spPr>
        <a:xfrm>
          <a:off x="9391727" y="18512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168746</xdr:rowOff>
    </xdr:from>
    <xdr:ext cx="469744" cy="259045"/>
    <xdr:sp macro="" textlink="">
      <xdr:nvSpPr>
        <xdr:cNvPr id="495" name="n_2mainValue【市民会館】&#10;一人当たり面積">
          <a:extLst>
            <a:ext uri="{FF2B5EF4-FFF2-40B4-BE49-F238E27FC236}">
              <a16:creationId xmlns:a16="http://schemas.microsoft.com/office/drawing/2014/main" id="{E37C494C-C535-4232-A894-C532EA5D54E8}"/>
            </a:ext>
          </a:extLst>
        </xdr:cNvPr>
        <xdr:cNvSpPr txBox="1"/>
      </xdr:nvSpPr>
      <xdr:spPr>
        <a:xfrm>
          <a:off x="8515427" y="185138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107</xdr:row>
      <xdr:rowOff>170922</xdr:rowOff>
    </xdr:from>
    <xdr:ext cx="469744" cy="259045"/>
    <xdr:sp macro="" textlink="">
      <xdr:nvSpPr>
        <xdr:cNvPr id="496" name="n_3mainValue【市民会館】&#10;一人当たり面積">
          <a:extLst>
            <a:ext uri="{FF2B5EF4-FFF2-40B4-BE49-F238E27FC236}">
              <a16:creationId xmlns:a16="http://schemas.microsoft.com/office/drawing/2014/main" id="{A62B6590-91A9-4A7A-8797-1984EA022BEE}"/>
            </a:ext>
          </a:extLst>
        </xdr:cNvPr>
        <xdr:cNvSpPr txBox="1"/>
      </xdr:nvSpPr>
      <xdr:spPr>
        <a:xfrm>
          <a:off x="7626427" y="185160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108</xdr:row>
      <xdr:rowOff>1650</xdr:rowOff>
    </xdr:from>
    <xdr:ext cx="469744" cy="259045"/>
    <xdr:sp macro="" textlink="">
      <xdr:nvSpPr>
        <xdr:cNvPr id="497" name="n_4mainValue【市民会館】&#10;一人当たり面積">
          <a:extLst>
            <a:ext uri="{FF2B5EF4-FFF2-40B4-BE49-F238E27FC236}">
              <a16:creationId xmlns:a16="http://schemas.microsoft.com/office/drawing/2014/main" id="{9459AAC2-AFD9-449B-BB03-7B9469D072D1}"/>
            </a:ext>
          </a:extLst>
        </xdr:cNvPr>
        <xdr:cNvSpPr txBox="1"/>
      </xdr:nvSpPr>
      <xdr:spPr>
        <a:xfrm>
          <a:off x="6737427" y="185182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498" name="正方形/長方形 497">
          <a:extLst>
            <a:ext uri="{FF2B5EF4-FFF2-40B4-BE49-F238E27FC236}">
              <a16:creationId xmlns:a16="http://schemas.microsoft.com/office/drawing/2014/main" id="{A4E9E2A8-474C-499E-A845-0A01F1F6B506}"/>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499" name="正方形/長方形 498">
          <a:extLst>
            <a:ext uri="{FF2B5EF4-FFF2-40B4-BE49-F238E27FC236}">
              <a16:creationId xmlns:a16="http://schemas.microsoft.com/office/drawing/2014/main" id="{B04D55B8-0BA7-4881-BCB8-3711888CE0BF}"/>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500" name="正方形/長方形 499">
          <a:extLst>
            <a:ext uri="{FF2B5EF4-FFF2-40B4-BE49-F238E27FC236}">
              <a16:creationId xmlns:a16="http://schemas.microsoft.com/office/drawing/2014/main" id="{9CD29708-504E-4FDE-951F-80C9DB5F0737}"/>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501" name="正方形/長方形 500">
          <a:extLst>
            <a:ext uri="{FF2B5EF4-FFF2-40B4-BE49-F238E27FC236}">
              <a16:creationId xmlns:a16="http://schemas.microsoft.com/office/drawing/2014/main" id="{73E4A7D9-7F9A-4481-9B08-7B20D3BDD817}"/>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502" name="正方形/長方形 501">
          <a:extLst>
            <a:ext uri="{FF2B5EF4-FFF2-40B4-BE49-F238E27FC236}">
              <a16:creationId xmlns:a16="http://schemas.microsoft.com/office/drawing/2014/main" id="{92809C5B-B004-4D59-8647-EF066542CDBC}"/>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503" name="正方形/長方形 502">
          <a:extLst>
            <a:ext uri="{FF2B5EF4-FFF2-40B4-BE49-F238E27FC236}">
              <a16:creationId xmlns:a16="http://schemas.microsoft.com/office/drawing/2014/main" id="{8B18C609-5A75-4EFE-8781-86D96E1788C4}"/>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504" name="正方形/長方形 503">
          <a:extLst>
            <a:ext uri="{FF2B5EF4-FFF2-40B4-BE49-F238E27FC236}">
              <a16:creationId xmlns:a16="http://schemas.microsoft.com/office/drawing/2014/main" id="{110941A1-C98D-4972-84FF-2227A8BBB37B}"/>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505" name="正方形/長方形 504">
          <a:extLst>
            <a:ext uri="{FF2B5EF4-FFF2-40B4-BE49-F238E27FC236}">
              <a16:creationId xmlns:a16="http://schemas.microsoft.com/office/drawing/2014/main" id="{5785632B-D1AF-4F38-8FF7-DC0724A37BB6}"/>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506" name="テキスト ボックス 505">
          <a:extLst>
            <a:ext uri="{FF2B5EF4-FFF2-40B4-BE49-F238E27FC236}">
              <a16:creationId xmlns:a16="http://schemas.microsoft.com/office/drawing/2014/main" id="{8A810401-3E07-4FF3-8B77-04836F89C5EA}"/>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507" name="直線コネクタ 506">
          <a:extLst>
            <a:ext uri="{FF2B5EF4-FFF2-40B4-BE49-F238E27FC236}">
              <a16:creationId xmlns:a16="http://schemas.microsoft.com/office/drawing/2014/main" id="{5CD4E44A-B76A-4418-8669-847041A79FDC}"/>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508" name="テキスト ボックス 507">
          <a:extLst>
            <a:ext uri="{FF2B5EF4-FFF2-40B4-BE49-F238E27FC236}">
              <a16:creationId xmlns:a16="http://schemas.microsoft.com/office/drawing/2014/main" id="{6B3BF276-40A3-417D-B3FE-470329C4635D}"/>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509" name="直線コネクタ 508">
          <a:extLst>
            <a:ext uri="{FF2B5EF4-FFF2-40B4-BE49-F238E27FC236}">
              <a16:creationId xmlns:a16="http://schemas.microsoft.com/office/drawing/2014/main" id="{5C223782-99A8-4BE6-B496-A4ED313622C0}"/>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510" name="テキスト ボックス 509">
          <a:extLst>
            <a:ext uri="{FF2B5EF4-FFF2-40B4-BE49-F238E27FC236}">
              <a16:creationId xmlns:a16="http://schemas.microsoft.com/office/drawing/2014/main" id="{6123C217-90DB-4237-A503-3D5F54296AA4}"/>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511" name="直線コネクタ 510">
          <a:extLst>
            <a:ext uri="{FF2B5EF4-FFF2-40B4-BE49-F238E27FC236}">
              <a16:creationId xmlns:a16="http://schemas.microsoft.com/office/drawing/2014/main" id="{2E928E29-CD4E-4358-B826-B83BAD0E2448}"/>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512" name="テキスト ボックス 511">
          <a:extLst>
            <a:ext uri="{FF2B5EF4-FFF2-40B4-BE49-F238E27FC236}">
              <a16:creationId xmlns:a16="http://schemas.microsoft.com/office/drawing/2014/main" id="{43A24155-91C1-4AEB-BEC9-1EB373488123}"/>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513" name="直線コネクタ 512">
          <a:extLst>
            <a:ext uri="{FF2B5EF4-FFF2-40B4-BE49-F238E27FC236}">
              <a16:creationId xmlns:a16="http://schemas.microsoft.com/office/drawing/2014/main" id="{1638D8EF-5342-41C9-A37B-9BB15DD67EF1}"/>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514" name="テキスト ボックス 513">
          <a:extLst>
            <a:ext uri="{FF2B5EF4-FFF2-40B4-BE49-F238E27FC236}">
              <a16:creationId xmlns:a16="http://schemas.microsoft.com/office/drawing/2014/main" id="{C33819DF-2365-4DAE-A0E1-568902427582}"/>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515" name="直線コネクタ 514">
          <a:extLst>
            <a:ext uri="{FF2B5EF4-FFF2-40B4-BE49-F238E27FC236}">
              <a16:creationId xmlns:a16="http://schemas.microsoft.com/office/drawing/2014/main" id="{CC577D26-73B8-47C0-B6D0-6849A42A3A4B}"/>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516" name="テキスト ボックス 515">
          <a:extLst>
            <a:ext uri="{FF2B5EF4-FFF2-40B4-BE49-F238E27FC236}">
              <a16:creationId xmlns:a16="http://schemas.microsoft.com/office/drawing/2014/main" id="{BD866C51-3CB6-4A81-B8AA-1B6BD30F700E}"/>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517" name="直線コネクタ 516">
          <a:extLst>
            <a:ext uri="{FF2B5EF4-FFF2-40B4-BE49-F238E27FC236}">
              <a16:creationId xmlns:a16="http://schemas.microsoft.com/office/drawing/2014/main" id="{ACDFD7C5-1D5A-4968-9ECC-4F79A39443AC}"/>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518" name="テキスト ボックス 517">
          <a:extLst>
            <a:ext uri="{FF2B5EF4-FFF2-40B4-BE49-F238E27FC236}">
              <a16:creationId xmlns:a16="http://schemas.microsoft.com/office/drawing/2014/main" id="{F598035E-9E10-46C7-9800-2943B7B1E310}"/>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519" name="直線コネクタ 518">
          <a:extLst>
            <a:ext uri="{FF2B5EF4-FFF2-40B4-BE49-F238E27FC236}">
              <a16:creationId xmlns:a16="http://schemas.microsoft.com/office/drawing/2014/main" id="{A467124E-2EE7-45D0-B80A-767B0C2E0BFD}"/>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520" name="テキスト ボックス 519">
          <a:extLst>
            <a:ext uri="{FF2B5EF4-FFF2-40B4-BE49-F238E27FC236}">
              <a16:creationId xmlns:a16="http://schemas.microsoft.com/office/drawing/2014/main" id="{2DF00C75-3049-44A4-AAF4-D6171CFF9D0F}"/>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521" name="【一般廃棄物処理施設】&#10;有形固定資産減価償却率グラフ枠">
          <a:extLst>
            <a:ext uri="{FF2B5EF4-FFF2-40B4-BE49-F238E27FC236}">
              <a16:creationId xmlns:a16="http://schemas.microsoft.com/office/drawing/2014/main" id="{7D41E0A3-8782-4989-BD2E-3693050B24E1}"/>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131445</xdr:rowOff>
    </xdr:from>
    <xdr:to>
      <xdr:col>85</xdr:col>
      <xdr:colOff>126364</xdr:colOff>
      <xdr:row>42</xdr:row>
      <xdr:rowOff>38100</xdr:rowOff>
    </xdr:to>
    <xdr:cxnSp macro="">
      <xdr:nvCxnSpPr>
        <xdr:cNvPr id="522" name="直線コネクタ 521">
          <a:extLst>
            <a:ext uri="{FF2B5EF4-FFF2-40B4-BE49-F238E27FC236}">
              <a16:creationId xmlns:a16="http://schemas.microsoft.com/office/drawing/2014/main" id="{32E9BE30-C573-452B-8A50-6FEEB0D3A576}"/>
            </a:ext>
          </a:extLst>
        </xdr:cNvPr>
        <xdr:cNvCxnSpPr/>
      </xdr:nvCxnSpPr>
      <xdr:spPr>
        <a:xfrm flipV="1">
          <a:off x="16318864" y="5617845"/>
          <a:ext cx="0" cy="16211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523" name="【一般廃棄物処理施設】&#10;有形固定資産減価償却率最小値テキスト">
          <a:extLst>
            <a:ext uri="{FF2B5EF4-FFF2-40B4-BE49-F238E27FC236}">
              <a16:creationId xmlns:a16="http://schemas.microsoft.com/office/drawing/2014/main" id="{48D4B7BB-925B-47AC-84C8-E6978140BCD0}"/>
            </a:ext>
          </a:extLst>
        </xdr:cNvPr>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524" name="直線コネクタ 523">
          <a:extLst>
            <a:ext uri="{FF2B5EF4-FFF2-40B4-BE49-F238E27FC236}">
              <a16:creationId xmlns:a16="http://schemas.microsoft.com/office/drawing/2014/main" id="{5925424E-B8B6-4822-9B09-71D80D2CF372}"/>
            </a:ext>
          </a:extLst>
        </xdr:cNvPr>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78122</xdr:rowOff>
    </xdr:from>
    <xdr:ext cx="405111" cy="259045"/>
    <xdr:sp macro="" textlink="">
      <xdr:nvSpPr>
        <xdr:cNvPr id="525" name="【一般廃棄物処理施設】&#10;有形固定資産減価償却率最大値テキスト">
          <a:extLst>
            <a:ext uri="{FF2B5EF4-FFF2-40B4-BE49-F238E27FC236}">
              <a16:creationId xmlns:a16="http://schemas.microsoft.com/office/drawing/2014/main" id="{EABF925D-1A31-44A8-B681-E3696C459EDC}"/>
            </a:ext>
          </a:extLst>
        </xdr:cNvPr>
        <xdr:cNvSpPr txBox="1"/>
      </xdr:nvSpPr>
      <xdr:spPr>
        <a:xfrm>
          <a:off x="16357600" y="5393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131445</xdr:rowOff>
    </xdr:from>
    <xdr:to>
      <xdr:col>86</xdr:col>
      <xdr:colOff>25400</xdr:colOff>
      <xdr:row>32</xdr:row>
      <xdr:rowOff>131445</xdr:rowOff>
    </xdr:to>
    <xdr:cxnSp macro="">
      <xdr:nvCxnSpPr>
        <xdr:cNvPr id="526" name="直線コネクタ 525">
          <a:extLst>
            <a:ext uri="{FF2B5EF4-FFF2-40B4-BE49-F238E27FC236}">
              <a16:creationId xmlns:a16="http://schemas.microsoft.com/office/drawing/2014/main" id="{6E8B5E27-0A1D-44E3-90B7-A18222FCD185}"/>
            </a:ext>
          </a:extLst>
        </xdr:cNvPr>
        <xdr:cNvCxnSpPr/>
      </xdr:nvCxnSpPr>
      <xdr:spPr>
        <a:xfrm>
          <a:off x="16230600" y="56178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134002</xdr:rowOff>
    </xdr:from>
    <xdr:ext cx="405111" cy="259045"/>
    <xdr:sp macro="" textlink="">
      <xdr:nvSpPr>
        <xdr:cNvPr id="527" name="【一般廃棄物処理施設】&#10;有形固定資産減価償却率平均値テキスト">
          <a:extLst>
            <a:ext uri="{FF2B5EF4-FFF2-40B4-BE49-F238E27FC236}">
              <a16:creationId xmlns:a16="http://schemas.microsoft.com/office/drawing/2014/main" id="{1968B3AE-0082-4E2D-9954-BD7A499685FF}"/>
            </a:ext>
          </a:extLst>
        </xdr:cNvPr>
        <xdr:cNvSpPr txBox="1"/>
      </xdr:nvSpPr>
      <xdr:spPr>
        <a:xfrm>
          <a:off x="16357600" y="63062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111125</xdr:rowOff>
    </xdr:from>
    <xdr:to>
      <xdr:col>85</xdr:col>
      <xdr:colOff>177800</xdr:colOff>
      <xdr:row>38</xdr:row>
      <xdr:rowOff>41275</xdr:rowOff>
    </xdr:to>
    <xdr:sp macro="" textlink="">
      <xdr:nvSpPr>
        <xdr:cNvPr id="528" name="フローチャート: 判断 527">
          <a:extLst>
            <a:ext uri="{FF2B5EF4-FFF2-40B4-BE49-F238E27FC236}">
              <a16:creationId xmlns:a16="http://schemas.microsoft.com/office/drawing/2014/main" id="{BA7732D6-BDDE-4712-B432-624FFC6770F7}"/>
            </a:ext>
          </a:extLst>
        </xdr:cNvPr>
        <xdr:cNvSpPr/>
      </xdr:nvSpPr>
      <xdr:spPr>
        <a:xfrm>
          <a:off x="16268700" y="6454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65405</xdr:rowOff>
    </xdr:from>
    <xdr:to>
      <xdr:col>81</xdr:col>
      <xdr:colOff>101600</xdr:colOff>
      <xdr:row>37</xdr:row>
      <xdr:rowOff>167005</xdr:rowOff>
    </xdr:to>
    <xdr:sp macro="" textlink="">
      <xdr:nvSpPr>
        <xdr:cNvPr id="529" name="フローチャート: 判断 528">
          <a:extLst>
            <a:ext uri="{FF2B5EF4-FFF2-40B4-BE49-F238E27FC236}">
              <a16:creationId xmlns:a16="http://schemas.microsoft.com/office/drawing/2014/main" id="{559C90A4-5019-487D-A945-5AA62D579C49}"/>
            </a:ext>
          </a:extLst>
        </xdr:cNvPr>
        <xdr:cNvSpPr/>
      </xdr:nvSpPr>
      <xdr:spPr>
        <a:xfrm>
          <a:off x="15430500" y="6409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84455</xdr:rowOff>
    </xdr:from>
    <xdr:to>
      <xdr:col>76</xdr:col>
      <xdr:colOff>165100</xdr:colOff>
      <xdr:row>38</xdr:row>
      <xdr:rowOff>14605</xdr:rowOff>
    </xdr:to>
    <xdr:sp macro="" textlink="">
      <xdr:nvSpPr>
        <xdr:cNvPr id="530" name="フローチャート: 判断 529">
          <a:extLst>
            <a:ext uri="{FF2B5EF4-FFF2-40B4-BE49-F238E27FC236}">
              <a16:creationId xmlns:a16="http://schemas.microsoft.com/office/drawing/2014/main" id="{3F015093-E008-4FC4-99A3-EBF286335E20}"/>
            </a:ext>
          </a:extLst>
        </xdr:cNvPr>
        <xdr:cNvSpPr/>
      </xdr:nvSpPr>
      <xdr:spPr>
        <a:xfrm>
          <a:off x="14541500" y="6428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76835</xdr:rowOff>
    </xdr:from>
    <xdr:to>
      <xdr:col>72</xdr:col>
      <xdr:colOff>38100</xdr:colOff>
      <xdr:row>38</xdr:row>
      <xdr:rowOff>6985</xdr:rowOff>
    </xdr:to>
    <xdr:sp macro="" textlink="">
      <xdr:nvSpPr>
        <xdr:cNvPr id="531" name="フローチャート: 判断 530">
          <a:extLst>
            <a:ext uri="{FF2B5EF4-FFF2-40B4-BE49-F238E27FC236}">
              <a16:creationId xmlns:a16="http://schemas.microsoft.com/office/drawing/2014/main" id="{422E3546-0CEF-4BD8-B0D0-1E9C483E947F}"/>
            </a:ext>
          </a:extLst>
        </xdr:cNvPr>
        <xdr:cNvSpPr/>
      </xdr:nvSpPr>
      <xdr:spPr>
        <a:xfrm>
          <a:off x="13652500" y="6420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107315</xdr:rowOff>
    </xdr:from>
    <xdr:to>
      <xdr:col>67</xdr:col>
      <xdr:colOff>101600</xdr:colOff>
      <xdr:row>38</xdr:row>
      <xdr:rowOff>37465</xdr:rowOff>
    </xdr:to>
    <xdr:sp macro="" textlink="">
      <xdr:nvSpPr>
        <xdr:cNvPr id="532" name="フローチャート: 判断 531">
          <a:extLst>
            <a:ext uri="{FF2B5EF4-FFF2-40B4-BE49-F238E27FC236}">
              <a16:creationId xmlns:a16="http://schemas.microsoft.com/office/drawing/2014/main" id="{DE39B193-9700-416C-9B9E-7D3C6E92F606}"/>
            </a:ext>
          </a:extLst>
        </xdr:cNvPr>
        <xdr:cNvSpPr/>
      </xdr:nvSpPr>
      <xdr:spPr>
        <a:xfrm>
          <a:off x="12763500" y="6450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533" name="テキスト ボックス 532">
          <a:extLst>
            <a:ext uri="{FF2B5EF4-FFF2-40B4-BE49-F238E27FC236}">
              <a16:creationId xmlns:a16="http://schemas.microsoft.com/office/drawing/2014/main" id="{B90B4009-D3E1-47C5-A21D-6C2F23332C81}"/>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534" name="テキスト ボックス 533">
          <a:extLst>
            <a:ext uri="{FF2B5EF4-FFF2-40B4-BE49-F238E27FC236}">
              <a16:creationId xmlns:a16="http://schemas.microsoft.com/office/drawing/2014/main" id="{ED83A812-0322-4FD1-A423-495E10777DEF}"/>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535" name="テキスト ボックス 534">
          <a:extLst>
            <a:ext uri="{FF2B5EF4-FFF2-40B4-BE49-F238E27FC236}">
              <a16:creationId xmlns:a16="http://schemas.microsoft.com/office/drawing/2014/main" id="{7B773067-DAED-4416-B93B-2F16F95AB382}"/>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536" name="テキスト ボックス 535">
          <a:extLst>
            <a:ext uri="{FF2B5EF4-FFF2-40B4-BE49-F238E27FC236}">
              <a16:creationId xmlns:a16="http://schemas.microsoft.com/office/drawing/2014/main" id="{1D80C28F-A9D2-4EC9-B1D2-D4DAEE09973C}"/>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537" name="テキスト ボックス 536">
          <a:extLst>
            <a:ext uri="{FF2B5EF4-FFF2-40B4-BE49-F238E27FC236}">
              <a16:creationId xmlns:a16="http://schemas.microsoft.com/office/drawing/2014/main" id="{5AA4DA6A-2D21-4B1E-834E-59D8839E8173}"/>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168275</xdr:rowOff>
    </xdr:from>
    <xdr:to>
      <xdr:col>85</xdr:col>
      <xdr:colOff>177800</xdr:colOff>
      <xdr:row>40</xdr:row>
      <xdr:rowOff>98425</xdr:rowOff>
    </xdr:to>
    <xdr:sp macro="" textlink="">
      <xdr:nvSpPr>
        <xdr:cNvPr id="538" name="楕円 537">
          <a:extLst>
            <a:ext uri="{FF2B5EF4-FFF2-40B4-BE49-F238E27FC236}">
              <a16:creationId xmlns:a16="http://schemas.microsoft.com/office/drawing/2014/main" id="{CB6CCE84-9FAB-4DED-80D1-8C1FB06CB29C}"/>
            </a:ext>
          </a:extLst>
        </xdr:cNvPr>
        <xdr:cNvSpPr/>
      </xdr:nvSpPr>
      <xdr:spPr>
        <a:xfrm>
          <a:off x="16268700" y="6854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146702</xdr:rowOff>
    </xdr:from>
    <xdr:ext cx="405111" cy="259045"/>
    <xdr:sp macro="" textlink="">
      <xdr:nvSpPr>
        <xdr:cNvPr id="539" name="【一般廃棄物処理施設】&#10;有形固定資産減価償却率該当値テキスト">
          <a:extLst>
            <a:ext uri="{FF2B5EF4-FFF2-40B4-BE49-F238E27FC236}">
              <a16:creationId xmlns:a16="http://schemas.microsoft.com/office/drawing/2014/main" id="{3E2612E2-0463-41BA-9E3D-A87B884770BD}"/>
            </a:ext>
          </a:extLst>
        </xdr:cNvPr>
        <xdr:cNvSpPr txBox="1"/>
      </xdr:nvSpPr>
      <xdr:spPr>
        <a:xfrm>
          <a:off x="16357600" y="6833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130175</xdr:rowOff>
    </xdr:from>
    <xdr:to>
      <xdr:col>81</xdr:col>
      <xdr:colOff>101600</xdr:colOff>
      <xdr:row>40</xdr:row>
      <xdr:rowOff>60325</xdr:rowOff>
    </xdr:to>
    <xdr:sp macro="" textlink="">
      <xdr:nvSpPr>
        <xdr:cNvPr id="540" name="楕円 539">
          <a:extLst>
            <a:ext uri="{FF2B5EF4-FFF2-40B4-BE49-F238E27FC236}">
              <a16:creationId xmlns:a16="http://schemas.microsoft.com/office/drawing/2014/main" id="{188CD934-D4B7-4BEF-B048-E4CAE78354B5}"/>
            </a:ext>
          </a:extLst>
        </xdr:cNvPr>
        <xdr:cNvSpPr/>
      </xdr:nvSpPr>
      <xdr:spPr>
        <a:xfrm>
          <a:off x="15430500" y="6816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9525</xdr:rowOff>
    </xdr:from>
    <xdr:to>
      <xdr:col>85</xdr:col>
      <xdr:colOff>127000</xdr:colOff>
      <xdr:row>40</xdr:row>
      <xdr:rowOff>47625</xdr:rowOff>
    </xdr:to>
    <xdr:cxnSp macro="">
      <xdr:nvCxnSpPr>
        <xdr:cNvPr id="541" name="直線コネクタ 540">
          <a:extLst>
            <a:ext uri="{FF2B5EF4-FFF2-40B4-BE49-F238E27FC236}">
              <a16:creationId xmlns:a16="http://schemas.microsoft.com/office/drawing/2014/main" id="{D1457A74-674E-4AD9-A742-FF4057EE8071}"/>
            </a:ext>
          </a:extLst>
        </xdr:cNvPr>
        <xdr:cNvCxnSpPr/>
      </xdr:nvCxnSpPr>
      <xdr:spPr>
        <a:xfrm>
          <a:off x="15481300" y="6867525"/>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90170</xdr:rowOff>
    </xdr:from>
    <xdr:to>
      <xdr:col>76</xdr:col>
      <xdr:colOff>165100</xdr:colOff>
      <xdr:row>40</xdr:row>
      <xdr:rowOff>20320</xdr:rowOff>
    </xdr:to>
    <xdr:sp macro="" textlink="">
      <xdr:nvSpPr>
        <xdr:cNvPr id="542" name="楕円 541">
          <a:extLst>
            <a:ext uri="{FF2B5EF4-FFF2-40B4-BE49-F238E27FC236}">
              <a16:creationId xmlns:a16="http://schemas.microsoft.com/office/drawing/2014/main" id="{13D603B6-B8DB-4E9A-8D2D-D265B2EFA5AC}"/>
            </a:ext>
          </a:extLst>
        </xdr:cNvPr>
        <xdr:cNvSpPr/>
      </xdr:nvSpPr>
      <xdr:spPr>
        <a:xfrm>
          <a:off x="14541500" y="6776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140970</xdr:rowOff>
    </xdr:from>
    <xdr:to>
      <xdr:col>81</xdr:col>
      <xdr:colOff>50800</xdr:colOff>
      <xdr:row>40</xdr:row>
      <xdr:rowOff>9525</xdr:rowOff>
    </xdr:to>
    <xdr:cxnSp macro="">
      <xdr:nvCxnSpPr>
        <xdr:cNvPr id="543" name="直線コネクタ 542">
          <a:extLst>
            <a:ext uri="{FF2B5EF4-FFF2-40B4-BE49-F238E27FC236}">
              <a16:creationId xmlns:a16="http://schemas.microsoft.com/office/drawing/2014/main" id="{A7A4053B-8713-4F7B-A6FB-03F9AB8B2696}"/>
            </a:ext>
          </a:extLst>
        </xdr:cNvPr>
        <xdr:cNvCxnSpPr/>
      </xdr:nvCxnSpPr>
      <xdr:spPr>
        <a:xfrm>
          <a:off x="14592300" y="682752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52070</xdr:rowOff>
    </xdr:from>
    <xdr:to>
      <xdr:col>72</xdr:col>
      <xdr:colOff>38100</xdr:colOff>
      <xdr:row>39</xdr:row>
      <xdr:rowOff>153670</xdr:rowOff>
    </xdr:to>
    <xdr:sp macro="" textlink="">
      <xdr:nvSpPr>
        <xdr:cNvPr id="544" name="楕円 543">
          <a:extLst>
            <a:ext uri="{FF2B5EF4-FFF2-40B4-BE49-F238E27FC236}">
              <a16:creationId xmlns:a16="http://schemas.microsoft.com/office/drawing/2014/main" id="{24ECD1B6-B504-4C1F-8627-4C8B496FF8A4}"/>
            </a:ext>
          </a:extLst>
        </xdr:cNvPr>
        <xdr:cNvSpPr/>
      </xdr:nvSpPr>
      <xdr:spPr>
        <a:xfrm>
          <a:off x="13652500" y="6738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39</xdr:row>
      <xdr:rowOff>102870</xdr:rowOff>
    </xdr:from>
    <xdr:to>
      <xdr:col>76</xdr:col>
      <xdr:colOff>114300</xdr:colOff>
      <xdr:row>39</xdr:row>
      <xdr:rowOff>140970</xdr:rowOff>
    </xdr:to>
    <xdr:cxnSp macro="">
      <xdr:nvCxnSpPr>
        <xdr:cNvPr id="545" name="直線コネクタ 544">
          <a:extLst>
            <a:ext uri="{FF2B5EF4-FFF2-40B4-BE49-F238E27FC236}">
              <a16:creationId xmlns:a16="http://schemas.microsoft.com/office/drawing/2014/main" id="{D9091C2D-A1A3-4BF4-8D3D-8C12288B43C4}"/>
            </a:ext>
          </a:extLst>
        </xdr:cNvPr>
        <xdr:cNvCxnSpPr/>
      </xdr:nvCxnSpPr>
      <xdr:spPr>
        <a:xfrm>
          <a:off x="13703300" y="678942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8255</xdr:rowOff>
    </xdr:from>
    <xdr:to>
      <xdr:col>67</xdr:col>
      <xdr:colOff>101600</xdr:colOff>
      <xdr:row>39</xdr:row>
      <xdr:rowOff>109855</xdr:rowOff>
    </xdr:to>
    <xdr:sp macro="" textlink="">
      <xdr:nvSpPr>
        <xdr:cNvPr id="546" name="楕円 545">
          <a:extLst>
            <a:ext uri="{FF2B5EF4-FFF2-40B4-BE49-F238E27FC236}">
              <a16:creationId xmlns:a16="http://schemas.microsoft.com/office/drawing/2014/main" id="{14A48530-C518-41CD-B741-C70D15DBF807}"/>
            </a:ext>
          </a:extLst>
        </xdr:cNvPr>
        <xdr:cNvSpPr/>
      </xdr:nvSpPr>
      <xdr:spPr>
        <a:xfrm>
          <a:off x="12763500" y="6694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39</xdr:row>
      <xdr:rowOff>59055</xdr:rowOff>
    </xdr:from>
    <xdr:to>
      <xdr:col>71</xdr:col>
      <xdr:colOff>177800</xdr:colOff>
      <xdr:row>39</xdr:row>
      <xdr:rowOff>102870</xdr:rowOff>
    </xdr:to>
    <xdr:cxnSp macro="">
      <xdr:nvCxnSpPr>
        <xdr:cNvPr id="547" name="直線コネクタ 546">
          <a:extLst>
            <a:ext uri="{FF2B5EF4-FFF2-40B4-BE49-F238E27FC236}">
              <a16:creationId xmlns:a16="http://schemas.microsoft.com/office/drawing/2014/main" id="{D6C181D2-0547-4914-A87E-4864B1B7D8B3}"/>
            </a:ext>
          </a:extLst>
        </xdr:cNvPr>
        <xdr:cNvCxnSpPr/>
      </xdr:nvCxnSpPr>
      <xdr:spPr>
        <a:xfrm>
          <a:off x="12814300" y="6745605"/>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12082</xdr:rowOff>
    </xdr:from>
    <xdr:ext cx="405111" cy="259045"/>
    <xdr:sp macro="" textlink="">
      <xdr:nvSpPr>
        <xdr:cNvPr id="548" name="n_1aveValue【一般廃棄物処理施設】&#10;有形固定資産減価償却率">
          <a:extLst>
            <a:ext uri="{FF2B5EF4-FFF2-40B4-BE49-F238E27FC236}">
              <a16:creationId xmlns:a16="http://schemas.microsoft.com/office/drawing/2014/main" id="{82FFD0FB-FE5A-4155-A412-2D4F2E8CB89C}"/>
            </a:ext>
          </a:extLst>
        </xdr:cNvPr>
        <xdr:cNvSpPr txBox="1"/>
      </xdr:nvSpPr>
      <xdr:spPr>
        <a:xfrm>
          <a:off x="15266044" y="61842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31132</xdr:rowOff>
    </xdr:from>
    <xdr:ext cx="405111" cy="259045"/>
    <xdr:sp macro="" textlink="">
      <xdr:nvSpPr>
        <xdr:cNvPr id="549" name="n_2aveValue【一般廃棄物処理施設】&#10;有形固定資産減価償却率">
          <a:extLst>
            <a:ext uri="{FF2B5EF4-FFF2-40B4-BE49-F238E27FC236}">
              <a16:creationId xmlns:a16="http://schemas.microsoft.com/office/drawing/2014/main" id="{ED6A2650-50E5-4EC2-AF71-EA925C980D0F}"/>
            </a:ext>
          </a:extLst>
        </xdr:cNvPr>
        <xdr:cNvSpPr txBox="1"/>
      </xdr:nvSpPr>
      <xdr:spPr>
        <a:xfrm>
          <a:off x="14389744" y="6203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23512</xdr:rowOff>
    </xdr:from>
    <xdr:ext cx="405111" cy="259045"/>
    <xdr:sp macro="" textlink="">
      <xdr:nvSpPr>
        <xdr:cNvPr id="550" name="n_3aveValue【一般廃棄物処理施設】&#10;有形固定資産減価償却率">
          <a:extLst>
            <a:ext uri="{FF2B5EF4-FFF2-40B4-BE49-F238E27FC236}">
              <a16:creationId xmlns:a16="http://schemas.microsoft.com/office/drawing/2014/main" id="{8E959E02-9B53-4733-9F28-6F9BB58A7885}"/>
            </a:ext>
          </a:extLst>
        </xdr:cNvPr>
        <xdr:cNvSpPr txBox="1"/>
      </xdr:nvSpPr>
      <xdr:spPr>
        <a:xfrm>
          <a:off x="13500744" y="61957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53992</xdr:rowOff>
    </xdr:from>
    <xdr:ext cx="405111" cy="259045"/>
    <xdr:sp macro="" textlink="">
      <xdr:nvSpPr>
        <xdr:cNvPr id="551" name="n_4aveValue【一般廃棄物処理施設】&#10;有形固定資産減価償却率">
          <a:extLst>
            <a:ext uri="{FF2B5EF4-FFF2-40B4-BE49-F238E27FC236}">
              <a16:creationId xmlns:a16="http://schemas.microsoft.com/office/drawing/2014/main" id="{CEC54303-58FE-4C80-A500-C90E7FE9887E}"/>
            </a:ext>
          </a:extLst>
        </xdr:cNvPr>
        <xdr:cNvSpPr txBox="1"/>
      </xdr:nvSpPr>
      <xdr:spPr>
        <a:xfrm>
          <a:off x="12611744" y="62261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51452</xdr:rowOff>
    </xdr:from>
    <xdr:ext cx="405111" cy="259045"/>
    <xdr:sp macro="" textlink="">
      <xdr:nvSpPr>
        <xdr:cNvPr id="552" name="n_1mainValue【一般廃棄物処理施設】&#10;有形固定資産減価償却率">
          <a:extLst>
            <a:ext uri="{FF2B5EF4-FFF2-40B4-BE49-F238E27FC236}">
              <a16:creationId xmlns:a16="http://schemas.microsoft.com/office/drawing/2014/main" id="{11BA1E01-C8FA-42AC-9E0D-2FE12F4A93F5}"/>
            </a:ext>
          </a:extLst>
        </xdr:cNvPr>
        <xdr:cNvSpPr txBox="1"/>
      </xdr:nvSpPr>
      <xdr:spPr>
        <a:xfrm>
          <a:off x="15266044" y="69094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11447</xdr:rowOff>
    </xdr:from>
    <xdr:ext cx="405111" cy="259045"/>
    <xdr:sp macro="" textlink="">
      <xdr:nvSpPr>
        <xdr:cNvPr id="553" name="n_2mainValue【一般廃棄物処理施設】&#10;有形固定資産減価償却率">
          <a:extLst>
            <a:ext uri="{FF2B5EF4-FFF2-40B4-BE49-F238E27FC236}">
              <a16:creationId xmlns:a16="http://schemas.microsoft.com/office/drawing/2014/main" id="{E1AABFC2-8904-480D-AAAD-98E6500D2C27}"/>
            </a:ext>
          </a:extLst>
        </xdr:cNvPr>
        <xdr:cNvSpPr txBox="1"/>
      </xdr:nvSpPr>
      <xdr:spPr>
        <a:xfrm>
          <a:off x="14389744" y="6869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144797</xdr:rowOff>
    </xdr:from>
    <xdr:ext cx="405111" cy="259045"/>
    <xdr:sp macro="" textlink="">
      <xdr:nvSpPr>
        <xdr:cNvPr id="554" name="n_3mainValue【一般廃棄物処理施設】&#10;有形固定資産減価償却率">
          <a:extLst>
            <a:ext uri="{FF2B5EF4-FFF2-40B4-BE49-F238E27FC236}">
              <a16:creationId xmlns:a16="http://schemas.microsoft.com/office/drawing/2014/main" id="{DF2799F9-46D2-402C-8122-B3BF405E6074}"/>
            </a:ext>
          </a:extLst>
        </xdr:cNvPr>
        <xdr:cNvSpPr txBox="1"/>
      </xdr:nvSpPr>
      <xdr:spPr>
        <a:xfrm>
          <a:off x="13500744" y="6831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100982</xdr:rowOff>
    </xdr:from>
    <xdr:ext cx="405111" cy="259045"/>
    <xdr:sp macro="" textlink="">
      <xdr:nvSpPr>
        <xdr:cNvPr id="555" name="n_4mainValue【一般廃棄物処理施設】&#10;有形固定資産減価償却率">
          <a:extLst>
            <a:ext uri="{FF2B5EF4-FFF2-40B4-BE49-F238E27FC236}">
              <a16:creationId xmlns:a16="http://schemas.microsoft.com/office/drawing/2014/main" id="{5D37C995-4B13-4526-9FD8-38ED17CA35F2}"/>
            </a:ext>
          </a:extLst>
        </xdr:cNvPr>
        <xdr:cNvSpPr txBox="1"/>
      </xdr:nvSpPr>
      <xdr:spPr>
        <a:xfrm>
          <a:off x="12611744" y="6787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556" name="正方形/長方形 555">
          <a:extLst>
            <a:ext uri="{FF2B5EF4-FFF2-40B4-BE49-F238E27FC236}">
              <a16:creationId xmlns:a16="http://schemas.microsoft.com/office/drawing/2014/main" id="{449C14D0-7891-4FE0-B261-97A495F1F941}"/>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557" name="正方形/長方形 556">
          <a:extLst>
            <a:ext uri="{FF2B5EF4-FFF2-40B4-BE49-F238E27FC236}">
              <a16:creationId xmlns:a16="http://schemas.microsoft.com/office/drawing/2014/main" id="{09CDB5C4-3069-4CD4-84BD-826A347BDE74}"/>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558" name="正方形/長方形 557">
          <a:extLst>
            <a:ext uri="{FF2B5EF4-FFF2-40B4-BE49-F238E27FC236}">
              <a16:creationId xmlns:a16="http://schemas.microsoft.com/office/drawing/2014/main" id="{9534A543-97B7-4AE5-BF9B-C92DCC6F7237}"/>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559" name="正方形/長方形 558">
          <a:extLst>
            <a:ext uri="{FF2B5EF4-FFF2-40B4-BE49-F238E27FC236}">
              <a16:creationId xmlns:a16="http://schemas.microsoft.com/office/drawing/2014/main" id="{3780BC6F-F64D-483A-9929-C9067A54B516}"/>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560" name="正方形/長方形 559">
          <a:extLst>
            <a:ext uri="{FF2B5EF4-FFF2-40B4-BE49-F238E27FC236}">
              <a16:creationId xmlns:a16="http://schemas.microsoft.com/office/drawing/2014/main" id="{82181A58-BC65-4EB0-8B39-5C93244D3FB2}"/>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561" name="正方形/長方形 560">
          <a:extLst>
            <a:ext uri="{FF2B5EF4-FFF2-40B4-BE49-F238E27FC236}">
              <a16:creationId xmlns:a16="http://schemas.microsoft.com/office/drawing/2014/main" id="{DCD2AE1D-6B7A-4505-B86F-621EA922CAD1}"/>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562" name="正方形/長方形 561">
          <a:extLst>
            <a:ext uri="{FF2B5EF4-FFF2-40B4-BE49-F238E27FC236}">
              <a16:creationId xmlns:a16="http://schemas.microsoft.com/office/drawing/2014/main" id="{9FB2755A-369A-4DD8-BB19-9580502960C5}"/>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90,071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563" name="正方形/長方形 562">
          <a:extLst>
            <a:ext uri="{FF2B5EF4-FFF2-40B4-BE49-F238E27FC236}">
              <a16:creationId xmlns:a16="http://schemas.microsoft.com/office/drawing/2014/main" id="{177A6791-792B-40DA-9CAE-83C4874326CA}"/>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564" name="テキスト ボックス 563">
          <a:extLst>
            <a:ext uri="{FF2B5EF4-FFF2-40B4-BE49-F238E27FC236}">
              <a16:creationId xmlns:a16="http://schemas.microsoft.com/office/drawing/2014/main" id="{B32EBC22-A242-4B83-BCA9-D7EABF64AA54}"/>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565" name="直線コネクタ 564">
          <a:extLst>
            <a:ext uri="{FF2B5EF4-FFF2-40B4-BE49-F238E27FC236}">
              <a16:creationId xmlns:a16="http://schemas.microsoft.com/office/drawing/2014/main" id="{7253CEBA-3559-48DE-9204-FC78E1C720CC}"/>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566" name="直線コネクタ 565">
          <a:extLst>
            <a:ext uri="{FF2B5EF4-FFF2-40B4-BE49-F238E27FC236}">
              <a16:creationId xmlns:a16="http://schemas.microsoft.com/office/drawing/2014/main" id="{2FB3A579-EE55-4057-BFBE-ED651EDA47FA}"/>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macro="" textlink="">
      <xdr:nvSpPr>
        <xdr:cNvPr id="567" name="テキスト ボックス 566">
          <a:extLst>
            <a:ext uri="{FF2B5EF4-FFF2-40B4-BE49-F238E27FC236}">
              <a16:creationId xmlns:a16="http://schemas.microsoft.com/office/drawing/2014/main" id="{D493CE48-DDDA-4D94-A6FE-8422DF1F073B}"/>
            </a:ext>
          </a:extLst>
        </xdr:cNvPr>
        <xdr:cNvSpPr txBox="1"/>
      </xdr:nvSpPr>
      <xdr:spPr>
        <a:xfrm>
          <a:off x="1803921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568" name="直線コネクタ 567">
          <a:extLst>
            <a:ext uri="{FF2B5EF4-FFF2-40B4-BE49-F238E27FC236}">
              <a16:creationId xmlns:a16="http://schemas.microsoft.com/office/drawing/2014/main" id="{5EFF2994-1197-4338-995E-08905A2FD3A1}"/>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macro="" textlink="">
      <xdr:nvSpPr>
        <xdr:cNvPr id="569" name="テキスト ボックス 568">
          <a:extLst>
            <a:ext uri="{FF2B5EF4-FFF2-40B4-BE49-F238E27FC236}">
              <a16:creationId xmlns:a16="http://schemas.microsoft.com/office/drawing/2014/main" id="{CFA42B5F-D0C0-4300-9C42-9FBA7E744086}"/>
            </a:ext>
          </a:extLst>
        </xdr:cNvPr>
        <xdr:cNvSpPr txBox="1"/>
      </xdr:nvSpPr>
      <xdr:spPr>
        <a:xfrm>
          <a:off x="17692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570" name="直線コネクタ 569">
          <a:extLst>
            <a:ext uri="{FF2B5EF4-FFF2-40B4-BE49-F238E27FC236}">
              <a16:creationId xmlns:a16="http://schemas.microsoft.com/office/drawing/2014/main" id="{00D7E91A-9787-4279-BE1F-93F3F922475B}"/>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571" name="テキスト ボックス 570">
          <a:extLst>
            <a:ext uri="{FF2B5EF4-FFF2-40B4-BE49-F238E27FC236}">
              <a16:creationId xmlns:a16="http://schemas.microsoft.com/office/drawing/2014/main" id="{BD3C05A5-440C-4711-9E0C-86FB5B8A933E}"/>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572" name="直線コネクタ 571">
          <a:extLst>
            <a:ext uri="{FF2B5EF4-FFF2-40B4-BE49-F238E27FC236}">
              <a16:creationId xmlns:a16="http://schemas.microsoft.com/office/drawing/2014/main" id="{463F298E-83BA-4E87-8B6D-92997A6615B3}"/>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macro="" textlink="">
      <xdr:nvSpPr>
        <xdr:cNvPr id="573" name="テキスト ボックス 572">
          <a:extLst>
            <a:ext uri="{FF2B5EF4-FFF2-40B4-BE49-F238E27FC236}">
              <a16:creationId xmlns:a16="http://schemas.microsoft.com/office/drawing/2014/main" id="{C1F87E64-CB27-4140-8527-787A5F71942D}"/>
            </a:ext>
          </a:extLst>
        </xdr:cNvPr>
        <xdr:cNvSpPr txBox="1"/>
      </xdr:nvSpPr>
      <xdr:spPr>
        <a:xfrm>
          <a:off x="17692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574" name="直線コネクタ 573">
          <a:extLst>
            <a:ext uri="{FF2B5EF4-FFF2-40B4-BE49-F238E27FC236}">
              <a16:creationId xmlns:a16="http://schemas.microsoft.com/office/drawing/2014/main" id="{05BE9E25-D9BA-431F-A965-9AF8F764C6CA}"/>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macro="" textlink="">
      <xdr:nvSpPr>
        <xdr:cNvPr id="575" name="テキスト ボックス 574">
          <a:extLst>
            <a:ext uri="{FF2B5EF4-FFF2-40B4-BE49-F238E27FC236}">
              <a16:creationId xmlns:a16="http://schemas.microsoft.com/office/drawing/2014/main" id="{DC45043E-4149-439D-ACD2-4517037D478F}"/>
            </a:ext>
          </a:extLst>
        </xdr:cNvPr>
        <xdr:cNvSpPr txBox="1"/>
      </xdr:nvSpPr>
      <xdr:spPr>
        <a:xfrm>
          <a:off x="17692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576" name="直線コネクタ 575">
          <a:extLst>
            <a:ext uri="{FF2B5EF4-FFF2-40B4-BE49-F238E27FC236}">
              <a16:creationId xmlns:a16="http://schemas.microsoft.com/office/drawing/2014/main" id="{2DF4592F-0C5A-4CEF-9540-7E1441F32459}"/>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577" name="テキスト ボックス 576">
          <a:extLst>
            <a:ext uri="{FF2B5EF4-FFF2-40B4-BE49-F238E27FC236}">
              <a16:creationId xmlns:a16="http://schemas.microsoft.com/office/drawing/2014/main" id="{191A5AEE-EEC7-4043-BAA7-CF0FD7B38BDB}"/>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578" name="【一般廃棄物処理施設】&#10;一人当たり有形固定資産（償却資産）額グラフ枠">
          <a:extLst>
            <a:ext uri="{FF2B5EF4-FFF2-40B4-BE49-F238E27FC236}">
              <a16:creationId xmlns:a16="http://schemas.microsoft.com/office/drawing/2014/main" id="{6376D2A2-1C24-43C3-B1FA-CBAFCFABE867}"/>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112323</xdr:rowOff>
    </xdr:from>
    <xdr:to>
      <xdr:col>116</xdr:col>
      <xdr:colOff>62864</xdr:colOff>
      <xdr:row>41</xdr:row>
      <xdr:rowOff>128355</xdr:rowOff>
    </xdr:to>
    <xdr:cxnSp macro="">
      <xdr:nvCxnSpPr>
        <xdr:cNvPr id="579" name="直線コネクタ 578">
          <a:extLst>
            <a:ext uri="{FF2B5EF4-FFF2-40B4-BE49-F238E27FC236}">
              <a16:creationId xmlns:a16="http://schemas.microsoft.com/office/drawing/2014/main" id="{D65E0781-A95F-4133-9ED8-59BFDF209FD7}"/>
            </a:ext>
          </a:extLst>
        </xdr:cNvPr>
        <xdr:cNvCxnSpPr/>
      </xdr:nvCxnSpPr>
      <xdr:spPr>
        <a:xfrm flipV="1">
          <a:off x="22160864" y="5941623"/>
          <a:ext cx="0" cy="12161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132182</xdr:rowOff>
    </xdr:from>
    <xdr:ext cx="534377" cy="259045"/>
    <xdr:sp macro="" textlink="">
      <xdr:nvSpPr>
        <xdr:cNvPr id="580" name="【一般廃棄物処理施設】&#10;一人当たり有形固定資産（償却資産）額最小値テキスト">
          <a:extLst>
            <a:ext uri="{FF2B5EF4-FFF2-40B4-BE49-F238E27FC236}">
              <a16:creationId xmlns:a16="http://schemas.microsoft.com/office/drawing/2014/main" id="{DBE35173-0590-4A93-90A7-B3174121915E}"/>
            </a:ext>
          </a:extLst>
        </xdr:cNvPr>
        <xdr:cNvSpPr txBox="1"/>
      </xdr:nvSpPr>
      <xdr:spPr>
        <a:xfrm>
          <a:off x="22199600" y="71616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21,311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128355</xdr:rowOff>
    </xdr:from>
    <xdr:to>
      <xdr:col>116</xdr:col>
      <xdr:colOff>152400</xdr:colOff>
      <xdr:row>41</xdr:row>
      <xdr:rowOff>128355</xdr:rowOff>
    </xdr:to>
    <xdr:cxnSp macro="">
      <xdr:nvCxnSpPr>
        <xdr:cNvPr id="581" name="直線コネクタ 580">
          <a:extLst>
            <a:ext uri="{FF2B5EF4-FFF2-40B4-BE49-F238E27FC236}">
              <a16:creationId xmlns:a16="http://schemas.microsoft.com/office/drawing/2014/main" id="{A383E778-90DF-4E61-8CF7-FA6BE5CF97D2}"/>
            </a:ext>
          </a:extLst>
        </xdr:cNvPr>
        <xdr:cNvCxnSpPr/>
      </xdr:nvCxnSpPr>
      <xdr:spPr>
        <a:xfrm>
          <a:off x="22072600" y="71578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59000</xdr:rowOff>
    </xdr:from>
    <xdr:ext cx="599010" cy="259045"/>
    <xdr:sp macro="" textlink="">
      <xdr:nvSpPr>
        <xdr:cNvPr id="582" name="【一般廃棄物処理施設】&#10;一人当たり有形固定資産（償却資産）額最大値テキスト">
          <a:extLst>
            <a:ext uri="{FF2B5EF4-FFF2-40B4-BE49-F238E27FC236}">
              <a16:creationId xmlns:a16="http://schemas.microsoft.com/office/drawing/2014/main" id="{AF390EE4-CE69-42E4-904D-20499E299EDF}"/>
            </a:ext>
          </a:extLst>
        </xdr:cNvPr>
        <xdr:cNvSpPr txBox="1"/>
      </xdr:nvSpPr>
      <xdr:spPr>
        <a:xfrm>
          <a:off x="22199600" y="57168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340,519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112323</xdr:rowOff>
    </xdr:from>
    <xdr:to>
      <xdr:col>116</xdr:col>
      <xdr:colOff>152400</xdr:colOff>
      <xdr:row>34</xdr:row>
      <xdr:rowOff>112323</xdr:rowOff>
    </xdr:to>
    <xdr:cxnSp macro="">
      <xdr:nvCxnSpPr>
        <xdr:cNvPr id="583" name="直線コネクタ 582">
          <a:extLst>
            <a:ext uri="{FF2B5EF4-FFF2-40B4-BE49-F238E27FC236}">
              <a16:creationId xmlns:a16="http://schemas.microsoft.com/office/drawing/2014/main" id="{701AD4AB-244D-4238-8F83-C6C7DFEC8922}"/>
            </a:ext>
          </a:extLst>
        </xdr:cNvPr>
        <xdr:cNvCxnSpPr/>
      </xdr:nvCxnSpPr>
      <xdr:spPr>
        <a:xfrm>
          <a:off x="22072600" y="59416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167017</xdr:rowOff>
    </xdr:from>
    <xdr:ext cx="599010" cy="259045"/>
    <xdr:sp macro="" textlink="">
      <xdr:nvSpPr>
        <xdr:cNvPr id="584" name="【一般廃棄物処理施設】&#10;一人当たり有形固定資産（償却資産）額平均値テキスト">
          <a:extLst>
            <a:ext uri="{FF2B5EF4-FFF2-40B4-BE49-F238E27FC236}">
              <a16:creationId xmlns:a16="http://schemas.microsoft.com/office/drawing/2014/main" id="{DCA232B1-0DF4-47A6-9C41-8392F5BAE935}"/>
            </a:ext>
          </a:extLst>
        </xdr:cNvPr>
        <xdr:cNvSpPr txBox="1"/>
      </xdr:nvSpPr>
      <xdr:spPr>
        <a:xfrm>
          <a:off x="22199600" y="668211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127,168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17140</xdr:rowOff>
    </xdr:from>
    <xdr:to>
      <xdr:col>116</xdr:col>
      <xdr:colOff>114300</xdr:colOff>
      <xdr:row>39</xdr:row>
      <xdr:rowOff>118740</xdr:rowOff>
    </xdr:to>
    <xdr:sp macro="" textlink="">
      <xdr:nvSpPr>
        <xdr:cNvPr id="585" name="フローチャート: 判断 584">
          <a:extLst>
            <a:ext uri="{FF2B5EF4-FFF2-40B4-BE49-F238E27FC236}">
              <a16:creationId xmlns:a16="http://schemas.microsoft.com/office/drawing/2014/main" id="{B83BD747-1B02-4DD1-B138-71ECEF48C004}"/>
            </a:ext>
          </a:extLst>
        </xdr:cNvPr>
        <xdr:cNvSpPr/>
      </xdr:nvSpPr>
      <xdr:spPr>
        <a:xfrm>
          <a:off x="22110700" y="6703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32795</xdr:rowOff>
    </xdr:from>
    <xdr:to>
      <xdr:col>112</xdr:col>
      <xdr:colOff>38100</xdr:colOff>
      <xdr:row>39</xdr:row>
      <xdr:rowOff>134395</xdr:rowOff>
    </xdr:to>
    <xdr:sp macro="" textlink="">
      <xdr:nvSpPr>
        <xdr:cNvPr id="586" name="フローチャート: 判断 585">
          <a:extLst>
            <a:ext uri="{FF2B5EF4-FFF2-40B4-BE49-F238E27FC236}">
              <a16:creationId xmlns:a16="http://schemas.microsoft.com/office/drawing/2014/main" id="{248A2905-2567-498D-A65E-C4FFA79A2539}"/>
            </a:ext>
          </a:extLst>
        </xdr:cNvPr>
        <xdr:cNvSpPr/>
      </xdr:nvSpPr>
      <xdr:spPr>
        <a:xfrm>
          <a:off x="21272500" y="6719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63797</xdr:rowOff>
    </xdr:from>
    <xdr:to>
      <xdr:col>107</xdr:col>
      <xdr:colOff>101600</xdr:colOff>
      <xdr:row>39</xdr:row>
      <xdr:rowOff>165397</xdr:rowOff>
    </xdr:to>
    <xdr:sp macro="" textlink="">
      <xdr:nvSpPr>
        <xdr:cNvPr id="587" name="フローチャート: 判断 586">
          <a:extLst>
            <a:ext uri="{FF2B5EF4-FFF2-40B4-BE49-F238E27FC236}">
              <a16:creationId xmlns:a16="http://schemas.microsoft.com/office/drawing/2014/main" id="{BF8920EF-FC54-4976-9A62-DF881762F249}"/>
            </a:ext>
          </a:extLst>
        </xdr:cNvPr>
        <xdr:cNvSpPr/>
      </xdr:nvSpPr>
      <xdr:spPr>
        <a:xfrm>
          <a:off x="20383500" y="67503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105742</xdr:rowOff>
    </xdr:from>
    <xdr:to>
      <xdr:col>102</xdr:col>
      <xdr:colOff>165100</xdr:colOff>
      <xdr:row>40</xdr:row>
      <xdr:rowOff>35892</xdr:rowOff>
    </xdr:to>
    <xdr:sp macro="" textlink="">
      <xdr:nvSpPr>
        <xdr:cNvPr id="588" name="フローチャート: 判断 587">
          <a:extLst>
            <a:ext uri="{FF2B5EF4-FFF2-40B4-BE49-F238E27FC236}">
              <a16:creationId xmlns:a16="http://schemas.microsoft.com/office/drawing/2014/main" id="{7D506611-5A5D-4C01-BE42-9EB814604132}"/>
            </a:ext>
          </a:extLst>
        </xdr:cNvPr>
        <xdr:cNvSpPr/>
      </xdr:nvSpPr>
      <xdr:spPr>
        <a:xfrm>
          <a:off x="19494500" y="6792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115754</xdr:rowOff>
    </xdr:from>
    <xdr:to>
      <xdr:col>98</xdr:col>
      <xdr:colOff>38100</xdr:colOff>
      <xdr:row>40</xdr:row>
      <xdr:rowOff>45904</xdr:rowOff>
    </xdr:to>
    <xdr:sp macro="" textlink="">
      <xdr:nvSpPr>
        <xdr:cNvPr id="589" name="フローチャート: 判断 588">
          <a:extLst>
            <a:ext uri="{FF2B5EF4-FFF2-40B4-BE49-F238E27FC236}">
              <a16:creationId xmlns:a16="http://schemas.microsoft.com/office/drawing/2014/main" id="{1DB254FE-53AA-467F-9570-F6A6678FE595}"/>
            </a:ext>
          </a:extLst>
        </xdr:cNvPr>
        <xdr:cNvSpPr/>
      </xdr:nvSpPr>
      <xdr:spPr>
        <a:xfrm>
          <a:off x="18605500" y="6802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590" name="テキスト ボックス 589">
          <a:extLst>
            <a:ext uri="{FF2B5EF4-FFF2-40B4-BE49-F238E27FC236}">
              <a16:creationId xmlns:a16="http://schemas.microsoft.com/office/drawing/2014/main" id="{CA26AA65-5DB0-4F84-8049-D5CCB94FA38E}"/>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591" name="テキスト ボックス 590">
          <a:extLst>
            <a:ext uri="{FF2B5EF4-FFF2-40B4-BE49-F238E27FC236}">
              <a16:creationId xmlns:a16="http://schemas.microsoft.com/office/drawing/2014/main" id="{62B6509B-9FA4-48A7-AC31-9636A63821FC}"/>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592" name="テキスト ボックス 591">
          <a:extLst>
            <a:ext uri="{FF2B5EF4-FFF2-40B4-BE49-F238E27FC236}">
              <a16:creationId xmlns:a16="http://schemas.microsoft.com/office/drawing/2014/main" id="{9CAF7056-D12A-4A30-9136-7614C754DAC6}"/>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593" name="テキスト ボックス 592">
          <a:extLst>
            <a:ext uri="{FF2B5EF4-FFF2-40B4-BE49-F238E27FC236}">
              <a16:creationId xmlns:a16="http://schemas.microsoft.com/office/drawing/2014/main" id="{FCBFF035-DDC1-46A5-B48E-B0A7FD5BFC55}"/>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594" name="テキスト ボックス 593">
          <a:extLst>
            <a:ext uri="{FF2B5EF4-FFF2-40B4-BE49-F238E27FC236}">
              <a16:creationId xmlns:a16="http://schemas.microsoft.com/office/drawing/2014/main" id="{A69FC1F1-F16F-41FF-A6C0-D1E943F7EE69}"/>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4685</xdr:rowOff>
    </xdr:from>
    <xdr:to>
      <xdr:col>116</xdr:col>
      <xdr:colOff>114300</xdr:colOff>
      <xdr:row>39</xdr:row>
      <xdr:rowOff>106285</xdr:rowOff>
    </xdr:to>
    <xdr:sp macro="" textlink="">
      <xdr:nvSpPr>
        <xdr:cNvPr id="595" name="楕円 594">
          <a:extLst>
            <a:ext uri="{FF2B5EF4-FFF2-40B4-BE49-F238E27FC236}">
              <a16:creationId xmlns:a16="http://schemas.microsoft.com/office/drawing/2014/main" id="{9A1E1DA9-A76A-423B-8D75-6CD9273D9244}"/>
            </a:ext>
          </a:extLst>
        </xdr:cNvPr>
        <xdr:cNvSpPr/>
      </xdr:nvSpPr>
      <xdr:spPr>
        <a:xfrm>
          <a:off x="22110700" y="66912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27562</xdr:rowOff>
    </xdr:from>
    <xdr:ext cx="599010" cy="259045"/>
    <xdr:sp macro="" textlink="">
      <xdr:nvSpPr>
        <xdr:cNvPr id="596" name="【一般廃棄物処理施設】&#10;一人当たり有形固定資産（償却資産）額該当値テキスト">
          <a:extLst>
            <a:ext uri="{FF2B5EF4-FFF2-40B4-BE49-F238E27FC236}">
              <a16:creationId xmlns:a16="http://schemas.microsoft.com/office/drawing/2014/main" id="{D5690E56-F85E-4C41-A482-71F71F70B839}"/>
            </a:ext>
          </a:extLst>
        </xdr:cNvPr>
        <xdr:cNvSpPr txBox="1"/>
      </xdr:nvSpPr>
      <xdr:spPr>
        <a:xfrm>
          <a:off x="22199600" y="65426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130,437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6945</xdr:rowOff>
    </xdr:from>
    <xdr:to>
      <xdr:col>112</xdr:col>
      <xdr:colOff>38100</xdr:colOff>
      <xdr:row>39</xdr:row>
      <xdr:rowOff>108545</xdr:rowOff>
    </xdr:to>
    <xdr:sp macro="" textlink="">
      <xdr:nvSpPr>
        <xdr:cNvPr id="597" name="楕円 596">
          <a:extLst>
            <a:ext uri="{FF2B5EF4-FFF2-40B4-BE49-F238E27FC236}">
              <a16:creationId xmlns:a16="http://schemas.microsoft.com/office/drawing/2014/main" id="{77258B50-C7BD-4246-BBCF-964F284093FB}"/>
            </a:ext>
          </a:extLst>
        </xdr:cNvPr>
        <xdr:cNvSpPr/>
      </xdr:nvSpPr>
      <xdr:spPr>
        <a:xfrm>
          <a:off x="21272500" y="6693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55485</xdr:rowOff>
    </xdr:from>
    <xdr:to>
      <xdr:col>116</xdr:col>
      <xdr:colOff>63500</xdr:colOff>
      <xdr:row>39</xdr:row>
      <xdr:rowOff>57745</xdr:rowOff>
    </xdr:to>
    <xdr:cxnSp macro="">
      <xdr:nvCxnSpPr>
        <xdr:cNvPr id="598" name="直線コネクタ 597">
          <a:extLst>
            <a:ext uri="{FF2B5EF4-FFF2-40B4-BE49-F238E27FC236}">
              <a16:creationId xmlns:a16="http://schemas.microsoft.com/office/drawing/2014/main" id="{7C55D5EE-F84E-4108-863D-8E78FE933D97}"/>
            </a:ext>
          </a:extLst>
        </xdr:cNvPr>
        <xdr:cNvCxnSpPr/>
      </xdr:nvCxnSpPr>
      <xdr:spPr>
        <a:xfrm flipV="1">
          <a:off x="21323300" y="6742035"/>
          <a:ext cx="838200" cy="2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8922</xdr:rowOff>
    </xdr:from>
    <xdr:to>
      <xdr:col>107</xdr:col>
      <xdr:colOff>101600</xdr:colOff>
      <xdr:row>39</xdr:row>
      <xdr:rowOff>110522</xdr:rowOff>
    </xdr:to>
    <xdr:sp macro="" textlink="">
      <xdr:nvSpPr>
        <xdr:cNvPr id="599" name="楕円 598">
          <a:extLst>
            <a:ext uri="{FF2B5EF4-FFF2-40B4-BE49-F238E27FC236}">
              <a16:creationId xmlns:a16="http://schemas.microsoft.com/office/drawing/2014/main" id="{A1C3F21F-7F6F-4C59-8F54-F3E81324AB69}"/>
            </a:ext>
          </a:extLst>
        </xdr:cNvPr>
        <xdr:cNvSpPr/>
      </xdr:nvSpPr>
      <xdr:spPr>
        <a:xfrm>
          <a:off x="20383500" y="6695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57745</xdr:rowOff>
    </xdr:from>
    <xdr:to>
      <xdr:col>111</xdr:col>
      <xdr:colOff>177800</xdr:colOff>
      <xdr:row>39</xdr:row>
      <xdr:rowOff>59722</xdr:rowOff>
    </xdr:to>
    <xdr:cxnSp macro="">
      <xdr:nvCxnSpPr>
        <xdr:cNvPr id="600" name="直線コネクタ 599">
          <a:extLst>
            <a:ext uri="{FF2B5EF4-FFF2-40B4-BE49-F238E27FC236}">
              <a16:creationId xmlns:a16="http://schemas.microsoft.com/office/drawing/2014/main" id="{5B8F1996-7265-4F7C-A9D3-A9B3EF72E32E}"/>
            </a:ext>
          </a:extLst>
        </xdr:cNvPr>
        <xdr:cNvCxnSpPr/>
      </xdr:nvCxnSpPr>
      <xdr:spPr>
        <a:xfrm flipV="1">
          <a:off x="20434300" y="6744295"/>
          <a:ext cx="889000" cy="1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14725</xdr:rowOff>
    </xdr:from>
    <xdr:to>
      <xdr:col>102</xdr:col>
      <xdr:colOff>165100</xdr:colOff>
      <xdr:row>39</xdr:row>
      <xdr:rowOff>116325</xdr:rowOff>
    </xdr:to>
    <xdr:sp macro="" textlink="">
      <xdr:nvSpPr>
        <xdr:cNvPr id="601" name="楕円 600">
          <a:extLst>
            <a:ext uri="{FF2B5EF4-FFF2-40B4-BE49-F238E27FC236}">
              <a16:creationId xmlns:a16="http://schemas.microsoft.com/office/drawing/2014/main" id="{1F1D23B4-55D1-4CDE-903D-6333EB28509E}"/>
            </a:ext>
          </a:extLst>
        </xdr:cNvPr>
        <xdr:cNvSpPr/>
      </xdr:nvSpPr>
      <xdr:spPr>
        <a:xfrm>
          <a:off x="19494500" y="6701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59722</xdr:rowOff>
    </xdr:from>
    <xdr:to>
      <xdr:col>107</xdr:col>
      <xdr:colOff>50800</xdr:colOff>
      <xdr:row>39</xdr:row>
      <xdr:rowOff>65525</xdr:rowOff>
    </xdr:to>
    <xdr:cxnSp macro="">
      <xdr:nvCxnSpPr>
        <xdr:cNvPr id="602" name="直線コネクタ 601">
          <a:extLst>
            <a:ext uri="{FF2B5EF4-FFF2-40B4-BE49-F238E27FC236}">
              <a16:creationId xmlns:a16="http://schemas.microsoft.com/office/drawing/2014/main" id="{B8CEA993-DB84-43E6-AB17-456939F47372}"/>
            </a:ext>
          </a:extLst>
        </xdr:cNvPr>
        <xdr:cNvCxnSpPr/>
      </xdr:nvCxnSpPr>
      <xdr:spPr>
        <a:xfrm flipV="1">
          <a:off x="19545300" y="6746272"/>
          <a:ext cx="889000" cy="5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18809</xdr:rowOff>
    </xdr:from>
    <xdr:to>
      <xdr:col>98</xdr:col>
      <xdr:colOff>38100</xdr:colOff>
      <xdr:row>39</xdr:row>
      <xdr:rowOff>120409</xdr:rowOff>
    </xdr:to>
    <xdr:sp macro="" textlink="">
      <xdr:nvSpPr>
        <xdr:cNvPr id="603" name="楕円 602">
          <a:extLst>
            <a:ext uri="{FF2B5EF4-FFF2-40B4-BE49-F238E27FC236}">
              <a16:creationId xmlns:a16="http://schemas.microsoft.com/office/drawing/2014/main" id="{71624644-883A-45B1-9BD3-7E1DD2F040DA}"/>
            </a:ext>
          </a:extLst>
        </xdr:cNvPr>
        <xdr:cNvSpPr/>
      </xdr:nvSpPr>
      <xdr:spPr>
        <a:xfrm>
          <a:off x="18605500" y="6705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65525</xdr:rowOff>
    </xdr:from>
    <xdr:to>
      <xdr:col>102</xdr:col>
      <xdr:colOff>114300</xdr:colOff>
      <xdr:row>39</xdr:row>
      <xdr:rowOff>69609</xdr:rowOff>
    </xdr:to>
    <xdr:cxnSp macro="">
      <xdr:nvCxnSpPr>
        <xdr:cNvPr id="604" name="直線コネクタ 603">
          <a:extLst>
            <a:ext uri="{FF2B5EF4-FFF2-40B4-BE49-F238E27FC236}">
              <a16:creationId xmlns:a16="http://schemas.microsoft.com/office/drawing/2014/main" id="{8EA7491C-A64D-4A29-A01D-3C4F1DFFA1CE}"/>
            </a:ext>
          </a:extLst>
        </xdr:cNvPr>
        <xdr:cNvCxnSpPr/>
      </xdr:nvCxnSpPr>
      <xdr:spPr>
        <a:xfrm flipV="1">
          <a:off x="18656300" y="6752075"/>
          <a:ext cx="889000" cy="4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39</xdr:row>
      <xdr:rowOff>125522</xdr:rowOff>
    </xdr:from>
    <xdr:ext cx="599010" cy="259045"/>
    <xdr:sp macro="" textlink="">
      <xdr:nvSpPr>
        <xdr:cNvPr id="605" name="n_1aveValue【一般廃棄物処理施設】&#10;一人当たり有形固定資産（償却資産）額">
          <a:extLst>
            <a:ext uri="{FF2B5EF4-FFF2-40B4-BE49-F238E27FC236}">
              <a16:creationId xmlns:a16="http://schemas.microsoft.com/office/drawing/2014/main" id="{4C559C5D-C48C-4CF0-B75F-1FB9CF684178}"/>
            </a:ext>
          </a:extLst>
        </xdr:cNvPr>
        <xdr:cNvSpPr txBox="1"/>
      </xdr:nvSpPr>
      <xdr:spPr>
        <a:xfrm>
          <a:off x="21011095" y="68120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39</xdr:row>
      <xdr:rowOff>156524</xdr:rowOff>
    </xdr:from>
    <xdr:ext cx="599010" cy="259045"/>
    <xdr:sp macro="" textlink="">
      <xdr:nvSpPr>
        <xdr:cNvPr id="606" name="n_2aveValue【一般廃棄物処理施設】&#10;一人当たり有形固定資産（償却資産）額">
          <a:extLst>
            <a:ext uri="{FF2B5EF4-FFF2-40B4-BE49-F238E27FC236}">
              <a16:creationId xmlns:a16="http://schemas.microsoft.com/office/drawing/2014/main" id="{A0D309F5-AC2C-41C8-B87F-2289160188E9}"/>
            </a:ext>
          </a:extLst>
        </xdr:cNvPr>
        <xdr:cNvSpPr txBox="1"/>
      </xdr:nvSpPr>
      <xdr:spPr>
        <a:xfrm>
          <a:off x="20134795" y="68430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40</xdr:row>
      <xdr:rowOff>27019</xdr:rowOff>
    </xdr:from>
    <xdr:ext cx="599010" cy="259045"/>
    <xdr:sp macro="" textlink="">
      <xdr:nvSpPr>
        <xdr:cNvPr id="607" name="n_3aveValue【一般廃棄物処理施設】&#10;一人当たり有形固定資産（償却資産）額">
          <a:extLst>
            <a:ext uri="{FF2B5EF4-FFF2-40B4-BE49-F238E27FC236}">
              <a16:creationId xmlns:a16="http://schemas.microsoft.com/office/drawing/2014/main" id="{4D96A024-77E2-4F55-857E-96000F82A919}"/>
            </a:ext>
          </a:extLst>
        </xdr:cNvPr>
        <xdr:cNvSpPr txBox="1"/>
      </xdr:nvSpPr>
      <xdr:spPr>
        <a:xfrm>
          <a:off x="19245795" y="68850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40</xdr:row>
      <xdr:rowOff>37031</xdr:rowOff>
    </xdr:from>
    <xdr:ext cx="599010" cy="259045"/>
    <xdr:sp macro="" textlink="">
      <xdr:nvSpPr>
        <xdr:cNvPr id="608" name="n_4aveValue【一般廃棄物処理施設】&#10;一人当たり有形固定資産（償却資産）額">
          <a:extLst>
            <a:ext uri="{FF2B5EF4-FFF2-40B4-BE49-F238E27FC236}">
              <a16:creationId xmlns:a16="http://schemas.microsoft.com/office/drawing/2014/main" id="{999D979F-3153-4EBD-A9AD-0AA9FD61B87E}"/>
            </a:ext>
          </a:extLst>
        </xdr:cNvPr>
        <xdr:cNvSpPr txBox="1"/>
      </xdr:nvSpPr>
      <xdr:spPr>
        <a:xfrm>
          <a:off x="18356795" y="68950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37</xdr:row>
      <xdr:rowOff>125072</xdr:rowOff>
    </xdr:from>
    <xdr:ext cx="599010" cy="259045"/>
    <xdr:sp macro="" textlink="">
      <xdr:nvSpPr>
        <xdr:cNvPr id="609" name="n_1mainValue【一般廃棄物処理施設】&#10;一人当たり有形固定資産（償却資産）額">
          <a:extLst>
            <a:ext uri="{FF2B5EF4-FFF2-40B4-BE49-F238E27FC236}">
              <a16:creationId xmlns:a16="http://schemas.microsoft.com/office/drawing/2014/main" id="{93C22B62-9F4F-4F54-B329-8D8DBB6B2C1E}"/>
            </a:ext>
          </a:extLst>
        </xdr:cNvPr>
        <xdr:cNvSpPr txBox="1"/>
      </xdr:nvSpPr>
      <xdr:spPr>
        <a:xfrm>
          <a:off x="21011095" y="64687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127049</xdr:rowOff>
    </xdr:from>
    <xdr:ext cx="599010" cy="259045"/>
    <xdr:sp macro="" textlink="">
      <xdr:nvSpPr>
        <xdr:cNvPr id="610" name="n_2mainValue【一般廃棄物処理施設】&#10;一人当たり有形固定資産（償却資産）額">
          <a:extLst>
            <a:ext uri="{FF2B5EF4-FFF2-40B4-BE49-F238E27FC236}">
              <a16:creationId xmlns:a16="http://schemas.microsoft.com/office/drawing/2014/main" id="{A72CD5D7-627C-4CF8-87E0-E207DAB9CA1D}"/>
            </a:ext>
          </a:extLst>
        </xdr:cNvPr>
        <xdr:cNvSpPr txBox="1"/>
      </xdr:nvSpPr>
      <xdr:spPr>
        <a:xfrm>
          <a:off x="20134795" y="64706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132852</xdr:rowOff>
    </xdr:from>
    <xdr:ext cx="599010" cy="259045"/>
    <xdr:sp macro="" textlink="">
      <xdr:nvSpPr>
        <xdr:cNvPr id="611" name="n_3mainValue【一般廃棄物処理施設】&#10;一人当たり有形固定資産（償却資産）額">
          <a:extLst>
            <a:ext uri="{FF2B5EF4-FFF2-40B4-BE49-F238E27FC236}">
              <a16:creationId xmlns:a16="http://schemas.microsoft.com/office/drawing/2014/main" id="{D880ABE7-4F86-4F1A-B6E5-2391A6819208}"/>
            </a:ext>
          </a:extLst>
        </xdr:cNvPr>
        <xdr:cNvSpPr txBox="1"/>
      </xdr:nvSpPr>
      <xdr:spPr>
        <a:xfrm>
          <a:off x="19245795" y="64765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136936</xdr:rowOff>
    </xdr:from>
    <xdr:ext cx="599010" cy="259045"/>
    <xdr:sp macro="" textlink="">
      <xdr:nvSpPr>
        <xdr:cNvPr id="612" name="n_4mainValue【一般廃棄物処理施設】&#10;一人当たり有形固定資産（償却資産）額">
          <a:extLst>
            <a:ext uri="{FF2B5EF4-FFF2-40B4-BE49-F238E27FC236}">
              <a16:creationId xmlns:a16="http://schemas.microsoft.com/office/drawing/2014/main" id="{2519C793-F51E-4BBF-A7B2-CA144D8EDB00}"/>
            </a:ext>
          </a:extLst>
        </xdr:cNvPr>
        <xdr:cNvSpPr txBox="1"/>
      </xdr:nvSpPr>
      <xdr:spPr>
        <a:xfrm>
          <a:off x="18356795" y="64805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613" name="正方形/長方形 612">
          <a:extLst>
            <a:ext uri="{FF2B5EF4-FFF2-40B4-BE49-F238E27FC236}">
              <a16:creationId xmlns:a16="http://schemas.microsoft.com/office/drawing/2014/main" id="{48C08919-7A45-41AD-B4BA-E4BBC89E0BC6}"/>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614" name="正方形/長方形 613">
          <a:extLst>
            <a:ext uri="{FF2B5EF4-FFF2-40B4-BE49-F238E27FC236}">
              <a16:creationId xmlns:a16="http://schemas.microsoft.com/office/drawing/2014/main" id="{93C8C8D0-BE8D-4CC2-8E20-B294F817C4EA}"/>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615" name="正方形/長方形 614">
          <a:extLst>
            <a:ext uri="{FF2B5EF4-FFF2-40B4-BE49-F238E27FC236}">
              <a16:creationId xmlns:a16="http://schemas.microsoft.com/office/drawing/2014/main" id="{9D008AD8-3909-49F0-BBF0-C476641A682C}"/>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616" name="正方形/長方形 615">
          <a:extLst>
            <a:ext uri="{FF2B5EF4-FFF2-40B4-BE49-F238E27FC236}">
              <a16:creationId xmlns:a16="http://schemas.microsoft.com/office/drawing/2014/main" id="{DEC4E5CA-19BA-4B11-96B2-B39865175C21}"/>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617" name="正方形/長方形 616">
          <a:extLst>
            <a:ext uri="{FF2B5EF4-FFF2-40B4-BE49-F238E27FC236}">
              <a16:creationId xmlns:a16="http://schemas.microsoft.com/office/drawing/2014/main" id="{381ABC6F-B0F3-4BC6-9D6A-943C6FD6D068}"/>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618" name="正方形/長方形 617">
          <a:extLst>
            <a:ext uri="{FF2B5EF4-FFF2-40B4-BE49-F238E27FC236}">
              <a16:creationId xmlns:a16="http://schemas.microsoft.com/office/drawing/2014/main" id="{1C53D888-D421-43E4-B322-73D5984C55A7}"/>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619" name="正方形/長方形 618">
          <a:extLst>
            <a:ext uri="{FF2B5EF4-FFF2-40B4-BE49-F238E27FC236}">
              <a16:creationId xmlns:a16="http://schemas.microsoft.com/office/drawing/2014/main" id="{26EA66E1-15B1-40D8-8027-B95D4EBE9391}"/>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620" name="正方形/長方形 619">
          <a:extLst>
            <a:ext uri="{FF2B5EF4-FFF2-40B4-BE49-F238E27FC236}">
              <a16:creationId xmlns:a16="http://schemas.microsoft.com/office/drawing/2014/main" id="{4BEA7C9D-5279-4957-8FCE-51D2099B845F}"/>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621" name="テキスト ボックス 620">
          <a:extLst>
            <a:ext uri="{FF2B5EF4-FFF2-40B4-BE49-F238E27FC236}">
              <a16:creationId xmlns:a16="http://schemas.microsoft.com/office/drawing/2014/main" id="{9EE49F80-9F62-47D2-B201-B4FD731BEB22}"/>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622" name="直線コネクタ 621">
          <a:extLst>
            <a:ext uri="{FF2B5EF4-FFF2-40B4-BE49-F238E27FC236}">
              <a16:creationId xmlns:a16="http://schemas.microsoft.com/office/drawing/2014/main" id="{8FBAB350-BA4E-47CC-84FE-2C46144A36CF}"/>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623" name="テキスト ボックス 622">
          <a:extLst>
            <a:ext uri="{FF2B5EF4-FFF2-40B4-BE49-F238E27FC236}">
              <a16:creationId xmlns:a16="http://schemas.microsoft.com/office/drawing/2014/main" id="{6449C62A-1522-4159-80E0-4B6D68BE21D1}"/>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624" name="直線コネクタ 623">
          <a:extLst>
            <a:ext uri="{FF2B5EF4-FFF2-40B4-BE49-F238E27FC236}">
              <a16:creationId xmlns:a16="http://schemas.microsoft.com/office/drawing/2014/main" id="{0F216C91-4913-422A-957D-F53EE07A17C3}"/>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625" name="テキスト ボックス 624">
          <a:extLst>
            <a:ext uri="{FF2B5EF4-FFF2-40B4-BE49-F238E27FC236}">
              <a16:creationId xmlns:a16="http://schemas.microsoft.com/office/drawing/2014/main" id="{321ADFB3-FF7B-4B40-BFC8-029CAD3163AF}"/>
            </a:ext>
          </a:extLst>
        </xdr:cNvPr>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626" name="直線コネクタ 625">
          <a:extLst>
            <a:ext uri="{FF2B5EF4-FFF2-40B4-BE49-F238E27FC236}">
              <a16:creationId xmlns:a16="http://schemas.microsoft.com/office/drawing/2014/main" id="{C0A060E0-ED62-4E93-BCC4-8A66E27A461A}"/>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627" name="テキスト ボックス 626">
          <a:extLst>
            <a:ext uri="{FF2B5EF4-FFF2-40B4-BE49-F238E27FC236}">
              <a16:creationId xmlns:a16="http://schemas.microsoft.com/office/drawing/2014/main" id="{6007610B-9DFA-45E7-992F-0A725AD5952D}"/>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628" name="直線コネクタ 627">
          <a:extLst>
            <a:ext uri="{FF2B5EF4-FFF2-40B4-BE49-F238E27FC236}">
              <a16:creationId xmlns:a16="http://schemas.microsoft.com/office/drawing/2014/main" id="{F6793FC1-77F1-4BCA-A979-96B09279AB44}"/>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629" name="テキスト ボックス 628">
          <a:extLst>
            <a:ext uri="{FF2B5EF4-FFF2-40B4-BE49-F238E27FC236}">
              <a16:creationId xmlns:a16="http://schemas.microsoft.com/office/drawing/2014/main" id="{396EC2F5-57A0-49C7-873F-78BBF4DAF6AE}"/>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630" name="直線コネクタ 629">
          <a:extLst>
            <a:ext uri="{FF2B5EF4-FFF2-40B4-BE49-F238E27FC236}">
              <a16:creationId xmlns:a16="http://schemas.microsoft.com/office/drawing/2014/main" id="{028B6BA3-44F1-4E50-BEE0-F401EDCCB5A1}"/>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631" name="テキスト ボックス 630">
          <a:extLst>
            <a:ext uri="{FF2B5EF4-FFF2-40B4-BE49-F238E27FC236}">
              <a16:creationId xmlns:a16="http://schemas.microsoft.com/office/drawing/2014/main" id="{686ED084-93B1-4044-9366-58F0CA64F09C}"/>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632" name="直線コネクタ 631">
          <a:extLst>
            <a:ext uri="{FF2B5EF4-FFF2-40B4-BE49-F238E27FC236}">
              <a16:creationId xmlns:a16="http://schemas.microsoft.com/office/drawing/2014/main" id="{BFF4E797-1FC4-45F8-98A1-8CD03794FDA4}"/>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633" name="テキスト ボックス 632">
          <a:extLst>
            <a:ext uri="{FF2B5EF4-FFF2-40B4-BE49-F238E27FC236}">
              <a16:creationId xmlns:a16="http://schemas.microsoft.com/office/drawing/2014/main" id="{31837850-B508-4884-9EE9-72A26C3937AC}"/>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634" name="直線コネクタ 633">
          <a:extLst>
            <a:ext uri="{FF2B5EF4-FFF2-40B4-BE49-F238E27FC236}">
              <a16:creationId xmlns:a16="http://schemas.microsoft.com/office/drawing/2014/main" id="{88505259-7D7F-46ED-A013-0F2BB7AF8F30}"/>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635" name="テキスト ボックス 634">
          <a:extLst>
            <a:ext uri="{FF2B5EF4-FFF2-40B4-BE49-F238E27FC236}">
              <a16:creationId xmlns:a16="http://schemas.microsoft.com/office/drawing/2014/main" id="{E1A118D3-D1F6-4278-834D-563751BF3648}"/>
            </a:ext>
          </a:extLst>
        </xdr:cNvPr>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636" name="直線コネクタ 635">
          <a:extLst>
            <a:ext uri="{FF2B5EF4-FFF2-40B4-BE49-F238E27FC236}">
              <a16:creationId xmlns:a16="http://schemas.microsoft.com/office/drawing/2014/main" id="{996675DC-A50B-4FED-A35C-623EC3E0743D}"/>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637" name="【保健センター・保健所】&#10;有形固定資産減価償却率グラフ枠">
          <a:extLst>
            <a:ext uri="{FF2B5EF4-FFF2-40B4-BE49-F238E27FC236}">
              <a16:creationId xmlns:a16="http://schemas.microsoft.com/office/drawing/2014/main" id="{669E0A9B-BAAD-4CBB-9C40-76B61AAC3EB4}"/>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65315</xdr:rowOff>
    </xdr:from>
    <xdr:to>
      <xdr:col>85</xdr:col>
      <xdr:colOff>126364</xdr:colOff>
      <xdr:row>64</xdr:row>
      <xdr:rowOff>130628</xdr:rowOff>
    </xdr:to>
    <xdr:cxnSp macro="">
      <xdr:nvCxnSpPr>
        <xdr:cNvPr id="638" name="直線コネクタ 637">
          <a:extLst>
            <a:ext uri="{FF2B5EF4-FFF2-40B4-BE49-F238E27FC236}">
              <a16:creationId xmlns:a16="http://schemas.microsoft.com/office/drawing/2014/main" id="{0EB4B88F-147D-4D11-B949-268CBDFFAAB6}"/>
            </a:ext>
          </a:extLst>
        </xdr:cNvPr>
        <xdr:cNvCxnSpPr/>
      </xdr:nvCxnSpPr>
      <xdr:spPr>
        <a:xfrm flipV="1">
          <a:off x="16318864" y="9666515"/>
          <a:ext cx="0" cy="14369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134455</xdr:rowOff>
    </xdr:from>
    <xdr:ext cx="469744" cy="259045"/>
    <xdr:sp macro="" textlink="">
      <xdr:nvSpPr>
        <xdr:cNvPr id="639" name="【保健センター・保健所】&#10;有形固定資産減価償却率最小値テキスト">
          <a:extLst>
            <a:ext uri="{FF2B5EF4-FFF2-40B4-BE49-F238E27FC236}">
              <a16:creationId xmlns:a16="http://schemas.microsoft.com/office/drawing/2014/main" id="{EC815587-979A-49D0-8580-FA890C512101}"/>
            </a:ext>
          </a:extLst>
        </xdr:cNvPr>
        <xdr:cNvSpPr txBox="1"/>
      </xdr:nvSpPr>
      <xdr:spPr>
        <a:xfrm>
          <a:off x="16357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130628</xdr:rowOff>
    </xdr:from>
    <xdr:to>
      <xdr:col>86</xdr:col>
      <xdr:colOff>25400</xdr:colOff>
      <xdr:row>64</xdr:row>
      <xdr:rowOff>130628</xdr:rowOff>
    </xdr:to>
    <xdr:cxnSp macro="">
      <xdr:nvCxnSpPr>
        <xdr:cNvPr id="640" name="直線コネクタ 639">
          <a:extLst>
            <a:ext uri="{FF2B5EF4-FFF2-40B4-BE49-F238E27FC236}">
              <a16:creationId xmlns:a16="http://schemas.microsoft.com/office/drawing/2014/main" id="{2DA09777-CEA2-4874-93B7-4EAA0C78BF61}"/>
            </a:ext>
          </a:extLst>
        </xdr:cNvPr>
        <xdr:cNvCxnSpPr/>
      </xdr:nvCxnSpPr>
      <xdr:spPr>
        <a:xfrm>
          <a:off x="16230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11992</xdr:rowOff>
    </xdr:from>
    <xdr:ext cx="405111" cy="259045"/>
    <xdr:sp macro="" textlink="">
      <xdr:nvSpPr>
        <xdr:cNvPr id="641" name="【保健センター・保健所】&#10;有形固定資産減価償却率最大値テキスト">
          <a:extLst>
            <a:ext uri="{FF2B5EF4-FFF2-40B4-BE49-F238E27FC236}">
              <a16:creationId xmlns:a16="http://schemas.microsoft.com/office/drawing/2014/main" id="{D3295BB8-3E6E-4922-967B-DA5B7344EAD2}"/>
            </a:ext>
          </a:extLst>
        </xdr:cNvPr>
        <xdr:cNvSpPr txBox="1"/>
      </xdr:nvSpPr>
      <xdr:spPr>
        <a:xfrm>
          <a:off x="16357600" y="94417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65315</xdr:rowOff>
    </xdr:from>
    <xdr:to>
      <xdr:col>86</xdr:col>
      <xdr:colOff>25400</xdr:colOff>
      <xdr:row>56</xdr:row>
      <xdr:rowOff>65315</xdr:rowOff>
    </xdr:to>
    <xdr:cxnSp macro="">
      <xdr:nvCxnSpPr>
        <xdr:cNvPr id="642" name="直線コネクタ 641">
          <a:extLst>
            <a:ext uri="{FF2B5EF4-FFF2-40B4-BE49-F238E27FC236}">
              <a16:creationId xmlns:a16="http://schemas.microsoft.com/office/drawing/2014/main" id="{850F3F2C-E836-412E-A2AF-B4EC88E28729}"/>
            </a:ext>
          </a:extLst>
        </xdr:cNvPr>
        <xdr:cNvCxnSpPr/>
      </xdr:nvCxnSpPr>
      <xdr:spPr>
        <a:xfrm>
          <a:off x="16230600" y="96665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15801</xdr:rowOff>
    </xdr:from>
    <xdr:ext cx="405111" cy="259045"/>
    <xdr:sp macro="" textlink="">
      <xdr:nvSpPr>
        <xdr:cNvPr id="643" name="【保健センター・保健所】&#10;有形固定資産減価償却率平均値テキスト">
          <a:extLst>
            <a:ext uri="{FF2B5EF4-FFF2-40B4-BE49-F238E27FC236}">
              <a16:creationId xmlns:a16="http://schemas.microsoft.com/office/drawing/2014/main" id="{28C37F76-9940-4671-BF23-3D271BDBF7FF}"/>
            </a:ext>
          </a:extLst>
        </xdr:cNvPr>
        <xdr:cNvSpPr txBox="1"/>
      </xdr:nvSpPr>
      <xdr:spPr>
        <a:xfrm>
          <a:off x="16357600" y="1030280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37374</xdr:rowOff>
    </xdr:from>
    <xdr:to>
      <xdr:col>85</xdr:col>
      <xdr:colOff>177800</xdr:colOff>
      <xdr:row>60</xdr:row>
      <xdr:rowOff>138974</xdr:rowOff>
    </xdr:to>
    <xdr:sp macro="" textlink="">
      <xdr:nvSpPr>
        <xdr:cNvPr id="644" name="フローチャート: 判断 643">
          <a:extLst>
            <a:ext uri="{FF2B5EF4-FFF2-40B4-BE49-F238E27FC236}">
              <a16:creationId xmlns:a16="http://schemas.microsoft.com/office/drawing/2014/main" id="{BE2EC8C3-E9CB-4A68-A3D4-9D1BA4E174E1}"/>
            </a:ext>
          </a:extLst>
        </xdr:cNvPr>
        <xdr:cNvSpPr/>
      </xdr:nvSpPr>
      <xdr:spPr>
        <a:xfrm>
          <a:off x="16268700" y="10324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145143</xdr:rowOff>
    </xdr:from>
    <xdr:to>
      <xdr:col>81</xdr:col>
      <xdr:colOff>101600</xdr:colOff>
      <xdr:row>60</xdr:row>
      <xdr:rowOff>75293</xdr:rowOff>
    </xdr:to>
    <xdr:sp macro="" textlink="">
      <xdr:nvSpPr>
        <xdr:cNvPr id="645" name="フローチャート: 判断 644">
          <a:extLst>
            <a:ext uri="{FF2B5EF4-FFF2-40B4-BE49-F238E27FC236}">
              <a16:creationId xmlns:a16="http://schemas.microsoft.com/office/drawing/2014/main" id="{119C69C9-921C-41F0-A9D0-23B299381F39}"/>
            </a:ext>
          </a:extLst>
        </xdr:cNvPr>
        <xdr:cNvSpPr/>
      </xdr:nvSpPr>
      <xdr:spPr>
        <a:xfrm>
          <a:off x="15430500" y="10260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109220</xdr:rowOff>
    </xdr:from>
    <xdr:to>
      <xdr:col>76</xdr:col>
      <xdr:colOff>165100</xdr:colOff>
      <xdr:row>60</xdr:row>
      <xdr:rowOff>39370</xdr:rowOff>
    </xdr:to>
    <xdr:sp macro="" textlink="">
      <xdr:nvSpPr>
        <xdr:cNvPr id="646" name="フローチャート: 判断 645">
          <a:extLst>
            <a:ext uri="{FF2B5EF4-FFF2-40B4-BE49-F238E27FC236}">
              <a16:creationId xmlns:a16="http://schemas.microsoft.com/office/drawing/2014/main" id="{F8D0F0FB-1BB8-4FE5-A675-A3255F7B8C60}"/>
            </a:ext>
          </a:extLst>
        </xdr:cNvPr>
        <xdr:cNvSpPr/>
      </xdr:nvSpPr>
      <xdr:spPr>
        <a:xfrm>
          <a:off x="14541500" y="10224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83094</xdr:rowOff>
    </xdr:from>
    <xdr:to>
      <xdr:col>72</xdr:col>
      <xdr:colOff>38100</xdr:colOff>
      <xdr:row>60</xdr:row>
      <xdr:rowOff>13244</xdr:rowOff>
    </xdr:to>
    <xdr:sp macro="" textlink="">
      <xdr:nvSpPr>
        <xdr:cNvPr id="647" name="フローチャート: 判断 646">
          <a:extLst>
            <a:ext uri="{FF2B5EF4-FFF2-40B4-BE49-F238E27FC236}">
              <a16:creationId xmlns:a16="http://schemas.microsoft.com/office/drawing/2014/main" id="{AB780D5D-234D-4F27-BF5F-7C3612F22751}"/>
            </a:ext>
          </a:extLst>
        </xdr:cNvPr>
        <xdr:cNvSpPr/>
      </xdr:nvSpPr>
      <xdr:spPr>
        <a:xfrm>
          <a:off x="13652500" y="10198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60</xdr:row>
      <xdr:rowOff>37374</xdr:rowOff>
    </xdr:from>
    <xdr:to>
      <xdr:col>67</xdr:col>
      <xdr:colOff>101600</xdr:colOff>
      <xdr:row>60</xdr:row>
      <xdr:rowOff>138974</xdr:rowOff>
    </xdr:to>
    <xdr:sp macro="" textlink="">
      <xdr:nvSpPr>
        <xdr:cNvPr id="648" name="フローチャート: 判断 647">
          <a:extLst>
            <a:ext uri="{FF2B5EF4-FFF2-40B4-BE49-F238E27FC236}">
              <a16:creationId xmlns:a16="http://schemas.microsoft.com/office/drawing/2014/main" id="{1BE60AF9-3886-4CFB-A4EA-528F28706E9D}"/>
            </a:ext>
          </a:extLst>
        </xdr:cNvPr>
        <xdr:cNvSpPr/>
      </xdr:nvSpPr>
      <xdr:spPr>
        <a:xfrm>
          <a:off x="12763500" y="10324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649" name="テキスト ボックス 648">
          <a:extLst>
            <a:ext uri="{FF2B5EF4-FFF2-40B4-BE49-F238E27FC236}">
              <a16:creationId xmlns:a16="http://schemas.microsoft.com/office/drawing/2014/main" id="{E15772A6-7AE9-4ED5-9BEB-4BBE3F6E7D4F}"/>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650" name="テキスト ボックス 649">
          <a:extLst>
            <a:ext uri="{FF2B5EF4-FFF2-40B4-BE49-F238E27FC236}">
              <a16:creationId xmlns:a16="http://schemas.microsoft.com/office/drawing/2014/main" id="{991B9233-1640-4CED-80F9-B26B9EB22A07}"/>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651" name="テキスト ボックス 650">
          <a:extLst>
            <a:ext uri="{FF2B5EF4-FFF2-40B4-BE49-F238E27FC236}">
              <a16:creationId xmlns:a16="http://schemas.microsoft.com/office/drawing/2014/main" id="{7D96F18B-20E3-471F-945A-FE5E583C4C68}"/>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652" name="テキスト ボックス 651">
          <a:extLst>
            <a:ext uri="{FF2B5EF4-FFF2-40B4-BE49-F238E27FC236}">
              <a16:creationId xmlns:a16="http://schemas.microsoft.com/office/drawing/2014/main" id="{65B39E34-B97B-4C9F-B999-AEF24AA6C7D9}"/>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653" name="テキスト ボックス 652">
          <a:extLst>
            <a:ext uri="{FF2B5EF4-FFF2-40B4-BE49-F238E27FC236}">
              <a16:creationId xmlns:a16="http://schemas.microsoft.com/office/drawing/2014/main" id="{3761396D-43FA-4AD2-A3E1-7993F4022EB9}"/>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62</xdr:row>
      <xdr:rowOff>53703</xdr:rowOff>
    </xdr:from>
    <xdr:to>
      <xdr:col>81</xdr:col>
      <xdr:colOff>101600</xdr:colOff>
      <xdr:row>62</xdr:row>
      <xdr:rowOff>155303</xdr:rowOff>
    </xdr:to>
    <xdr:sp macro="" textlink="">
      <xdr:nvSpPr>
        <xdr:cNvPr id="654" name="楕円 653">
          <a:extLst>
            <a:ext uri="{FF2B5EF4-FFF2-40B4-BE49-F238E27FC236}">
              <a16:creationId xmlns:a16="http://schemas.microsoft.com/office/drawing/2014/main" id="{636B0604-ED58-49AD-BD89-2763284C08AF}"/>
            </a:ext>
          </a:extLst>
        </xdr:cNvPr>
        <xdr:cNvSpPr/>
      </xdr:nvSpPr>
      <xdr:spPr>
        <a:xfrm>
          <a:off x="15430500" y="1068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62</xdr:row>
      <xdr:rowOff>21046</xdr:rowOff>
    </xdr:from>
    <xdr:to>
      <xdr:col>76</xdr:col>
      <xdr:colOff>165100</xdr:colOff>
      <xdr:row>62</xdr:row>
      <xdr:rowOff>122646</xdr:rowOff>
    </xdr:to>
    <xdr:sp macro="" textlink="">
      <xdr:nvSpPr>
        <xdr:cNvPr id="655" name="楕円 654">
          <a:extLst>
            <a:ext uri="{FF2B5EF4-FFF2-40B4-BE49-F238E27FC236}">
              <a16:creationId xmlns:a16="http://schemas.microsoft.com/office/drawing/2014/main" id="{4EA927E9-6CAE-43A1-AF8F-BE1C411E1FDD}"/>
            </a:ext>
          </a:extLst>
        </xdr:cNvPr>
        <xdr:cNvSpPr/>
      </xdr:nvSpPr>
      <xdr:spPr>
        <a:xfrm>
          <a:off x="14541500" y="106509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62</xdr:row>
      <xdr:rowOff>71846</xdr:rowOff>
    </xdr:from>
    <xdr:to>
      <xdr:col>81</xdr:col>
      <xdr:colOff>50800</xdr:colOff>
      <xdr:row>62</xdr:row>
      <xdr:rowOff>104503</xdr:rowOff>
    </xdr:to>
    <xdr:cxnSp macro="">
      <xdr:nvCxnSpPr>
        <xdr:cNvPr id="656" name="直線コネクタ 655">
          <a:extLst>
            <a:ext uri="{FF2B5EF4-FFF2-40B4-BE49-F238E27FC236}">
              <a16:creationId xmlns:a16="http://schemas.microsoft.com/office/drawing/2014/main" id="{2333B1C5-E36C-4331-9816-B7D443B8EF58}"/>
            </a:ext>
          </a:extLst>
        </xdr:cNvPr>
        <xdr:cNvCxnSpPr/>
      </xdr:nvCxnSpPr>
      <xdr:spPr>
        <a:xfrm>
          <a:off x="14592300" y="10701746"/>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61</xdr:row>
      <xdr:rowOff>159838</xdr:rowOff>
    </xdr:from>
    <xdr:to>
      <xdr:col>72</xdr:col>
      <xdr:colOff>38100</xdr:colOff>
      <xdr:row>62</xdr:row>
      <xdr:rowOff>89988</xdr:rowOff>
    </xdr:to>
    <xdr:sp macro="" textlink="">
      <xdr:nvSpPr>
        <xdr:cNvPr id="657" name="楕円 656">
          <a:extLst>
            <a:ext uri="{FF2B5EF4-FFF2-40B4-BE49-F238E27FC236}">
              <a16:creationId xmlns:a16="http://schemas.microsoft.com/office/drawing/2014/main" id="{CD05ECF6-96C1-496F-9ADF-E0F75231A5C8}"/>
            </a:ext>
          </a:extLst>
        </xdr:cNvPr>
        <xdr:cNvSpPr/>
      </xdr:nvSpPr>
      <xdr:spPr>
        <a:xfrm>
          <a:off x="13652500" y="10618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62</xdr:row>
      <xdr:rowOff>39188</xdr:rowOff>
    </xdr:from>
    <xdr:to>
      <xdr:col>76</xdr:col>
      <xdr:colOff>114300</xdr:colOff>
      <xdr:row>62</xdr:row>
      <xdr:rowOff>71846</xdr:rowOff>
    </xdr:to>
    <xdr:cxnSp macro="">
      <xdr:nvCxnSpPr>
        <xdr:cNvPr id="658" name="直線コネクタ 657">
          <a:extLst>
            <a:ext uri="{FF2B5EF4-FFF2-40B4-BE49-F238E27FC236}">
              <a16:creationId xmlns:a16="http://schemas.microsoft.com/office/drawing/2014/main" id="{234B48A8-FAE8-4FB8-BC2B-A306F3237CCB}"/>
            </a:ext>
          </a:extLst>
        </xdr:cNvPr>
        <xdr:cNvCxnSpPr/>
      </xdr:nvCxnSpPr>
      <xdr:spPr>
        <a:xfrm>
          <a:off x="13703300" y="10669088"/>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61</xdr:row>
      <xdr:rowOff>128815</xdr:rowOff>
    </xdr:from>
    <xdr:to>
      <xdr:col>67</xdr:col>
      <xdr:colOff>101600</xdr:colOff>
      <xdr:row>62</xdr:row>
      <xdr:rowOff>58965</xdr:rowOff>
    </xdr:to>
    <xdr:sp macro="" textlink="">
      <xdr:nvSpPr>
        <xdr:cNvPr id="659" name="楕円 658">
          <a:extLst>
            <a:ext uri="{FF2B5EF4-FFF2-40B4-BE49-F238E27FC236}">
              <a16:creationId xmlns:a16="http://schemas.microsoft.com/office/drawing/2014/main" id="{F302E7EE-2BE3-4B4A-B182-1BD586C3D40D}"/>
            </a:ext>
          </a:extLst>
        </xdr:cNvPr>
        <xdr:cNvSpPr/>
      </xdr:nvSpPr>
      <xdr:spPr>
        <a:xfrm>
          <a:off x="12763500" y="10587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62</xdr:row>
      <xdr:rowOff>8165</xdr:rowOff>
    </xdr:from>
    <xdr:to>
      <xdr:col>71</xdr:col>
      <xdr:colOff>177800</xdr:colOff>
      <xdr:row>62</xdr:row>
      <xdr:rowOff>39188</xdr:rowOff>
    </xdr:to>
    <xdr:cxnSp macro="">
      <xdr:nvCxnSpPr>
        <xdr:cNvPr id="660" name="直線コネクタ 659">
          <a:extLst>
            <a:ext uri="{FF2B5EF4-FFF2-40B4-BE49-F238E27FC236}">
              <a16:creationId xmlns:a16="http://schemas.microsoft.com/office/drawing/2014/main" id="{B5BEED17-73A4-4965-BA2B-BDDB3113E0BC}"/>
            </a:ext>
          </a:extLst>
        </xdr:cNvPr>
        <xdr:cNvCxnSpPr/>
      </xdr:nvCxnSpPr>
      <xdr:spPr>
        <a:xfrm>
          <a:off x="12814300" y="10638065"/>
          <a:ext cx="889000" cy="3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91820</xdr:rowOff>
    </xdr:from>
    <xdr:ext cx="405111" cy="259045"/>
    <xdr:sp macro="" textlink="">
      <xdr:nvSpPr>
        <xdr:cNvPr id="661" name="n_1aveValue【保健センター・保健所】&#10;有形固定資産減価償却率">
          <a:extLst>
            <a:ext uri="{FF2B5EF4-FFF2-40B4-BE49-F238E27FC236}">
              <a16:creationId xmlns:a16="http://schemas.microsoft.com/office/drawing/2014/main" id="{C1E3878B-DBFE-4CB6-BFCE-7726C42CFB87}"/>
            </a:ext>
          </a:extLst>
        </xdr:cNvPr>
        <xdr:cNvSpPr txBox="1"/>
      </xdr:nvSpPr>
      <xdr:spPr>
        <a:xfrm>
          <a:off x="15266044" y="100359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55897</xdr:rowOff>
    </xdr:from>
    <xdr:ext cx="405111" cy="259045"/>
    <xdr:sp macro="" textlink="">
      <xdr:nvSpPr>
        <xdr:cNvPr id="662" name="n_2aveValue【保健センター・保健所】&#10;有形固定資産減価償却率">
          <a:extLst>
            <a:ext uri="{FF2B5EF4-FFF2-40B4-BE49-F238E27FC236}">
              <a16:creationId xmlns:a16="http://schemas.microsoft.com/office/drawing/2014/main" id="{D59478A0-2786-4CEE-85C9-63F1A74724CA}"/>
            </a:ext>
          </a:extLst>
        </xdr:cNvPr>
        <xdr:cNvSpPr txBox="1"/>
      </xdr:nvSpPr>
      <xdr:spPr>
        <a:xfrm>
          <a:off x="14389744" y="9999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29771</xdr:rowOff>
    </xdr:from>
    <xdr:ext cx="405111" cy="259045"/>
    <xdr:sp macro="" textlink="">
      <xdr:nvSpPr>
        <xdr:cNvPr id="663" name="n_3aveValue【保健センター・保健所】&#10;有形固定資産減価償却率">
          <a:extLst>
            <a:ext uri="{FF2B5EF4-FFF2-40B4-BE49-F238E27FC236}">
              <a16:creationId xmlns:a16="http://schemas.microsoft.com/office/drawing/2014/main" id="{A6749A22-513F-43F9-8D6F-64768B2238BE}"/>
            </a:ext>
          </a:extLst>
        </xdr:cNvPr>
        <xdr:cNvSpPr txBox="1"/>
      </xdr:nvSpPr>
      <xdr:spPr>
        <a:xfrm>
          <a:off x="13500744" y="99738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155501</xdr:rowOff>
    </xdr:from>
    <xdr:ext cx="405111" cy="259045"/>
    <xdr:sp macro="" textlink="">
      <xdr:nvSpPr>
        <xdr:cNvPr id="664" name="n_4aveValue【保健センター・保健所】&#10;有形固定資産減価償却率">
          <a:extLst>
            <a:ext uri="{FF2B5EF4-FFF2-40B4-BE49-F238E27FC236}">
              <a16:creationId xmlns:a16="http://schemas.microsoft.com/office/drawing/2014/main" id="{577E2348-ED75-4CDB-835C-2E3C4F175645}"/>
            </a:ext>
          </a:extLst>
        </xdr:cNvPr>
        <xdr:cNvSpPr txBox="1"/>
      </xdr:nvSpPr>
      <xdr:spPr>
        <a:xfrm>
          <a:off x="12611744" y="100996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62</xdr:row>
      <xdr:rowOff>146430</xdr:rowOff>
    </xdr:from>
    <xdr:ext cx="405111" cy="259045"/>
    <xdr:sp macro="" textlink="">
      <xdr:nvSpPr>
        <xdr:cNvPr id="665" name="n_1mainValue【保健センター・保健所】&#10;有形固定資産減価償却率">
          <a:extLst>
            <a:ext uri="{FF2B5EF4-FFF2-40B4-BE49-F238E27FC236}">
              <a16:creationId xmlns:a16="http://schemas.microsoft.com/office/drawing/2014/main" id="{0874F7F4-5B7C-4B15-BE44-A6FDD0CFE74D}"/>
            </a:ext>
          </a:extLst>
        </xdr:cNvPr>
        <xdr:cNvSpPr txBox="1"/>
      </xdr:nvSpPr>
      <xdr:spPr>
        <a:xfrm>
          <a:off x="15266044" y="107763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62</xdr:row>
      <xdr:rowOff>113773</xdr:rowOff>
    </xdr:from>
    <xdr:ext cx="405111" cy="259045"/>
    <xdr:sp macro="" textlink="">
      <xdr:nvSpPr>
        <xdr:cNvPr id="666" name="n_2mainValue【保健センター・保健所】&#10;有形固定資産減価償却率">
          <a:extLst>
            <a:ext uri="{FF2B5EF4-FFF2-40B4-BE49-F238E27FC236}">
              <a16:creationId xmlns:a16="http://schemas.microsoft.com/office/drawing/2014/main" id="{71A01BB3-FF58-4303-98E8-D93FB045A56A}"/>
            </a:ext>
          </a:extLst>
        </xdr:cNvPr>
        <xdr:cNvSpPr txBox="1"/>
      </xdr:nvSpPr>
      <xdr:spPr>
        <a:xfrm>
          <a:off x="14389744" y="107436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62</xdr:row>
      <xdr:rowOff>81115</xdr:rowOff>
    </xdr:from>
    <xdr:ext cx="405111" cy="259045"/>
    <xdr:sp macro="" textlink="">
      <xdr:nvSpPr>
        <xdr:cNvPr id="667" name="n_3mainValue【保健センター・保健所】&#10;有形固定資産減価償却率">
          <a:extLst>
            <a:ext uri="{FF2B5EF4-FFF2-40B4-BE49-F238E27FC236}">
              <a16:creationId xmlns:a16="http://schemas.microsoft.com/office/drawing/2014/main" id="{71FAAE58-3DE9-4A25-9022-DB0639D6A886}"/>
            </a:ext>
          </a:extLst>
        </xdr:cNvPr>
        <xdr:cNvSpPr txBox="1"/>
      </xdr:nvSpPr>
      <xdr:spPr>
        <a:xfrm>
          <a:off x="13500744" y="107110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62</xdr:row>
      <xdr:rowOff>50092</xdr:rowOff>
    </xdr:from>
    <xdr:ext cx="405111" cy="259045"/>
    <xdr:sp macro="" textlink="">
      <xdr:nvSpPr>
        <xdr:cNvPr id="668" name="n_4mainValue【保健センター・保健所】&#10;有形固定資産減価償却率">
          <a:extLst>
            <a:ext uri="{FF2B5EF4-FFF2-40B4-BE49-F238E27FC236}">
              <a16:creationId xmlns:a16="http://schemas.microsoft.com/office/drawing/2014/main" id="{457C6FA8-DC2B-44FA-B014-8D7456E2F589}"/>
            </a:ext>
          </a:extLst>
        </xdr:cNvPr>
        <xdr:cNvSpPr txBox="1"/>
      </xdr:nvSpPr>
      <xdr:spPr>
        <a:xfrm>
          <a:off x="12611744" y="106799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669" name="正方形/長方形 668">
          <a:extLst>
            <a:ext uri="{FF2B5EF4-FFF2-40B4-BE49-F238E27FC236}">
              <a16:creationId xmlns:a16="http://schemas.microsoft.com/office/drawing/2014/main" id="{A2D11A1A-5D06-4F97-8429-991566A8FD95}"/>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670" name="正方形/長方形 669">
          <a:extLst>
            <a:ext uri="{FF2B5EF4-FFF2-40B4-BE49-F238E27FC236}">
              <a16:creationId xmlns:a16="http://schemas.microsoft.com/office/drawing/2014/main" id="{CA7D7F2C-744A-4B5A-AB70-F271E5963EE4}"/>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671" name="正方形/長方形 670">
          <a:extLst>
            <a:ext uri="{FF2B5EF4-FFF2-40B4-BE49-F238E27FC236}">
              <a16:creationId xmlns:a16="http://schemas.microsoft.com/office/drawing/2014/main" id="{DEF14BB4-5231-447B-8BDA-9941E9F317EF}"/>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672" name="正方形/長方形 671">
          <a:extLst>
            <a:ext uri="{FF2B5EF4-FFF2-40B4-BE49-F238E27FC236}">
              <a16:creationId xmlns:a16="http://schemas.microsoft.com/office/drawing/2014/main" id="{F9AFF5B9-38F9-4333-BB98-B626EA1B056E}"/>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673" name="正方形/長方形 672">
          <a:extLst>
            <a:ext uri="{FF2B5EF4-FFF2-40B4-BE49-F238E27FC236}">
              <a16:creationId xmlns:a16="http://schemas.microsoft.com/office/drawing/2014/main" id="{C24A4A64-8A9C-4E6A-B968-ADB7B746449F}"/>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674" name="正方形/長方形 673">
          <a:extLst>
            <a:ext uri="{FF2B5EF4-FFF2-40B4-BE49-F238E27FC236}">
              <a16:creationId xmlns:a16="http://schemas.microsoft.com/office/drawing/2014/main" id="{3FCF8E33-2262-452C-8DA6-2A88DF89ABC4}"/>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675" name="正方形/長方形 674">
          <a:extLst>
            <a:ext uri="{FF2B5EF4-FFF2-40B4-BE49-F238E27FC236}">
              <a16:creationId xmlns:a16="http://schemas.microsoft.com/office/drawing/2014/main" id="{B3D54E7C-C5BA-4A56-BC8C-ED1C79E29B31}"/>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676" name="正方形/長方形 675">
          <a:extLst>
            <a:ext uri="{FF2B5EF4-FFF2-40B4-BE49-F238E27FC236}">
              <a16:creationId xmlns:a16="http://schemas.microsoft.com/office/drawing/2014/main" id="{837A0490-9F25-4D94-9925-0059569B8CE0}"/>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677" name="テキスト ボックス 676">
          <a:extLst>
            <a:ext uri="{FF2B5EF4-FFF2-40B4-BE49-F238E27FC236}">
              <a16:creationId xmlns:a16="http://schemas.microsoft.com/office/drawing/2014/main" id="{5A3FA104-F5AB-453F-AD11-21A1EED209DB}"/>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678" name="直線コネクタ 677">
          <a:extLst>
            <a:ext uri="{FF2B5EF4-FFF2-40B4-BE49-F238E27FC236}">
              <a16:creationId xmlns:a16="http://schemas.microsoft.com/office/drawing/2014/main" id="{92B84B56-CC0A-49DA-839D-C89F232CB1E2}"/>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76200</xdr:rowOff>
    </xdr:from>
    <xdr:to>
      <xdr:col>120</xdr:col>
      <xdr:colOff>114300</xdr:colOff>
      <xdr:row>64</xdr:row>
      <xdr:rowOff>76200</xdr:rowOff>
    </xdr:to>
    <xdr:cxnSp macro="">
      <xdr:nvCxnSpPr>
        <xdr:cNvPr id="679" name="直線コネクタ 678">
          <a:extLst>
            <a:ext uri="{FF2B5EF4-FFF2-40B4-BE49-F238E27FC236}">
              <a16:creationId xmlns:a16="http://schemas.microsoft.com/office/drawing/2014/main" id="{9C7C7EBA-F640-4DB3-BAA1-B78E5EF02821}"/>
            </a:ext>
          </a:extLst>
        </xdr:cNvPr>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680" name="テキスト ボックス 679">
          <a:extLst>
            <a:ext uri="{FF2B5EF4-FFF2-40B4-BE49-F238E27FC236}">
              <a16:creationId xmlns:a16="http://schemas.microsoft.com/office/drawing/2014/main" id="{2DA1E666-1AE6-44FA-9F79-D12291DC2498}"/>
            </a:ext>
          </a:extLst>
        </xdr:cNvPr>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681" name="直線コネクタ 680">
          <a:extLst>
            <a:ext uri="{FF2B5EF4-FFF2-40B4-BE49-F238E27FC236}">
              <a16:creationId xmlns:a16="http://schemas.microsoft.com/office/drawing/2014/main" id="{3F0C0EA8-5EB2-4D79-8CC5-DF0EC143100C}"/>
            </a:ext>
          </a:extLst>
        </xdr:cNvPr>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682" name="テキスト ボックス 681">
          <a:extLst>
            <a:ext uri="{FF2B5EF4-FFF2-40B4-BE49-F238E27FC236}">
              <a16:creationId xmlns:a16="http://schemas.microsoft.com/office/drawing/2014/main" id="{6AE0369E-6D24-4238-BE92-80AEFAC0AF42}"/>
            </a:ext>
          </a:extLst>
        </xdr:cNvPr>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683" name="直線コネクタ 682">
          <a:extLst>
            <a:ext uri="{FF2B5EF4-FFF2-40B4-BE49-F238E27FC236}">
              <a16:creationId xmlns:a16="http://schemas.microsoft.com/office/drawing/2014/main" id="{51A12AF9-CB06-4B41-9D34-9BC488B64A84}"/>
            </a:ext>
          </a:extLst>
        </xdr:cNvPr>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684" name="テキスト ボックス 683">
          <a:extLst>
            <a:ext uri="{FF2B5EF4-FFF2-40B4-BE49-F238E27FC236}">
              <a16:creationId xmlns:a16="http://schemas.microsoft.com/office/drawing/2014/main" id="{199A9E5F-2405-4575-8920-E178D4EE732C}"/>
            </a:ext>
          </a:extLst>
        </xdr:cNvPr>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685" name="直線コネクタ 684">
          <a:extLst>
            <a:ext uri="{FF2B5EF4-FFF2-40B4-BE49-F238E27FC236}">
              <a16:creationId xmlns:a16="http://schemas.microsoft.com/office/drawing/2014/main" id="{945EDA8F-891D-4379-9BBB-A7BD4283471A}"/>
            </a:ext>
          </a:extLst>
        </xdr:cNvPr>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686" name="テキスト ボックス 685">
          <a:extLst>
            <a:ext uri="{FF2B5EF4-FFF2-40B4-BE49-F238E27FC236}">
              <a16:creationId xmlns:a16="http://schemas.microsoft.com/office/drawing/2014/main" id="{D5F06426-88AA-4226-B7CD-5F1ADCB46D5E}"/>
            </a:ext>
          </a:extLst>
        </xdr:cNvPr>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687" name="直線コネクタ 686">
          <a:extLst>
            <a:ext uri="{FF2B5EF4-FFF2-40B4-BE49-F238E27FC236}">
              <a16:creationId xmlns:a16="http://schemas.microsoft.com/office/drawing/2014/main" id="{3D405797-098A-42F2-AF8C-F7EF91169ACB}"/>
            </a:ext>
          </a:extLst>
        </xdr:cNvPr>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688" name="テキスト ボックス 687">
          <a:extLst>
            <a:ext uri="{FF2B5EF4-FFF2-40B4-BE49-F238E27FC236}">
              <a16:creationId xmlns:a16="http://schemas.microsoft.com/office/drawing/2014/main" id="{FBFA1EB9-1B52-4C16-9AC9-C5B68540C66E}"/>
            </a:ext>
          </a:extLst>
        </xdr:cNvPr>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689" name="直線コネクタ 688">
          <a:extLst>
            <a:ext uri="{FF2B5EF4-FFF2-40B4-BE49-F238E27FC236}">
              <a16:creationId xmlns:a16="http://schemas.microsoft.com/office/drawing/2014/main" id="{268A1895-3BB0-45AF-BC82-BFDA66CC2E27}"/>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690" name="テキスト ボックス 689">
          <a:extLst>
            <a:ext uri="{FF2B5EF4-FFF2-40B4-BE49-F238E27FC236}">
              <a16:creationId xmlns:a16="http://schemas.microsoft.com/office/drawing/2014/main" id="{C9E1168C-923A-4B91-829C-A384C471103E}"/>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691" name="【保健センター・保健所】&#10;一人当たり面積グラフ枠">
          <a:extLst>
            <a:ext uri="{FF2B5EF4-FFF2-40B4-BE49-F238E27FC236}">
              <a16:creationId xmlns:a16="http://schemas.microsoft.com/office/drawing/2014/main" id="{1025D958-85C3-4F32-B4F9-97E23DC19AA7}"/>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167640</xdr:rowOff>
    </xdr:from>
    <xdr:to>
      <xdr:col>116</xdr:col>
      <xdr:colOff>62864</xdr:colOff>
      <xdr:row>64</xdr:row>
      <xdr:rowOff>34290</xdr:rowOff>
    </xdr:to>
    <xdr:cxnSp macro="">
      <xdr:nvCxnSpPr>
        <xdr:cNvPr id="692" name="直線コネクタ 691">
          <a:extLst>
            <a:ext uri="{FF2B5EF4-FFF2-40B4-BE49-F238E27FC236}">
              <a16:creationId xmlns:a16="http://schemas.microsoft.com/office/drawing/2014/main" id="{B5D2DB34-7F64-426B-855E-95BFF3B2BC3B}"/>
            </a:ext>
          </a:extLst>
        </xdr:cNvPr>
        <xdr:cNvCxnSpPr/>
      </xdr:nvCxnSpPr>
      <xdr:spPr>
        <a:xfrm flipV="1">
          <a:off x="22160864" y="9768840"/>
          <a:ext cx="0" cy="12382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38117</xdr:rowOff>
    </xdr:from>
    <xdr:ext cx="469744" cy="259045"/>
    <xdr:sp macro="" textlink="">
      <xdr:nvSpPr>
        <xdr:cNvPr id="693" name="【保健センター・保健所】&#10;一人当たり面積最小値テキスト">
          <a:extLst>
            <a:ext uri="{FF2B5EF4-FFF2-40B4-BE49-F238E27FC236}">
              <a16:creationId xmlns:a16="http://schemas.microsoft.com/office/drawing/2014/main" id="{EF3EC810-6C7C-4C84-902C-E3E78F0308E3}"/>
            </a:ext>
          </a:extLst>
        </xdr:cNvPr>
        <xdr:cNvSpPr txBox="1"/>
      </xdr:nvSpPr>
      <xdr:spPr>
        <a:xfrm>
          <a:off x="22199600" y="11010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34290</xdr:rowOff>
    </xdr:from>
    <xdr:to>
      <xdr:col>116</xdr:col>
      <xdr:colOff>152400</xdr:colOff>
      <xdr:row>64</xdr:row>
      <xdr:rowOff>34290</xdr:rowOff>
    </xdr:to>
    <xdr:cxnSp macro="">
      <xdr:nvCxnSpPr>
        <xdr:cNvPr id="694" name="直線コネクタ 693">
          <a:extLst>
            <a:ext uri="{FF2B5EF4-FFF2-40B4-BE49-F238E27FC236}">
              <a16:creationId xmlns:a16="http://schemas.microsoft.com/office/drawing/2014/main" id="{20CC7039-75EA-42AE-9B51-7334799C4E35}"/>
            </a:ext>
          </a:extLst>
        </xdr:cNvPr>
        <xdr:cNvCxnSpPr/>
      </xdr:nvCxnSpPr>
      <xdr:spPr>
        <a:xfrm>
          <a:off x="22072600" y="11007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114317</xdr:rowOff>
    </xdr:from>
    <xdr:ext cx="469744" cy="259045"/>
    <xdr:sp macro="" textlink="">
      <xdr:nvSpPr>
        <xdr:cNvPr id="695" name="【保健センター・保健所】&#10;一人当たり面積最大値テキスト">
          <a:extLst>
            <a:ext uri="{FF2B5EF4-FFF2-40B4-BE49-F238E27FC236}">
              <a16:creationId xmlns:a16="http://schemas.microsoft.com/office/drawing/2014/main" id="{D4AF9608-E6D3-4471-AEBA-12EB337819A9}"/>
            </a:ext>
          </a:extLst>
        </xdr:cNvPr>
        <xdr:cNvSpPr txBox="1"/>
      </xdr:nvSpPr>
      <xdr:spPr>
        <a:xfrm>
          <a:off x="22199600" y="95440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167640</xdr:rowOff>
    </xdr:from>
    <xdr:to>
      <xdr:col>116</xdr:col>
      <xdr:colOff>152400</xdr:colOff>
      <xdr:row>56</xdr:row>
      <xdr:rowOff>167640</xdr:rowOff>
    </xdr:to>
    <xdr:cxnSp macro="">
      <xdr:nvCxnSpPr>
        <xdr:cNvPr id="696" name="直線コネクタ 695">
          <a:extLst>
            <a:ext uri="{FF2B5EF4-FFF2-40B4-BE49-F238E27FC236}">
              <a16:creationId xmlns:a16="http://schemas.microsoft.com/office/drawing/2014/main" id="{57F62415-0A26-40B7-BC6D-B0A90A9AE718}"/>
            </a:ext>
          </a:extLst>
        </xdr:cNvPr>
        <xdr:cNvCxnSpPr/>
      </xdr:nvCxnSpPr>
      <xdr:spPr>
        <a:xfrm>
          <a:off x="22072600" y="9768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140987</xdr:rowOff>
    </xdr:from>
    <xdr:ext cx="469744" cy="259045"/>
    <xdr:sp macro="" textlink="">
      <xdr:nvSpPr>
        <xdr:cNvPr id="697" name="【保健センター・保健所】&#10;一人当たり面積平均値テキスト">
          <a:extLst>
            <a:ext uri="{FF2B5EF4-FFF2-40B4-BE49-F238E27FC236}">
              <a16:creationId xmlns:a16="http://schemas.microsoft.com/office/drawing/2014/main" id="{0D983559-F570-4268-84FE-5A76B3A33EFC}"/>
            </a:ext>
          </a:extLst>
        </xdr:cNvPr>
        <xdr:cNvSpPr txBox="1"/>
      </xdr:nvSpPr>
      <xdr:spPr>
        <a:xfrm>
          <a:off x="22199600" y="1059943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162560</xdr:rowOff>
    </xdr:from>
    <xdr:to>
      <xdr:col>116</xdr:col>
      <xdr:colOff>114300</xdr:colOff>
      <xdr:row>62</xdr:row>
      <xdr:rowOff>92710</xdr:rowOff>
    </xdr:to>
    <xdr:sp macro="" textlink="">
      <xdr:nvSpPr>
        <xdr:cNvPr id="698" name="フローチャート: 判断 697">
          <a:extLst>
            <a:ext uri="{FF2B5EF4-FFF2-40B4-BE49-F238E27FC236}">
              <a16:creationId xmlns:a16="http://schemas.microsoft.com/office/drawing/2014/main" id="{4098A469-89C2-46E3-9B8E-4CAEE90040B5}"/>
            </a:ext>
          </a:extLst>
        </xdr:cNvPr>
        <xdr:cNvSpPr/>
      </xdr:nvSpPr>
      <xdr:spPr>
        <a:xfrm>
          <a:off x="22110700" y="10621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113030</xdr:rowOff>
    </xdr:from>
    <xdr:to>
      <xdr:col>112</xdr:col>
      <xdr:colOff>38100</xdr:colOff>
      <xdr:row>62</xdr:row>
      <xdr:rowOff>43180</xdr:rowOff>
    </xdr:to>
    <xdr:sp macro="" textlink="">
      <xdr:nvSpPr>
        <xdr:cNvPr id="699" name="フローチャート: 判断 698">
          <a:extLst>
            <a:ext uri="{FF2B5EF4-FFF2-40B4-BE49-F238E27FC236}">
              <a16:creationId xmlns:a16="http://schemas.microsoft.com/office/drawing/2014/main" id="{EEA063D7-BE6E-472D-9E6D-CBB091566404}"/>
            </a:ext>
          </a:extLst>
        </xdr:cNvPr>
        <xdr:cNvSpPr/>
      </xdr:nvSpPr>
      <xdr:spPr>
        <a:xfrm>
          <a:off x="21272500" y="10571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120650</xdr:rowOff>
    </xdr:from>
    <xdr:to>
      <xdr:col>107</xdr:col>
      <xdr:colOff>101600</xdr:colOff>
      <xdr:row>62</xdr:row>
      <xdr:rowOff>50800</xdr:rowOff>
    </xdr:to>
    <xdr:sp macro="" textlink="">
      <xdr:nvSpPr>
        <xdr:cNvPr id="700" name="フローチャート: 判断 699">
          <a:extLst>
            <a:ext uri="{FF2B5EF4-FFF2-40B4-BE49-F238E27FC236}">
              <a16:creationId xmlns:a16="http://schemas.microsoft.com/office/drawing/2014/main" id="{C85EE3F3-2A0A-4697-BEFC-C5D824F79B4B}"/>
            </a:ext>
          </a:extLst>
        </xdr:cNvPr>
        <xdr:cNvSpPr/>
      </xdr:nvSpPr>
      <xdr:spPr>
        <a:xfrm>
          <a:off x="20383500" y="10579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97790</xdr:rowOff>
    </xdr:from>
    <xdr:to>
      <xdr:col>102</xdr:col>
      <xdr:colOff>165100</xdr:colOff>
      <xdr:row>62</xdr:row>
      <xdr:rowOff>27940</xdr:rowOff>
    </xdr:to>
    <xdr:sp macro="" textlink="">
      <xdr:nvSpPr>
        <xdr:cNvPr id="701" name="フローチャート: 判断 700">
          <a:extLst>
            <a:ext uri="{FF2B5EF4-FFF2-40B4-BE49-F238E27FC236}">
              <a16:creationId xmlns:a16="http://schemas.microsoft.com/office/drawing/2014/main" id="{A2D3EA6F-EB94-4EA9-A8C4-6889B24FE301}"/>
            </a:ext>
          </a:extLst>
        </xdr:cNvPr>
        <xdr:cNvSpPr/>
      </xdr:nvSpPr>
      <xdr:spPr>
        <a:xfrm>
          <a:off x="19494500" y="10556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29210</xdr:rowOff>
    </xdr:from>
    <xdr:to>
      <xdr:col>98</xdr:col>
      <xdr:colOff>38100</xdr:colOff>
      <xdr:row>62</xdr:row>
      <xdr:rowOff>130810</xdr:rowOff>
    </xdr:to>
    <xdr:sp macro="" textlink="">
      <xdr:nvSpPr>
        <xdr:cNvPr id="702" name="フローチャート: 判断 701">
          <a:extLst>
            <a:ext uri="{FF2B5EF4-FFF2-40B4-BE49-F238E27FC236}">
              <a16:creationId xmlns:a16="http://schemas.microsoft.com/office/drawing/2014/main" id="{5A78741D-BEB3-491B-AC13-22F0AC597C20}"/>
            </a:ext>
          </a:extLst>
        </xdr:cNvPr>
        <xdr:cNvSpPr/>
      </xdr:nvSpPr>
      <xdr:spPr>
        <a:xfrm>
          <a:off x="18605500" y="10659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703" name="テキスト ボックス 702">
          <a:extLst>
            <a:ext uri="{FF2B5EF4-FFF2-40B4-BE49-F238E27FC236}">
              <a16:creationId xmlns:a16="http://schemas.microsoft.com/office/drawing/2014/main" id="{9DA939AE-D274-4C76-AA72-1B71CB6D2237}"/>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704" name="テキスト ボックス 703">
          <a:extLst>
            <a:ext uri="{FF2B5EF4-FFF2-40B4-BE49-F238E27FC236}">
              <a16:creationId xmlns:a16="http://schemas.microsoft.com/office/drawing/2014/main" id="{D90D0CEC-5289-45EA-8746-283EC0E32F16}"/>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705" name="テキスト ボックス 704">
          <a:extLst>
            <a:ext uri="{FF2B5EF4-FFF2-40B4-BE49-F238E27FC236}">
              <a16:creationId xmlns:a16="http://schemas.microsoft.com/office/drawing/2014/main" id="{50B7F5A1-6FBC-4416-B22D-619A9DB8AF2C}"/>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706" name="テキスト ボックス 705">
          <a:extLst>
            <a:ext uri="{FF2B5EF4-FFF2-40B4-BE49-F238E27FC236}">
              <a16:creationId xmlns:a16="http://schemas.microsoft.com/office/drawing/2014/main" id="{D273477E-BBB4-4B65-B1CE-834CAD7CCD0B}"/>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707" name="テキスト ボックス 706">
          <a:extLst>
            <a:ext uri="{FF2B5EF4-FFF2-40B4-BE49-F238E27FC236}">
              <a16:creationId xmlns:a16="http://schemas.microsoft.com/office/drawing/2014/main" id="{B388C868-D55C-4C56-8134-28AB5CD00D92}"/>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166370</xdr:rowOff>
    </xdr:from>
    <xdr:to>
      <xdr:col>112</xdr:col>
      <xdr:colOff>38100</xdr:colOff>
      <xdr:row>63</xdr:row>
      <xdr:rowOff>96520</xdr:rowOff>
    </xdr:to>
    <xdr:sp macro="" textlink="">
      <xdr:nvSpPr>
        <xdr:cNvPr id="708" name="楕円 707">
          <a:extLst>
            <a:ext uri="{FF2B5EF4-FFF2-40B4-BE49-F238E27FC236}">
              <a16:creationId xmlns:a16="http://schemas.microsoft.com/office/drawing/2014/main" id="{FC2F5FFA-2315-4499-B09E-D45C2ACC2EA9}"/>
            </a:ext>
          </a:extLst>
        </xdr:cNvPr>
        <xdr:cNvSpPr/>
      </xdr:nvSpPr>
      <xdr:spPr>
        <a:xfrm>
          <a:off x="21272500" y="10796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166370</xdr:rowOff>
    </xdr:from>
    <xdr:to>
      <xdr:col>107</xdr:col>
      <xdr:colOff>101600</xdr:colOff>
      <xdr:row>63</xdr:row>
      <xdr:rowOff>96520</xdr:rowOff>
    </xdr:to>
    <xdr:sp macro="" textlink="">
      <xdr:nvSpPr>
        <xdr:cNvPr id="709" name="楕円 708">
          <a:extLst>
            <a:ext uri="{FF2B5EF4-FFF2-40B4-BE49-F238E27FC236}">
              <a16:creationId xmlns:a16="http://schemas.microsoft.com/office/drawing/2014/main" id="{1A068A2A-2328-4982-AD86-91B85DA3741A}"/>
            </a:ext>
          </a:extLst>
        </xdr:cNvPr>
        <xdr:cNvSpPr/>
      </xdr:nvSpPr>
      <xdr:spPr>
        <a:xfrm>
          <a:off x="20383500" y="10796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45720</xdr:rowOff>
    </xdr:from>
    <xdr:to>
      <xdr:col>111</xdr:col>
      <xdr:colOff>177800</xdr:colOff>
      <xdr:row>63</xdr:row>
      <xdr:rowOff>45720</xdr:rowOff>
    </xdr:to>
    <xdr:cxnSp macro="">
      <xdr:nvCxnSpPr>
        <xdr:cNvPr id="710" name="直線コネクタ 709">
          <a:extLst>
            <a:ext uri="{FF2B5EF4-FFF2-40B4-BE49-F238E27FC236}">
              <a16:creationId xmlns:a16="http://schemas.microsoft.com/office/drawing/2014/main" id="{F0ECCE3A-D6D5-405B-AC76-A129F88954FE}"/>
            </a:ext>
          </a:extLst>
        </xdr:cNvPr>
        <xdr:cNvCxnSpPr/>
      </xdr:nvCxnSpPr>
      <xdr:spPr>
        <a:xfrm>
          <a:off x="20434300" y="1084707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170180</xdr:rowOff>
    </xdr:from>
    <xdr:to>
      <xdr:col>102</xdr:col>
      <xdr:colOff>165100</xdr:colOff>
      <xdr:row>63</xdr:row>
      <xdr:rowOff>100330</xdr:rowOff>
    </xdr:to>
    <xdr:sp macro="" textlink="">
      <xdr:nvSpPr>
        <xdr:cNvPr id="711" name="楕円 710">
          <a:extLst>
            <a:ext uri="{FF2B5EF4-FFF2-40B4-BE49-F238E27FC236}">
              <a16:creationId xmlns:a16="http://schemas.microsoft.com/office/drawing/2014/main" id="{9FD15A68-3C5B-4903-B260-3D220F46B83D}"/>
            </a:ext>
          </a:extLst>
        </xdr:cNvPr>
        <xdr:cNvSpPr/>
      </xdr:nvSpPr>
      <xdr:spPr>
        <a:xfrm>
          <a:off x="19494500" y="10800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45720</xdr:rowOff>
    </xdr:from>
    <xdr:to>
      <xdr:col>107</xdr:col>
      <xdr:colOff>50800</xdr:colOff>
      <xdr:row>63</xdr:row>
      <xdr:rowOff>49530</xdr:rowOff>
    </xdr:to>
    <xdr:cxnSp macro="">
      <xdr:nvCxnSpPr>
        <xdr:cNvPr id="712" name="直線コネクタ 711">
          <a:extLst>
            <a:ext uri="{FF2B5EF4-FFF2-40B4-BE49-F238E27FC236}">
              <a16:creationId xmlns:a16="http://schemas.microsoft.com/office/drawing/2014/main" id="{F38DC071-7FF8-4AB3-A28D-3CBD2F6DC244}"/>
            </a:ext>
          </a:extLst>
        </xdr:cNvPr>
        <xdr:cNvCxnSpPr/>
      </xdr:nvCxnSpPr>
      <xdr:spPr>
        <a:xfrm flipV="1">
          <a:off x="19545300" y="108470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170180</xdr:rowOff>
    </xdr:from>
    <xdr:to>
      <xdr:col>98</xdr:col>
      <xdr:colOff>38100</xdr:colOff>
      <xdr:row>63</xdr:row>
      <xdr:rowOff>100330</xdr:rowOff>
    </xdr:to>
    <xdr:sp macro="" textlink="">
      <xdr:nvSpPr>
        <xdr:cNvPr id="713" name="楕円 712">
          <a:extLst>
            <a:ext uri="{FF2B5EF4-FFF2-40B4-BE49-F238E27FC236}">
              <a16:creationId xmlns:a16="http://schemas.microsoft.com/office/drawing/2014/main" id="{2A513C1B-D873-455F-8DDB-26A46F783CD9}"/>
            </a:ext>
          </a:extLst>
        </xdr:cNvPr>
        <xdr:cNvSpPr/>
      </xdr:nvSpPr>
      <xdr:spPr>
        <a:xfrm>
          <a:off x="18605500" y="10800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63</xdr:row>
      <xdr:rowOff>49530</xdr:rowOff>
    </xdr:from>
    <xdr:to>
      <xdr:col>102</xdr:col>
      <xdr:colOff>114300</xdr:colOff>
      <xdr:row>63</xdr:row>
      <xdr:rowOff>49530</xdr:rowOff>
    </xdr:to>
    <xdr:cxnSp macro="">
      <xdr:nvCxnSpPr>
        <xdr:cNvPr id="714" name="直線コネクタ 713">
          <a:extLst>
            <a:ext uri="{FF2B5EF4-FFF2-40B4-BE49-F238E27FC236}">
              <a16:creationId xmlns:a16="http://schemas.microsoft.com/office/drawing/2014/main" id="{2DD9FD21-C612-4590-9CA8-B1750F086D01}"/>
            </a:ext>
          </a:extLst>
        </xdr:cNvPr>
        <xdr:cNvCxnSpPr/>
      </xdr:nvCxnSpPr>
      <xdr:spPr>
        <a:xfrm>
          <a:off x="18656300" y="1085088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59707</xdr:rowOff>
    </xdr:from>
    <xdr:ext cx="469744" cy="259045"/>
    <xdr:sp macro="" textlink="">
      <xdr:nvSpPr>
        <xdr:cNvPr id="715" name="n_1aveValue【保健センター・保健所】&#10;一人当たり面積">
          <a:extLst>
            <a:ext uri="{FF2B5EF4-FFF2-40B4-BE49-F238E27FC236}">
              <a16:creationId xmlns:a16="http://schemas.microsoft.com/office/drawing/2014/main" id="{E03B7E47-0457-4CAA-A8E7-66E309161FCB}"/>
            </a:ext>
          </a:extLst>
        </xdr:cNvPr>
        <xdr:cNvSpPr txBox="1"/>
      </xdr:nvSpPr>
      <xdr:spPr>
        <a:xfrm>
          <a:off x="21075727" y="10346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67327</xdr:rowOff>
    </xdr:from>
    <xdr:ext cx="469744" cy="259045"/>
    <xdr:sp macro="" textlink="">
      <xdr:nvSpPr>
        <xdr:cNvPr id="716" name="n_2aveValue【保健センター・保健所】&#10;一人当たり面積">
          <a:extLst>
            <a:ext uri="{FF2B5EF4-FFF2-40B4-BE49-F238E27FC236}">
              <a16:creationId xmlns:a16="http://schemas.microsoft.com/office/drawing/2014/main" id="{A2117560-A82E-4A39-9E25-47EF7EAF0572}"/>
            </a:ext>
          </a:extLst>
        </xdr:cNvPr>
        <xdr:cNvSpPr txBox="1"/>
      </xdr:nvSpPr>
      <xdr:spPr>
        <a:xfrm>
          <a:off x="20199427" y="10354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44467</xdr:rowOff>
    </xdr:from>
    <xdr:ext cx="469744" cy="259045"/>
    <xdr:sp macro="" textlink="">
      <xdr:nvSpPr>
        <xdr:cNvPr id="717" name="n_3aveValue【保健センター・保健所】&#10;一人当たり面積">
          <a:extLst>
            <a:ext uri="{FF2B5EF4-FFF2-40B4-BE49-F238E27FC236}">
              <a16:creationId xmlns:a16="http://schemas.microsoft.com/office/drawing/2014/main" id="{4FFD40E8-5F2C-48AE-8570-1088495D985F}"/>
            </a:ext>
          </a:extLst>
        </xdr:cNvPr>
        <xdr:cNvSpPr txBox="1"/>
      </xdr:nvSpPr>
      <xdr:spPr>
        <a:xfrm>
          <a:off x="19310427" y="103314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147337</xdr:rowOff>
    </xdr:from>
    <xdr:ext cx="469744" cy="259045"/>
    <xdr:sp macro="" textlink="">
      <xdr:nvSpPr>
        <xdr:cNvPr id="718" name="n_4aveValue【保健センター・保健所】&#10;一人当たり面積">
          <a:extLst>
            <a:ext uri="{FF2B5EF4-FFF2-40B4-BE49-F238E27FC236}">
              <a16:creationId xmlns:a16="http://schemas.microsoft.com/office/drawing/2014/main" id="{A06D6BCA-35C6-4365-B6A1-336FBB30510A}"/>
            </a:ext>
          </a:extLst>
        </xdr:cNvPr>
        <xdr:cNvSpPr txBox="1"/>
      </xdr:nvSpPr>
      <xdr:spPr>
        <a:xfrm>
          <a:off x="18421427" y="104343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87647</xdr:rowOff>
    </xdr:from>
    <xdr:ext cx="469744" cy="259045"/>
    <xdr:sp macro="" textlink="">
      <xdr:nvSpPr>
        <xdr:cNvPr id="719" name="n_1mainValue【保健センター・保健所】&#10;一人当たり面積">
          <a:extLst>
            <a:ext uri="{FF2B5EF4-FFF2-40B4-BE49-F238E27FC236}">
              <a16:creationId xmlns:a16="http://schemas.microsoft.com/office/drawing/2014/main" id="{A3C0BE7F-1BD6-4530-9997-64289A717E70}"/>
            </a:ext>
          </a:extLst>
        </xdr:cNvPr>
        <xdr:cNvSpPr txBox="1"/>
      </xdr:nvSpPr>
      <xdr:spPr>
        <a:xfrm>
          <a:off x="21075727" y="10888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87647</xdr:rowOff>
    </xdr:from>
    <xdr:ext cx="469744" cy="259045"/>
    <xdr:sp macro="" textlink="">
      <xdr:nvSpPr>
        <xdr:cNvPr id="720" name="n_2mainValue【保健センター・保健所】&#10;一人当たり面積">
          <a:extLst>
            <a:ext uri="{FF2B5EF4-FFF2-40B4-BE49-F238E27FC236}">
              <a16:creationId xmlns:a16="http://schemas.microsoft.com/office/drawing/2014/main" id="{76D0ED83-45DC-4BB8-B3D8-7008A6C14209}"/>
            </a:ext>
          </a:extLst>
        </xdr:cNvPr>
        <xdr:cNvSpPr txBox="1"/>
      </xdr:nvSpPr>
      <xdr:spPr>
        <a:xfrm>
          <a:off x="20199427" y="10888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91457</xdr:rowOff>
    </xdr:from>
    <xdr:ext cx="469744" cy="259045"/>
    <xdr:sp macro="" textlink="">
      <xdr:nvSpPr>
        <xdr:cNvPr id="721" name="n_3mainValue【保健センター・保健所】&#10;一人当たり面積">
          <a:extLst>
            <a:ext uri="{FF2B5EF4-FFF2-40B4-BE49-F238E27FC236}">
              <a16:creationId xmlns:a16="http://schemas.microsoft.com/office/drawing/2014/main" id="{D5FFBA99-085F-4F15-834B-86DF3A73AFD8}"/>
            </a:ext>
          </a:extLst>
        </xdr:cNvPr>
        <xdr:cNvSpPr txBox="1"/>
      </xdr:nvSpPr>
      <xdr:spPr>
        <a:xfrm>
          <a:off x="19310427" y="10892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91457</xdr:rowOff>
    </xdr:from>
    <xdr:ext cx="469744" cy="259045"/>
    <xdr:sp macro="" textlink="">
      <xdr:nvSpPr>
        <xdr:cNvPr id="722" name="n_4mainValue【保健センター・保健所】&#10;一人当たり面積">
          <a:extLst>
            <a:ext uri="{FF2B5EF4-FFF2-40B4-BE49-F238E27FC236}">
              <a16:creationId xmlns:a16="http://schemas.microsoft.com/office/drawing/2014/main" id="{97BDA206-B89E-47FB-AF61-1568702DCA1F}"/>
            </a:ext>
          </a:extLst>
        </xdr:cNvPr>
        <xdr:cNvSpPr txBox="1"/>
      </xdr:nvSpPr>
      <xdr:spPr>
        <a:xfrm>
          <a:off x="18421427" y="10892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723" name="正方形/長方形 722">
          <a:extLst>
            <a:ext uri="{FF2B5EF4-FFF2-40B4-BE49-F238E27FC236}">
              <a16:creationId xmlns:a16="http://schemas.microsoft.com/office/drawing/2014/main" id="{895EC633-3515-4FA8-BA3A-774182C85FE9}"/>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724" name="正方形/長方形 723">
          <a:extLst>
            <a:ext uri="{FF2B5EF4-FFF2-40B4-BE49-F238E27FC236}">
              <a16:creationId xmlns:a16="http://schemas.microsoft.com/office/drawing/2014/main" id="{D8CF63C6-D84D-4CF6-B320-F194F57563EB}"/>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725" name="正方形/長方形 724">
          <a:extLst>
            <a:ext uri="{FF2B5EF4-FFF2-40B4-BE49-F238E27FC236}">
              <a16:creationId xmlns:a16="http://schemas.microsoft.com/office/drawing/2014/main" id="{7C3E21C8-C7FB-4080-925C-64998512CCF8}"/>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726" name="正方形/長方形 725">
          <a:extLst>
            <a:ext uri="{FF2B5EF4-FFF2-40B4-BE49-F238E27FC236}">
              <a16:creationId xmlns:a16="http://schemas.microsoft.com/office/drawing/2014/main" id="{9E2DE690-433F-44C2-B366-011880F22EE7}"/>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727" name="正方形/長方形 726">
          <a:extLst>
            <a:ext uri="{FF2B5EF4-FFF2-40B4-BE49-F238E27FC236}">
              <a16:creationId xmlns:a16="http://schemas.microsoft.com/office/drawing/2014/main" id="{4D4342C4-4336-4355-88B1-A1364A8935D8}"/>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728" name="正方形/長方形 727">
          <a:extLst>
            <a:ext uri="{FF2B5EF4-FFF2-40B4-BE49-F238E27FC236}">
              <a16:creationId xmlns:a16="http://schemas.microsoft.com/office/drawing/2014/main" id="{D3DF0FA8-7F11-426B-A254-7296666477B1}"/>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729" name="正方形/長方形 728">
          <a:extLst>
            <a:ext uri="{FF2B5EF4-FFF2-40B4-BE49-F238E27FC236}">
              <a16:creationId xmlns:a16="http://schemas.microsoft.com/office/drawing/2014/main" id="{EB1E6CEA-9EE0-4B27-8491-EF704ABCFBF7}"/>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730" name="正方形/長方形 729">
          <a:extLst>
            <a:ext uri="{FF2B5EF4-FFF2-40B4-BE49-F238E27FC236}">
              <a16:creationId xmlns:a16="http://schemas.microsoft.com/office/drawing/2014/main" id="{B70584C9-C13B-4B58-A1FF-14B50270E088}"/>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731" name="テキスト ボックス 730">
          <a:extLst>
            <a:ext uri="{FF2B5EF4-FFF2-40B4-BE49-F238E27FC236}">
              <a16:creationId xmlns:a16="http://schemas.microsoft.com/office/drawing/2014/main" id="{C51D9675-DB50-4C24-99EE-72E1F20CE4CC}"/>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732" name="直線コネクタ 731">
          <a:extLst>
            <a:ext uri="{FF2B5EF4-FFF2-40B4-BE49-F238E27FC236}">
              <a16:creationId xmlns:a16="http://schemas.microsoft.com/office/drawing/2014/main" id="{C791A816-A30C-49D8-B628-62C1A8864123}"/>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733" name="テキスト ボックス 732">
          <a:extLst>
            <a:ext uri="{FF2B5EF4-FFF2-40B4-BE49-F238E27FC236}">
              <a16:creationId xmlns:a16="http://schemas.microsoft.com/office/drawing/2014/main" id="{299CA7CB-65C9-468C-8E2F-CFB69CFEA978}"/>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734" name="直線コネクタ 733">
          <a:extLst>
            <a:ext uri="{FF2B5EF4-FFF2-40B4-BE49-F238E27FC236}">
              <a16:creationId xmlns:a16="http://schemas.microsoft.com/office/drawing/2014/main" id="{AB1E29AA-EFFF-4C60-9377-E61EA922AF10}"/>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735" name="テキスト ボックス 734">
          <a:extLst>
            <a:ext uri="{FF2B5EF4-FFF2-40B4-BE49-F238E27FC236}">
              <a16:creationId xmlns:a16="http://schemas.microsoft.com/office/drawing/2014/main" id="{79A2E939-B662-4F89-A894-82FF1FB6524D}"/>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736" name="直線コネクタ 735">
          <a:extLst>
            <a:ext uri="{FF2B5EF4-FFF2-40B4-BE49-F238E27FC236}">
              <a16:creationId xmlns:a16="http://schemas.microsoft.com/office/drawing/2014/main" id="{ABBC95A4-0A5C-47A2-A4B2-71B85C38159D}"/>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737" name="テキスト ボックス 736">
          <a:extLst>
            <a:ext uri="{FF2B5EF4-FFF2-40B4-BE49-F238E27FC236}">
              <a16:creationId xmlns:a16="http://schemas.microsoft.com/office/drawing/2014/main" id="{19A1B006-641F-44E3-9DCF-EA7FFB020763}"/>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738" name="直線コネクタ 737">
          <a:extLst>
            <a:ext uri="{FF2B5EF4-FFF2-40B4-BE49-F238E27FC236}">
              <a16:creationId xmlns:a16="http://schemas.microsoft.com/office/drawing/2014/main" id="{3824DD4E-A9FC-4E94-84FD-5EE37C562C0D}"/>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739" name="テキスト ボックス 738">
          <a:extLst>
            <a:ext uri="{FF2B5EF4-FFF2-40B4-BE49-F238E27FC236}">
              <a16:creationId xmlns:a16="http://schemas.microsoft.com/office/drawing/2014/main" id="{DCA00C59-1756-4858-AF74-ED638DAB238B}"/>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740" name="直線コネクタ 739">
          <a:extLst>
            <a:ext uri="{FF2B5EF4-FFF2-40B4-BE49-F238E27FC236}">
              <a16:creationId xmlns:a16="http://schemas.microsoft.com/office/drawing/2014/main" id="{15542DFC-57B3-4247-8ACB-F51CA6431B38}"/>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741" name="テキスト ボックス 740">
          <a:extLst>
            <a:ext uri="{FF2B5EF4-FFF2-40B4-BE49-F238E27FC236}">
              <a16:creationId xmlns:a16="http://schemas.microsoft.com/office/drawing/2014/main" id="{FDD9400D-4301-43D5-944C-16053FE32016}"/>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742" name="直線コネクタ 741">
          <a:extLst>
            <a:ext uri="{FF2B5EF4-FFF2-40B4-BE49-F238E27FC236}">
              <a16:creationId xmlns:a16="http://schemas.microsoft.com/office/drawing/2014/main" id="{E84080A6-5C5E-4A29-B528-E5511520D7DB}"/>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743" name="テキスト ボックス 742">
          <a:extLst>
            <a:ext uri="{FF2B5EF4-FFF2-40B4-BE49-F238E27FC236}">
              <a16:creationId xmlns:a16="http://schemas.microsoft.com/office/drawing/2014/main" id="{854C2A2D-0500-49A4-A279-64540426355E}"/>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744" name="直線コネクタ 743">
          <a:extLst>
            <a:ext uri="{FF2B5EF4-FFF2-40B4-BE49-F238E27FC236}">
              <a16:creationId xmlns:a16="http://schemas.microsoft.com/office/drawing/2014/main" id="{445C694A-F3FE-43DC-8B97-98D89CB378F1}"/>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745" name="テキスト ボックス 744">
          <a:extLst>
            <a:ext uri="{FF2B5EF4-FFF2-40B4-BE49-F238E27FC236}">
              <a16:creationId xmlns:a16="http://schemas.microsoft.com/office/drawing/2014/main" id="{05A80324-9739-4450-8650-47E7AFFF727A}"/>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746" name="【消防施設】&#10;有形固定資産減価償却率グラフ枠">
          <a:extLst>
            <a:ext uri="{FF2B5EF4-FFF2-40B4-BE49-F238E27FC236}">
              <a16:creationId xmlns:a16="http://schemas.microsoft.com/office/drawing/2014/main" id="{3CE8A608-C1F6-4E3D-81A1-FD3C72127FF8}"/>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83820</xdr:rowOff>
    </xdr:from>
    <xdr:to>
      <xdr:col>85</xdr:col>
      <xdr:colOff>126364</xdr:colOff>
      <xdr:row>86</xdr:row>
      <xdr:rowOff>51436</xdr:rowOff>
    </xdr:to>
    <xdr:cxnSp macro="">
      <xdr:nvCxnSpPr>
        <xdr:cNvPr id="747" name="直線コネクタ 746">
          <a:extLst>
            <a:ext uri="{FF2B5EF4-FFF2-40B4-BE49-F238E27FC236}">
              <a16:creationId xmlns:a16="http://schemas.microsoft.com/office/drawing/2014/main" id="{EC77B95D-E9A9-476A-8F9B-E31EBC2DA703}"/>
            </a:ext>
          </a:extLst>
        </xdr:cNvPr>
        <xdr:cNvCxnSpPr/>
      </xdr:nvCxnSpPr>
      <xdr:spPr>
        <a:xfrm flipV="1">
          <a:off x="16318864" y="13285470"/>
          <a:ext cx="0" cy="15106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55263</xdr:rowOff>
    </xdr:from>
    <xdr:ext cx="405111" cy="259045"/>
    <xdr:sp macro="" textlink="">
      <xdr:nvSpPr>
        <xdr:cNvPr id="748" name="【消防施設】&#10;有形固定資産減価償却率最小値テキスト">
          <a:extLst>
            <a:ext uri="{FF2B5EF4-FFF2-40B4-BE49-F238E27FC236}">
              <a16:creationId xmlns:a16="http://schemas.microsoft.com/office/drawing/2014/main" id="{8366B9AE-8E93-4472-86BB-259856F867FD}"/>
            </a:ext>
          </a:extLst>
        </xdr:cNvPr>
        <xdr:cNvSpPr txBox="1"/>
      </xdr:nvSpPr>
      <xdr:spPr>
        <a:xfrm>
          <a:off x="16357600" y="147999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51436</xdr:rowOff>
    </xdr:from>
    <xdr:to>
      <xdr:col>86</xdr:col>
      <xdr:colOff>25400</xdr:colOff>
      <xdr:row>86</xdr:row>
      <xdr:rowOff>51436</xdr:rowOff>
    </xdr:to>
    <xdr:cxnSp macro="">
      <xdr:nvCxnSpPr>
        <xdr:cNvPr id="749" name="直線コネクタ 748">
          <a:extLst>
            <a:ext uri="{FF2B5EF4-FFF2-40B4-BE49-F238E27FC236}">
              <a16:creationId xmlns:a16="http://schemas.microsoft.com/office/drawing/2014/main" id="{9CC58E69-ED11-485F-9D4F-7C04801D172E}"/>
            </a:ext>
          </a:extLst>
        </xdr:cNvPr>
        <xdr:cNvCxnSpPr/>
      </xdr:nvCxnSpPr>
      <xdr:spPr>
        <a:xfrm>
          <a:off x="16230600" y="147961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30497</xdr:rowOff>
    </xdr:from>
    <xdr:ext cx="405111" cy="259045"/>
    <xdr:sp macro="" textlink="">
      <xdr:nvSpPr>
        <xdr:cNvPr id="750" name="【消防施設】&#10;有形固定資産減価償却率最大値テキスト">
          <a:extLst>
            <a:ext uri="{FF2B5EF4-FFF2-40B4-BE49-F238E27FC236}">
              <a16:creationId xmlns:a16="http://schemas.microsoft.com/office/drawing/2014/main" id="{2F639F45-B918-486C-9C80-9274E05B56FB}"/>
            </a:ext>
          </a:extLst>
        </xdr:cNvPr>
        <xdr:cNvSpPr txBox="1"/>
      </xdr:nvSpPr>
      <xdr:spPr>
        <a:xfrm>
          <a:off x="16357600" y="13060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83820</xdr:rowOff>
    </xdr:from>
    <xdr:to>
      <xdr:col>86</xdr:col>
      <xdr:colOff>25400</xdr:colOff>
      <xdr:row>77</xdr:row>
      <xdr:rowOff>83820</xdr:rowOff>
    </xdr:to>
    <xdr:cxnSp macro="">
      <xdr:nvCxnSpPr>
        <xdr:cNvPr id="751" name="直線コネクタ 750">
          <a:extLst>
            <a:ext uri="{FF2B5EF4-FFF2-40B4-BE49-F238E27FC236}">
              <a16:creationId xmlns:a16="http://schemas.microsoft.com/office/drawing/2014/main" id="{1BF64EA9-3402-43A3-B069-8128FF5B1B9F}"/>
            </a:ext>
          </a:extLst>
        </xdr:cNvPr>
        <xdr:cNvCxnSpPr/>
      </xdr:nvCxnSpPr>
      <xdr:spPr>
        <a:xfrm>
          <a:off x="16230600" y="132854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80</xdr:row>
      <xdr:rowOff>124477</xdr:rowOff>
    </xdr:from>
    <xdr:ext cx="405111" cy="259045"/>
    <xdr:sp macro="" textlink="">
      <xdr:nvSpPr>
        <xdr:cNvPr id="752" name="【消防施設】&#10;有形固定資産減価償却率平均値テキスト">
          <a:extLst>
            <a:ext uri="{FF2B5EF4-FFF2-40B4-BE49-F238E27FC236}">
              <a16:creationId xmlns:a16="http://schemas.microsoft.com/office/drawing/2014/main" id="{AAA63F13-512C-42A3-9596-97064044E26F}"/>
            </a:ext>
          </a:extLst>
        </xdr:cNvPr>
        <xdr:cNvSpPr txBox="1"/>
      </xdr:nvSpPr>
      <xdr:spPr>
        <a:xfrm>
          <a:off x="16357600" y="138404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101600</xdr:rowOff>
    </xdr:from>
    <xdr:to>
      <xdr:col>85</xdr:col>
      <xdr:colOff>177800</xdr:colOff>
      <xdr:row>82</xdr:row>
      <xdr:rowOff>31750</xdr:rowOff>
    </xdr:to>
    <xdr:sp macro="" textlink="">
      <xdr:nvSpPr>
        <xdr:cNvPr id="753" name="フローチャート: 判断 752">
          <a:extLst>
            <a:ext uri="{FF2B5EF4-FFF2-40B4-BE49-F238E27FC236}">
              <a16:creationId xmlns:a16="http://schemas.microsoft.com/office/drawing/2014/main" id="{31599618-2E2F-4371-AEAF-FB9EC41C5CF7}"/>
            </a:ext>
          </a:extLst>
        </xdr:cNvPr>
        <xdr:cNvSpPr/>
      </xdr:nvSpPr>
      <xdr:spPr>
        <a:xfrm>
          <a:off x="16268700" y="13989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164464</xdr:rowOff>
    </xdr:from>
    <xdr:to>
      <xdr:col>81</xdr:col>
      <xdr:colOff>101600</xdr:colOff>
      <xdr:row>82</xdr:row>
      <xdr:rowOff>94614</xdr:rowOff>
    </xdr:to>
    <xdr:sp macro="" textlink="">
      <xdr:nvSpPr>
        <xdr:cNvPr id="754" name="フローチャート: 判断 753">
          <a:extLst>
            <a:ext uri="{FF2B5EF4-FFF2-40B4-BE49-F238E27FC236}">
              <a16:creationId xmlns:a16="http://schemas.microsoft.com/office/drawing/2014/main" id="{D868E296-688C-4032-9944-59104B25844D}"/>
            </a:ext>
          </a:extLst>
        </xdr:cNvPr>
        <xdr:cNvSpPr/>
      </xdr:nvSpPr>
      <xdr:spPr>
        <a:xfrm>
          <a:off x="15430500" y="14051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44450</xdr:rowOff>
    </xdr:from>
    <xdr:to>
      <xdr:col>76</xdr:col>
      <xdr:colOff>165100</xdr:colOff>
      <xdr:row>81</xdr:row>
      <xdr:rowOff>146050</xdr:rowOff>
    </xdr:to>
    <xdr:sp macro="" textlink="">
      <xdr:nvSpPr>
        <xdr:cNvPr id="755" name="フローチャート: 判断 754">
          <a:extLst>
            <a:ext uri="{FF2B5EF4-FFF2-40B4-BE49-F238E27FC236}">
              <a16:creationId xmlns:a16="http://schemas.microsoft.com/office/drawing/2014/main" id="{F0DC9C01-AB53-491C-9D00-E89B58CF74DD}"/>
            </a:ext>
          </a:extLst>
        </xdr:cNvPr>
        <xdr:cNvSpPr/>
      </xdr:nvSpPr>
      <xdr:spPr>
        <a:xfrm>
          <a:off x="14541500" y="13931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95886</xdr:rowOff>
    </xdr:from>
    <xdr:to>
      <xdr:col>72</xdr:col>
      <xdr:colOff>38100</xdr:colOff>
      <xdr:row>82</xdr:row>
      <xdr:rowOff>26036</xdr:rowOff>
    </xdr:to>
    <xdr:sp macro="" textlink="">
      <xdr:nvSpPr>
        <xdr:cNvPr id="756" name="フローチャート: 判断 755">
          <a:extLst>
            <a:ext uri="{FF2B5EF4-FFF2-40B4-BE49-F238E27FC236}">
              <a16:creationId xmlns:a16="http://schemas.microsoft.com/office/drawing/2014/main" id="{A78704CF-60AC-46BF-86AD-493B484FDB54}"/>
            </a:ext>
          </a:extLst>
        </xdr:cNvPr>
        <xdr:cNvSpPr/>
      </xdr:nvSpPr>
      <xdr:spPr>
        <a:xfrm>
          <a:off x="13652500" y="139833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2539</xdr:rowOff>
    </xdr:from>
    <xdr:to>
      <xdr:col>67</xdr:col>
      <xdr:colOff>101600</xdr:colOff>
      <xdr:row>82</xdr:row>
      <xdr:rowOff>104139</xdr:rowOff>
    </xdr:to>
    <xdr:sp macro="" textlink="">
      <xdr:nvSpPr>
        <xdr:cNvPr id="757" name="フローチャート: 判断 756">
          <a:extLst>
            <a:ext uri="{FF2B5EF4-FFF2-40B4-BE49-F238E27FC236}">
              <a16:creationId xmlns:a16="http://schemas.microsoft.com/office/drawing/2014/main" id="{96B0F3A7-E2EA-46C4-A42B-920884ECFD96}"/>
            </a:ext>
          </a:extLst>
        </xdr:cNvPr>
        <xdr:cNvSpPr/>
      </xdr:nvSpPr>
      <xdr:spPr>
        <a:xfrm>
          <a:off x="12763500" y="14061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758" name="テキスト ボックス 757">
          <a:extLst>
            <a:ext uri="{FF2B5EF4-FFF2-40B4-BE49-F238E27FC236}">
              <a16:creationId xmlns:a16="http://schemas.microsoft.com/office/drawing/2014/main" id="{1C4B3DDA-AB1A-426E-82C8-E17325D742EC}"/>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759" name="テキスト ボックス 758">
          <a:extLst>
            <a:ext uri="{FF2B5EF4-FFF2-40B4-BE49-F238E27FC236}">
              <a16:creationId xmlns:a16="http://schemas.microsoft.com/office/drawing/2014/main" id="{CB832110-B1E4-4241-A5A7-6E65E821BDC4}"/>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760" name="テキスト ボックス 759">
          <a:extLst>
            <a:ext uri="{FF2B5EF4-FFF2-40B4-BE49-F238E27FC236}">
              <a16:creationId xmlns:a16="http://schemas.microsoft.com/office/drawing/2014/main" id="{23194FF2-53CB-46AE-9D88-6CD3A598CC05}"/>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761" name="テキスト ボックス 760">
          <a:extLst>
            <a:ext uri="{FF2B5EF4-FFF2-40B4-BE49-F238E27FC236}">
              <a16:creationId xmlns:a16="http://schemas.microsoft.com/office/drawing/2014/main" id="{0F880DEC-D42F-48BF-AE49-65520AB56DA0}"/>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762" name="テキスト ボックス 761">
          <a:extLst>
            <a:ext uri="{FF2B5EF4-FFF2-40B4-BE49-F238E27FC236}">
              <a16:creationId xmlns:a16="http://schemas.microsoft.com/office/drawing/2014/main" id="{1DAB86BD-1962-4A53-AA58-0EDB24A135C0}"/>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156845</xdr:rowOff>
    </xdr:from>
    <xdr:to>
      <xdr:col>85</xdr:col>
      <xdr:colOff>177800</xdr:colOff>
      <xdr:row>82</xdr:row>
      <xdr:rowOff>86995</xdr:rowOff>
    </xdr:to>
    <xdr:sp macro="" textlink="">
      <xdr:nvSpPr>
        <xdr:cNvPr id="763" name="楕円 762">
          <a:extLst>
            <a:ext uri="{FF2B5EF4-FFF2-40B4-BE49-F238E27FC236}">
              <a16:creationId xmlns:a16="http://schemas.microsoft.com/office/drawing/2014/main" id="{60CFBFB8-BC04-4313-A364-FF6337C6076C}"/>
            </a:ext>
          </a:extLst>
        </xdr:cNvPr>
        <xdr:cNvSpPr/>
      </xdr:nvSpPr>
      <xdr:spPr>
        <a:xfrm>
          <a:off x="16268700" y="14044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81</xdr:row>
      <xdr:rowOff>135272</xdr:rowOff>
    </xdr:from>
    <xdr:ext cx="405111" cy="259045"/>
    <xdr:sp macro="" textlink="">
      <xdr:nvSpPr>
        <xdr:cNvPr id="764" name="【消防施設】&#10;有形固定資産減価償却率該当値テキスト">
          <a:extLst>
            <a:ext uri="{FF2B5EF4-FFF2-40B4-BE49-F238E27FC236}">
              <a16:creationId xmlns:a16="http://schemas.microsoft.com/office/drawing/2014/main" id="{6F448FEA-066B-4BF7-B291-58CCA636E051}"/>
            </a:ext>
          </a:extLst>
        </xdr:cNvPr>
        <xdr:cNvSpPr txBox="1"/>
      </xdr:nvSpPr>
      <xdr:spPr>
        <a:xfrm>
          <a:off x="16357600" y="140227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84455</xdr:rowOff>
    </xdr:from>
    <xdr:to>
      <xdr:col>81</xdr:col>
      <xdr:colOff>101600</xdr:colOff>
      <xdr:row>83</xdr:row>
      <xdr:rowOff>14605</xdr:rowOff>
    </xdr:to>
    <xdr:sp macro="" textlink="">
      <xdr:nvSpPr>
        <xdr:cNvPr id="765" name="楕円 764">
          <a:extLst>
            <a:ext uri="{FF2B5EF4-FFF2-40B4-BE49-F238E27FC236}">
              <a16:creationId xmlns:a16="http://schemas.microsoft.com/office/drawing/2014/main" id="{BE99FCD6-483C-4514-93DD-8B6EA19AEB14}"/>
            </a:ext>
          </a:extLst>
        </xdr:cNvPr>
        <xdr:cNvSpPr/>
      </xdr:nvSpPr>
      <xdr:spPr>
        <a:xfrm>
          <a:off x="15430500" y="141433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82</xdr:row>
      <xdr:rowOff>36195</xdr:rowOff>
    </xdr:from>
    <xdr:to>
      <xdr:col>85</xdr:col>
      <xdr:colOff>127000</xdr:colOff>
      <xdr:row>82</xdr:row>
      <xdr:rowOff>135255</xdr:rowOff>
    </xdr:to>
    <xdr:cxnSp macro="">
      <xdr:nvCxnSpPr>
        <xdr:cNvPr id="766" name="直線コネクタ 765">
          <a:extLst>
            <a:ext uri="{FF2B5EF4-FFF2-40B4-BE49-F238E27FC236}">
              <a16:creationId xmlns:a16="http://schemas.microsoft.com/office/drawing/2014/main" id="{0FD37951-B647-41EE-B576-CE221486B76D}"/>
            </a:ext>
          </a:extLst>
        </xdr:cNvPr>
        <xdr:cNvCxnSpPr/>
      </xdr:nvCxnSpPr>
      <xdr:spPr>
        <a:xfrm flipV="1">
          <a:off x="15481300" y="14095095"/>
          <a:ext cx="8382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83</xdr:row>
      <xdr:rowOff>46355</xdr:rowOff>
    </xdr:from>
    <xdr:to>
      <xdr:col>76</xdr:col>
      <xdr:colOff>165100</xdr:colOff>
      <xdr:row>83</xdr:row>
      <xdr:rowOff>147955</xdr:rowOff>
    </xdr:to>
    <xdr:sp macro="" textlink="">
      <xdr:nvSpPr>
        <xdr:cNvPr id="767" name="楕円 766">
          <a:extLst>
            <a:ext uri="{FF2B5EF4-FFF2-40B4-BE49-F238E27FC236}">
              <a16:creationId xmlns:a16="http://schemas.microsoft.com/office/drawing/2014/main" id="{72EFB0F3-6005-409C-B263-25C851EB578B}"/>
            </a:ext>
          </a:extLst>
        </xdr:cNvPr>
        <xdr:cNvSpPr/>
      </xdr:nvSpPr>
      <xdr:spPr>
        <a:xfrm>
          <a:off x="14541500" y="14276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82</xdr:row>
      <xdr:rowOff>135255</xdr:rowOff>
    </xdr:from>
    <xdr:to>
      <xdr:col>81</xdr:col>
      <xdr:colOff>50800</xdr:colOff>
      <xdr:row>83</xdr:row>
      <xdr:rowOff>97155</xdr:rowOff>
    </xdr:to>
    <xdr:cxnSp macro="">
      <xdr:nvCxnSpPr>
        <xdr:cNvPr id="768" name="直線コネクタ 767">
          <a:extLst>
            <a:ext uri="{FF2B5EF4-FFF2-40B4-BE49-F238E27FC236}">
              <a16:creationId xmlns:a16="http://schemas.microsoft.com/office/drawing/2014/main" id="{72869289-491F-4F23-B299-D5754D736AA4}"/>
            </a:ext>
          </a:extLst>
        </xdr:cNvPr>
        <xdr:cNvCxnSpPr/>
      </xdr:nvCxnSpPr>
      <xdr:spPr>
        <a:xfrm flipV="1">
          <a:off x="14592300" y="14194155"/>
          <a:ext cx="889000" cy="1333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82</xdr:row>
      <xdr:rowOff>168275</xdr:rowOff>
    </xdr:from>
    <xdr:to>
      <xdr:col>72</xdr:col>
      <xdr:colOff>38100</xdr:colOff>
      <xdr:row>83</xdr:row>
      <xdr:rowOff>98425</xdr:rowOff>
    </xdr:to>
    <xdr:sp macro="" textlink="">
      <xdr:nvSpPr>
        <xdr:cNvPr id="769" name="楕円 768">
          <a:extLst>
            <a:ext uri="{FF2B5EF4-FFF2-40B4-BE49-F238E27FC236}">
              <a16:creationId xmlns:a16="http://schemas.microsoft.com/office/drawing/2014/main" id="{DAAF4888-615B-4D61-8E80-A625F0BDE9CF}"/>
            </a:ext>
          </a:extLst>
        </xdr:cNvPr>
        <xdr:cNvSpPr/>
      </xdr:nvSpPr>
      <xdr:spPr>
        <a:xfrm>
          <a:off x="13652500" y="14227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83</xdr:row>
      <xdr:rowOff>47625</xdr:rowOff>
    </xdr:from>
    <xdr:to>
      <xdr:col>76</xdr:col>
      <xdr:colOff>114300</xdr:colOff>
      <xdr:row>83</xdr:row>
      <xdr:rowOff>97155</xdr:rowOff>
    </xdr:to>
    <xdr:cxnSp macro="">
      <xdr:nvCxnSpPr>
        <xdr:cNvPr id="770" name="直線コネクタ 769">
          <a:extLst>
            <a:ext uri="{FF2B5EF4-FFF2-40B4-BE49-F238E27FC236}">
              <a16:creationId xmlns:a16="http://schemas.microsoft.com/office/drawing/2014/main" id="{DE0D7D95-DBEB-46E1-96DF-96B7E2104703}"/>
            </a:ext>
          </a:extLst>
        </xdr:cNvPr>
        <xdr:cNvCxnSpPr/>
      </xdr:nvCxnSpPr>
      <xdr:spPr>
        <a:xfrm>
          <a:off x="13703300" y="14277975"/>
          <a:ext cx="889000" cy="49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84</xdr:row>
      <xdr:rowOff>636</xdr:rowOff>
    </xdr:from>
    <xdr:to>
      <xdr:col>67</xdr:col>
      <xdr:colOff>101600</xdr:colOff>
      <xdr:row>84</xdr:row>
      <xdr:rowOff>102236</xdr:rowOff>
    </xdr:to>
    <xdr:sp macro="" textlink="">
      <xdr:nvSpPr>
        <xdr:cNvPr id="771" name="楕円 770">
          <a:extLst>
            <a:ext uri="{FF2B5EF4-FFF2-40B4-BE49-F238E27FC236}">
              <a16:creationId xmlns:a16="http://schemas.microsoft.com/office/drawing/2014/main" id="{64D06843-1E77-4408-9CF6-6F5C55DC0FC3}"/>
            </a:ext>
          </a:extLst>
        </xdr:cNvPr>
        <xdr:cNvSpPr/>
      </xdr:nvSpPr>
      <xdr:spPr>
        <a:xfrm>
          <a:off x="12763500" y="144024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83</xdr:row>
      <xdr:rowOff>47625</xdr:rowOff>
    </xdr:from>
    <xdr:to>
      <xdr:col>71</xdr:col>
      <xdr:colOff>177800</xdr:colOff>
      <xdr:row>84</xdr:row>
      <xdr:rowOff>51436</xdr:rowOff>
    </xdr:to>
    <xdr:cxnSp macro="">
      <xdr:nvCxnSpPr>
        <xdr:cNvPr id="772" name="直線コネクタ 771">
          <a:extLst>
            <a:ext uri="{FF2B5EF4-FFF2-40B4-BE49-F238E27FC236}">
              <a16:creationId xmlns:a16="http://schemas.microsoft.com/office/drawing/2014/main" id="{4C603B3B-4332-4664-8551-AD540C1DCD99}"/>
            </a:ext>
          </a:extLst>
        </xdr:cNvPr>
        <xdr:cNvCxnSpPr/>
      </xdr:nvCxnSpPr>
      <xdr:spPr>
        <a:xfrm flipV="1">
          <a:off x="12814300" y="14277975"/>
          <a:ext cx="889000" cy="1752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80</xdr:row>
      <xdr:rowOff>111141</xdr:rowOff>
    </xdr:from>
    <xdr:ext cx="405111" cy="259045"/>
    <xdr:sp macro="" textlink="">
      <xdr:nvSpPr>
        <xdr:cNvPr id="773" name="n_1aveValue【消防施設】&#10;有形固定資産減価償却率">
          <a:extLst>
            <a:ext uri="{FF2B5EF4-FFF2-40B4-BE49-F238E27FC236}">
              <a16:creationId xmlns:a16="http://schemas.microsoft.com/office/drawing/2014/main" id="{F2ABF576-ED11-4BCA-8FA1-3CF1A348DFCB}"/>
            </a:ext>
          </a:extLst>
        </xdr:cNvPr>
        <xdr:cNvSpPr txBox="1"/>
      </xdr:nvSpPr>
      <xdr:spPr>
        <a:xfrm>
          <a:off x="15266044" y="138271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79</xdr:row>
      <xdr:rowOff>162577</xdr:rowOff>
    </xdr:from>
    <xdr:ext cx="405111" cy="259045"/>
    <xdr:sp macro="" textlink="">
      <xdr:nvSpPr>
        <xdr:cNvPr id="774" name="n_2aveValue【消防施設】&#10;有形固定資産減価償却率">
          <a:extLst>
            <a:ext uri="{FF2B5EF4-FFF2-40B4-BE49-F238E27FC236}">
              <a16:creationId xmlns:a16="http://schemas.microsoft.com/office/drawing/2014/main" id="{5403FF39-3A2E-443B-9E98-0C4EE65B20A1}"/>
            </a:ext>
          </a:extLst>
        </xdr:cNvPr>
        <xdr:cNvSpPr txBox="1"/>
      </xdr:nvSpPr>
      <xdr:spPr>
        <a:xfrm>
          <a:off x="14389744" y="13707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42563</xdr:rowOff>
    </xdr:from>
    <xdr:ext cx="405111" cy="259045"/>
    <xdr:sp macro="" textlink="">
      <xdr:nvSpPr>
        <xdr:cNvPr id="775" name="n_3aveValue【消防施設】&#10;有形固定資産減価償却率">
          <a:extLst>
            <a:ext uri="{FF2B5EF4-FFF2-40B4-BE49-F238E27FC236}">
              <a16:creationId xmlns:a16="http://schemas.microsoft.com/office/drawing/2014/main" id="{72159C4E-98D4-417D-92B5-4F6906030FEF}"/>
            </a:ext>
          </a:extLst>
        </xdr:cNvPr>
        <xdr:cNvSpPr txBox="1"/>
      </xdr:nvSpPr>
      <xdr:spPr>
        <a:xfrm>
          <a:off x="13500744" y="137585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80</xdr:row>
      <xdr:rowOff>120666</xdr:rowOff>
    </xdr:from>
    <xdr:ext cx="405111" cy="259045"/>
    <xdr:sp macro="" textlink="">
      <xdr:nvSpPr>
        <xdr:cNvPr id="776" name="n_4aveValue【消防施設】&#10;有形固定資産減価償却率">
          <a:extLst>
            <a:ext uri="{FF2B5EF4-FFF2-40B4-BE49-F238E27FC236}">
              <a16:creationId xmlns:a16="http://schemas.microsoft.com/office/drawing/2014/main" id="{A67E4858-E069-484B-9F8F-A61551AF62E7}"/>
            </a:ext>
          </a:extLst>
        </xdr:cNvPr>
        <xdr:cNvSpPr txBox="1"/>
      </xdr:nvSpPr>
      <xdr:spPr>
        <a:xfrm>
          <a:off x="12611744" y="138366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83</xdr:row>
      <xdr:rowOff>5732</xdr:rowOff>
    </xdr:from>
    <xdr:ext cx="405111" cy="259045"/>
    <xdr:sp macro="" textlink="">
      <xdr:nvSpPr>
        <xdr:cNvPr id="777" name="n_1mainValue【消防施設】&#10;有形固定資産減価償却率">
          <a:extLst>
            <a:ext uri="{FF2B5EF4-FFF2-40B4-BE49-F238E27FC236}">
              <a16:creationId xmlns:a16="http://schemas.microsoft.com/office/drawing/2014/main" id="{B15757E2-AFD5-45A1-8B17-46AA81E0BCB4}"/>
            </a:ext>
          </a:extLst>
        </xdr:cNvPr>
        <xdr:cNvSpPr txBox="1"/>
      </xdr:nvSpPr>
      <xdr:spPr>
        <a:xfrm>
          <a:off x="15266044" y="14236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139082</xdr:rowOff>
    </xdr:from>
    <xdr:ext cx="405111" cy="259045"/>
    <xdr:sp macro="" textlink="">
      <xdr:nvSpPr>
        <xdr:cNvPr id="778" name="n_2mainValue【消防施設】&#10;有形固定資産減価償却率">
          <a:extLst>
            <a:ext uri="{FF2B5EF4-FFF2-40B4-BE49-F238E27FC236}">
              <a16:creationId xmlns:a16="http://schemas.microsoft.com/office/drawing/2014/main" id="{0873EC7D-81CB-4BCF-81D2-546FBBB358F9}"/>
            </a:ext>
          </a:extLst>
        </xdr:cNvPr>
        <xdr:cNvSpPr txBox="1"/>
      </xdr:nvSpPr>
      <xdr:spPr>
        <a:xfrm>
          <a:off x="14389744" y="143694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83</xdr:row>
      <xdr:rowOff>89552</xdr:rowOff>
    </xdr:from>
    <xdr:ext cx="405111" cy="259045"/>
    <xdr:sp macro="" textlink="">
      <xdr:nvSpPr>
        <xdr:cNvPr id="779" name="n_3mainValue【消防施設】&#10;有形固定資産減価償却率">
          <a:extLst>
            <a:ext uri="{FF2B5EF4-FFF2-40B4-BE49-F238E27FC236}">
              <a16:creationId xmlns:a16="http://schemas.microsoft.com/office/drawing/2014/main" id="{2515011E-C712-47C9-84B4-C8B05417972B}"/>
            </a:ext>
          </a:extLst>
        </xdr:cNvPr>
        <xdr:cNvSpPr txBox="1"/>
      </xdr:nvSpPr>
      <xdr:spPr>
        <a:xfrm>
          <a:off x="13500744" y="143199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84</xdr:row>
      <xdr:rowOff>93363</xdr:rowOff>
    </xdr:from>
    <xdr:ext cx="405111" cy="259045"/>
    <xdr:sp macro="" textlink="">
      <xdr:nvSpPr>
        <xdr:cNvPr id="780" name="n_4mainValue【消防施設】&#10;有形固定資産減価償却率">
          <a:extLst>
            <a:ext uri="{FF2B5EF4-FFF2-40B4-BE49-F238E27FC236}">
              <a16:creationId xmlns:a16="http://schemas.microsoft.com/office/drawing/2014/main" id="{0B7512FB-091D-42D8-B0DB-6832A585B16E}"/>
            </a:ext>
          </a:extLst>
        </xdr:cNvPr>
        <xdr:cNvSpPr txBox="1"/>
      </xdr:nvSpPr>
      <xdr:spPr>
        <a:xfrm>
          <a:off x="12611744" y="144951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781" name="正方形/長方形 780">
          <a:extLst>
            <a:ext uri="{FF2B5EF4-FFF2-40B4-BE49-F238E27FC236}">
              <a16:creationId xmlns:a16="http://schemas.microsoft.com/office/drawing/2014/main" id="{98DB91A0-676F-4ACA-AF64-6F27E39B3B9F}"/>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782" name="正方形/長方形 781">
          <a:extLst>
            <a:ext uri="{FF2B5EF4-FFF2-40B4-BE49-F238E27FC236}">
              <a16:creationId xmlns:a16="http://schemas.microsoft.com/office/drawing/2014/main" id="{5D033CDF-1D5D-4994-ABAA-36044877E7B3}"/>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783" name="正方形/長方形 782">
          <a:extLst>
            <a:ext uri="{FF2B5EF4-FFF2-40B4-BE49-F238E27FC236}">
              <a16:creationId xmlns:a16="http://schemas.microsoft.com/office/drawing/2014/main" id="{9092E5C7-576D-46E7-81A4-D926823E817F}"/>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784" name="正方形/長方形 783">
          <a:extLst>
            <a:ext uri="{FF2B5EF4-FFF2-40B4-BE49-F238E27FC236}">
              <a16:creationId xmlns:a16="http://schemas.microsoft.com/office/drawing/2014/main" id="{3AC8D7A5-380B-4119-9266-4E8823F36ECD}"/>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785" name="正方形/長方形 784">
          <a:extLst>
            <a:ext uri="{FF2B5EF4-FFF2-40B4-BE49-F238E27FC236}">
              <a16:creationId xmlns:a16="http://schemas.microsoft.com/office/drawing/2014/main" id="{27466202-4DCD-4EDA-9739-5DDBE6A52581}"/>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786" name="正方形/長方形 785">
          <a:extLst>
            <a:ext uri="{FF2B5EF4-FFF2-40B4-BE49-F238E27FC236}">
              <a16:creationId xmlns:a16="http://schemas.microsoft.com/office/drawing/2014/main" id="{8173BA13-1A28-4865-819A-F53E16B0DD19}"/>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787" name="正方形/長方形 786">
          <a:extLst>
            <a:ext uri="{FF2B5EF4-FFF2-40B4-BE49-F238E27FC236}">
              <a16:creationId xmlns:a16="http://schemas.microsoft.com/office/drawing/2014/main" id="{95916493-A456-4039-9CD7-D346EC656628}"/>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788" name="正方形/長方形 787">
          <a:extLst>
            <a:ext uri="{FF2B5EF4-FFF2-40B4-BE49-F238E27FC236}">
              <a16:creationId xmlns:a16="http://schemas.microsoft.com/office/drawing/2014/main" id="{D635F7EE-39F6-45E9-B41E-3CDFE09DD4AF}"/>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789" name="テキスト ボックス 788">
          <a:extLst>
            <a:ext uri="{FF2B5EF4-FFF2-40B4-BE49-F238E27FC236}">
              <a16:creationId xmlns:a16="http://schemas.microsoft.com/office/drawing/2014/main" id="{FA354649-0230-439C-9E2B-3A7B9EFD2E9A}"/>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790" name="直線コネクタ 789">
          <a:extLst>
            <a:ext uri="{FF2B5EF4-FFF2-40B4-BE49-F238E27FC236}">
              <a16:creationId xmlns:a16="http://schemas.microsoft.com/office/drawing/2014/main" id="{46987608-44BD-49BD-9D7B-5CA338B76F05}"/>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791" name="直線コネクタ 790">
          <a:extLst>
            <a:ext uri="{FF2B5EF4-FFF2-40B4-BE49-F238E27FC236}">
              <a16:creationId xmlns:a16="http://schemas.microsoft.com/office/drawing/2014/main" id="{DB6947F6-B6A6-4E88-B75A-DA1C11D57DC3}"/>
            </a:ext>
          </a:extLst>
        </xdr:cNvPr>
        <xdr:cNvCxnSpPr/>
      </xdr:nvCxnSpPr>
      <xdr:spPr>
        <a:xfrm>
          <a:off x="18288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792" name="テキスト ボックス 791">
          <a:extLst>
            <a:ext uri="{FF2B5EF4-FFF2-40B4-BE49-F238E27FC236}">
              <a16:creationId xmlns:a16="http://schemas.microsoft.com/office/drawing/2014/main" id="{4F36796D-E229-4C80-B31E-5E4C3C8767E9}"/>
            </a:ext>
          </a:extLst>
        </xdr:cNvPr>
        <xdr:cNvSpPr txBox="1"/>
      </xdr:nvSpPr>
      <xdr:spPr>
        <a:xfrm>
          <a:off x="17820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793" name="直線コネクタ 792">
          <a:extLst>
            <a:ext uri="{FF2B5EF4-FFF2-40B4-BE49-F238E27FC236}">
              <a16:creationId xmlns:a16="http://schemas.microsoft.com/office/drawing/2014/main" id="{6DDAF5D9-064A-407E-8807-B8BD58FECB30}"/>
            </a:ext>
          </a:extLst>
        </xdr:cNvPr>
        <xdr:cNvCxnSpPr/>
      </xdr:nvCxnSpPr>
      <xdr:spPr>
        <a:xfrm>
          <a:off x="18288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794" name="テキスト ボックス 793">
          <a:extLst>
            <a:ext uri="{FF2B5EF4-FFF2-40B4-BE49-F238E27FC236}">
              <a16:creationId xmlns:a16="http://schemas.microsoft.com/office/drawing/2014/main" id="{AFDC889C-6E0B-47E6-A7D9-AA2869B48D41}"/>
            </a:ext>
          </a:extLst>
        </xdr:cNvPr>
        <xdr:cNvSpPr txBox="1"/>
      </xdr:nvSpPr>
      <xdr:spPr>
        <a:xfrm>
          <a:off x="17820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795" name="直線コネクタ 794">
          <a:extLst>
            <a:ext uri="{FF2B5EF4-FFF2-40B4-BE49-F238E27FC236}">
              <a16:creationId xmlns:a16="http://schemas.microsoft.com/office/drawing/2014/main" id="{E1B271D8-D111-4CCB-8730-4CD283045D23}"/>
            </a:ext>
          </a:extLst>
        </xdr:cNvPr>
        <xdr:cNvCxnSpPr/>
      </xdr:nvCxnSpPr>
      <xdr:spPr>
        <a:xfrm>
          <a:off x="18288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796" name="テキスト ボックス 795">
          <a:extLst>
            <a:ext uri="{FF2B5EF4-FFF2-40B4-BE49-F238E27FC236}">
              <a16:creationId xmlns:a16="http://schemas.microsoft.com/office/drawing/2014/main" id="{58C6541F-CDB1-4CBB-9623-DFD802490008}"/>
            </a:ext>
          </a:extLst>
        </xdr:cNvPr>
        <xdr:cNvSpPr txBox="1"/>
      </xdr:nvSpPr>
      <xdr:spPr>
        <a:xfrm>
          <a:off x="17820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797" name="直線コネクタ 796">
          <a:extLst>
            <a:ext uri="{FF2B5EF4-FFF2-40B4-BE49-F238E27FC236}">
              <a16:creationId xmlns:a16="http://schemas.microsoft.com/office/drawing/2014/main" id="{271BA5A6-D648-40F4-9300-29570F2C3297}"/>
            </a:ext>
          </a:extLst>
        </xdr:cNvPr>
        <xdr:cNvCxnSpPr/>
      </xdr:nvCxnSpPr>
      <xdr:spPr>
        <a:xfrm>
          <a:off x="18288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798" name="テキスト ボックス 797">
          <a:extLst>
            <a:ext uri="{FF2B5EF4-FFF2-40B4-BE49-F238E27FC236}">
              <a16:creationId xmlns:a16="http://schemas.microsoft.com/office/drawing/2014/main" id="{D6EFEC4A-F2B4-4C30-B32C-9E2001B3DAA3}"/>
            </a:ext>
          </a:extLst>
        </xdr:cNvPr>
        <xdr:cNvSpPr txBox="1"/>
      </xdr:nvSpPr>
      <xdr:spPr>
        <a:xfrm>
          <a:off x="17820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799" name="直線コネクタ 798">
          <a:extLst>
            <a:ext uri="{FF2B5EF4-FFF2-40B4-BE49-F238E27FC236}">
              <a16:creationId xmlns:a16="http://schemas.microsoft.com/office/drawing/2014/main" id="{96982276-9CA8-4D76-8A5A-BBEECD4A3DAD}"/>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800" name="テキスト ボックス 799">
          <a:extLst>
            <a:ext uri="{FF2B5EF4-FFF2-40B4-BE49-F238E27FC236}">
              <a16:creationId xmlns:a16="http://schemas.microsoft.com/office/drawing/2014/main" id="{E6221FBF-27CA-4508-91D6-D91440CA56BA}"/>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801" name="【消防施設】&#10;一人当たり面積グラフ枠">
          <a:extLst>
            <a:ext uri="{FF2B5EF4-FFF2-40B4-BE49-F238E27FC236}">
              <a16:creationId xmlns:a16="http://schemas.microsoft.com/office/drawing/2014/main" id="{A1ACCFAA-744D-4E6B-A3FC-C579C8536D00}"/>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120396</xdr:rowOff>
    </xdr:from>
    <xdr:to>
      <xdr:col>116</xdr:col>
      <xdr:colOff>62864</xdr:colOff>
      <xdr:row>86</xdr:row>
      <xdr:rowOff>33528</xdr:rowOff>
    </xdr:to>
    <xdr:cxnSp macro="">
      <xdr:nvCxnSpPr>
        <xdr:cNvPr id="802" name="直線コネクタ 801">
          <a:extLst>
            <a:ext uri="{FF2B5EF4-FFF2-40B4-BE49-F238E27FC236}">
              <a16:creationId xmlns:a16="http://schemas.microsoft.com/office/drawing/2014/main" id="{28EF9EED-6AD2-40D8-AC45-56D8B11C4060}"/>
            </a:ext>
          </a:extLst>
        </xdr:cNvPr>
        <xdr:cNvCxnSpPr/>
      </xdr:nvCxnSpPr>
      <xdr:spPr>
        <a:xfrm flipV="1">
          <a:off x="22160864" y="13493496"/>
          <a:ext cx="0" cy="12847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37355</xdr:rowOff>
    </xdr:from>
    <xdr:ext cx="469744" cy="259045"/>
    <xdr:sp macro="" textlink="">
      <xdr:nvSpPr>
        <xdr:cNvPr id="803" name="【消防施設】&#10;一人当たり面積最小値テキスト">
          <a:extLst>
            <a:ext uri="{FF2B5EF4-FFF2-40B4-BE49-F238E27FC236}">
              <a16:creationId xmlns:a16="http://schemas.microsoft.com/office/drawing/2014/main" id="{2B8D4115-683B-4345-A9BA-F206D1D56BA9}"/>
            </a:ext>
          </a:extLst>
        </xdr:cNvPr>
        <xdr:cNvSpPr txBox="1"/>
      </xdr:nvSpPr>
      <xdr:spPr>
        <a:xfrm>
          <a:off x="22199600" y="14782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33528</xdr:rowOff>
    </xdr:from>
    <xdr:to>
      <xdr:col>116</xdr:col>
      <xdr:colOff>152400</xdr:colOff>
      <xdr:row>86</xdr:row>
      <xdr:rowOff>33528</xdr:rowOff>
    </xdr:to>
    <xdr:cxnSp macro="">
      <xdr:nvCxnSpPr>
        <xdr:cNvPr id="804" name="直線コネクタ 803">
          <a:extLst>
            <a:ext uri="{FF2B5EF4-FFF2-40B4-BE49-F238E27FC236}">
              <a16:creationId xmlns:a16="http://schemas.microsoft.com/office/drawing/2014/main" id="{60E012B2-E0EC-487B-8968-C816C6ED99B7}"/>
            </a:ext>
          </a:extLst>
        </xdr:cNvPr>
        <xdr:cNvCxnSpPr/>
      </xdr:nvCxnSpPr>
      <xdr:spPr>
        <a:xfrm>
          <a:off x="22072600" y="14778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67073</xdr:rowOff>
    </xdr:from>
    <xdr:ext cx="469744" cy="259045"/>
    <xdr:sp macro="" textlink="">
      <xdr:nvSpPr>
        <xdr:cNvPr id="805" name="【消防施設】&#10;一人当たり面積最大値テキスト">
          <a:extLst>
            <a:ext uri="{FF2B5EF4-FFF2-40B4-BE49-F238E27FC236}">
              <a16:creationId xmlns:a16="http://schemas.microsoft.com/office/drawing/2014/main" id="{BB7A49E8-9EC7-4B7E-B819-34ABB49E99C4}"/>
            </a:ext>
          </a:extLst>
        </xdr:cNvPr>
        <xdr:cNvSpPr txBox="1"/>
      </xdr:nvSpPr>
      <xdr:spPr>
        <a:xfrm>
          <a:off x="22199600" y="132687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120396</xdr:rowOff>
    </xdr:from>
    <xdr:to>
      <xdr:col>116</xdr:col>
      <xdr:colOff>152400</xdr:colOff>
      <xdr:row>78</xdr:row>
      <xdr:rowOff>120396</xdr:rowOff>
    </xdr:to>
    <xdr:cxnSp macro="">
      <xdr:nvCxnSpPr>
        <xdr:cNvPr id="806" name="直線コネクタ 805">
          <a:extLst>
            <a:ext uri="{FF2B5EF4-FFF2-40B4-BE49-F238E27FC236}">
              <a16:creationId xmlns:a16="http://schemas.microsoft.com/office/drawing/2014/main" id="{AD2C1D21-0852-47AE-9615-E42423ED7D23}"/>
            </a:ext>
          </a:extLst>
        </xdr:cNvPr>
        <xdr:cNvCxnSpPr/>
      </xdr:nvCxnSpPr>
      <xdr:spPr>
        <a:xfrm>
          <a:off x="22072600" y="134934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17035</xdr:rowOff>
    </xdr:from>
    <xdr:ext cx="469744" cy="259045"/>
    <xdr:sp macro="" textlink="">
      <xdr:nvSpPr>
        <xdr:cNvPr id="807" name="【消防施設】&#10;一人当たり面積平均値テキスト">
          <a:extLst>
            <a:ext uri="{FF2B5EF4-FFF2-40B4-BE49-F238E27FC236}">
              <a16:creationId xmlns:a16="http://schemas.microsoft.com/office/drawing/2014/main" id="{3EABBE8D-9D5F-4E54-856B-CFF5D84FE3FD}"/>
            </a:ext>
          </a:extLst>
        </xdr:cNvPr>
        <xdr:cNvSpPr txBox="1"/>
      </xdr:nvSpPr>
      <xdr:spPr>
        <a:xfrm>
          <a:off x="22199600" y="1424738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165608</xdr:rowOff>
    </xdr:from>
    <xdr:to>
      <xdr:col>116</xdr:col>
      <xdr:colOff>114300</xdr:colOff>
      <xdr:row>84</xdr:row>
      <xdr:rowOff>95758</xdr:rowOff>
    </xdr:to>
    <xdr:sp macro="" textlink="">
      <xdr:nvSpPr>
        <xdr:cNvPr id="808" name="フローチャート: 判断 807">
          <a:extLst>
            <a:ext uri="{FF2B5EF4-FFF2-40B4-BE49-F238E27FC236}">
              <a16:creationId xmlns:a16="http://schemas.microsoft.com/office/drawing/2014/main" id="{27E3CA21-E737-4B44-8264-FACE2269A7DF}"/>
            </a:ext>
          </a:extLst>
        </xdr:cNvPr>
        <xdr:cNvSpPr/>
      </xdr:nvSpPr>
      <xdr:spPr>
        <a:xfrm>
          <a:off x="22110700" y="14395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14732</xdr:rowOff>
    </xdr:from>
    <xdr:to>
      <xdr:col>112</xdr:col>
      <xdr:colOff>38100</xdr:colOff>
      <xdr:row>84</xdr:row>
      <xdr:rowOff>116332</xdr:rowOff>
    </xdr:to>
    <xdr:sp macro="" textlink="">
      <xdr:nvSpPr>
        <xdr:cNvPr id="809" name="フローチャート: 判断 808">
          <a:extLst>
            <a:ext uri="{FF2B5EF4-FFF2-40B4-BE49-F238E27FC236}">
              <a16:creationId xmlns:a16="http://schemas.microsoft.com/office/drawing/2014/main" id="{9846EA36-BB07-4B6D-9BC8-5ED6F5B678DF}"/>
            </a:ext>
          </a:extLst>
        </xdr:cNvPr>
        <xdr:cNvSpPr/>
      </xdr:nvSpPr>
      <xdr:spPr>
        <a:xfrm>
          <a:off x="21272500" y="14416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33020</xdr:rowOff>
    </xdr:from>
    <xdr:to>
      <xdr:col>107</xdr:col>
      <xdr:colOff>101600</xdr:colOff>
      <xdr:row>84</xdr:row>
      <xdr:rowOff>134620</xdr:rowOff>
    </xdr:to>
    <xdr:sp macro="" textlink="">
      <xdr:nvSpPr>
        <xdr:cNvPr id="810" name="フローチャート: 判断 809">
          <a:extLst>
            <a:ext uri="{FF2B5EF4-FFF2-40B4-BE49-F238E27FC236}">
              <a16:creationId xmlns:a16="http://schemas.microsoft.com/office/drawing/2014/main" id="{E07F5A85-35FC-49A1-9C67-D7D377A67CE5}"/>
            </a:ext>
          </a:extLst>
        </xdr:cNvPr>
        <xdr:cNvSpPr/>
      </xdr:nvSpPr>
      <xdr:spPr>
        <a:xfrm>
          <a:off x="20383500" y="14434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33020</xdr:rowOff>
    </xdr:from>
    <xdr:to>
      <xdr:col>102</xdr:col>
      <xdr:colOff>165100</xdr:colOff>
      <xdr:row>84</xdr:row>
      <xdr:rowOff>134620</xdr:rowOff>
    </xdr:to>
    <xdr:sp macro="" textlink="">
      <xdr:nvSpPr>
        <xdr:cNvPr id="811" name="フローチャート: 判断 810">
          <a:extLst>
            <a:ext uri="{FF2B5EF4-FFF2-40B4-BE49-F238E27FC236}">
              <a16:creationId xmlns:a16="http://schemas.microsoft.com/office/drawing/2014/main" id="{B800CC08-F16D-4776-8285-96353F184712}"/>
            </a:ext>
          </a:extLst>
        </xdr:cNvPr>
        <xdr:cNvSpPr/>
      </xdr:nvSpPr>
      <xdr:spPr>
        <a:xfrm>
          <a:off x="19494500" y="14434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106172</xdr:rowOff>
    </xdr:from>
    <xdr:to>
      <xdr:col>98</xdr:col>
      <xdr:colOff>38100</xdr:colOff>
      <xdr:row>85</xdr:row>
      <xdr:rowOff>36322</xdr:rowOff>
    </xdr:to>
    <xdr:sp macro="" textlink="">
      <xdr:nvSpPr>
        <xdr:cNvPr id="812" name="フローチャート: 判断 811">
          <a:extLst>
            <a:ext uri="{FF2B5EF4-FFF2-40B4-BE49-F238E27FC236}">
              <a16:creationId xmlns:a16="http://schemas.microsoft.com/office/drawing/2014/main" id="{6119862D-2D16-4048-A767-E5466D9F5393}"/>
            </a:ext>
          </a:extLst>
        </xdr:cNvPr>
        <xdr:cNvSpPr/>
      </xdr:nvSpPr>
      <xdr:spPr>
        <a:xfrm>
          <a:off x="18605500" y="14507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813" name="テキスト ボックス 812">
          <a:extLst>
            <a:ext uri="{FF2B5EF4-FFF2-40B4-BE49-F238E27FC236}">
              <a16:creationId xmlns:a16="http://schemas.microsoft.com/office/drawing/2014/main" id="{8F74B083-FAF1-49CF-8A83-243C9FCF2ECE}"/>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814" name="テキスト ボックス 813">
          <a:extLst>
            <a:ext uri="{FF2B5EF4-FFF2-40B4-BE49-F238E27FC236}">
              <a16:creationId xmlns:a16="http://schemas.microsoft.com/office/drawing/2014/main" id="{10488551-8C27-40E7-92FC-C67F5230CBD9}"/>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815" name="テキスト ボックス 814">
          <a:extLst>
            <a:ext uri="{FF2B5EF4-FFF2-40B4-BE49-F238E27FC236}">
              <a16:creationId xmlns:a16="http://schemas.microsoft.com/office/drawing/2014/main" id="{1DF75619-9651-43A4-AE1E-D92C2F56A2C3}"/>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816" name="テキスト ボックス 815">
          <a:extLst>
            <a:ext uri="{FF2B5EF4-FFF2-40B4-BE49-F238E27FC236}">
              <a16:creationId xmlns:a16="http://schemas.microsoft.com/office/drawing/2014/main" id="{D2626712-03E6-417B-9099-2ABD3E6CA25B}"/>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817" name="テキスト ボックス 816">
          <a:extLst>
            <a:ext uri="{FF2B5EF4-FFF2-40B4-BE49-F238E27FC236}">
              <a16:creationId xmlns:a16="http://schemas.microsoft.com/office/drawing/2014/main" id="{035D9E4D-3889-4A76-BE51-2F5B9C4AC697}"/>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170180</xdr:rowOff>
    </xdr:from>
    <xdr:to>
      <xdr:col>116</xdr:col>
      <xdr:colOff>114300</xdr:colOff>
      <xdr:row>85</xdr:row>
      <xdr:rowOff>100330</xdr:rowOff>
    </xdr:to>
    <xdr:sp macro="" textlink="">
      <xdr:nvSpPr>
        <xdr:cNvPr id="818" name="楕円 817">
          <a:extLst>
            <a:ext uri="{FF2B5EF4-FFF2-40B4-BE49-F238E27FC236}">
              <a16:creationId xmlns:a16="http://schemas.microsoft.com/office/drawing/2014/main" id="{1C2BB80E-2573-43C5-A37C-FBFFCA013F4B}"/>
            </a:ext>
          </a:extLst>
        </xdr:cNvPr>
        <xdr:cNvSpPr/>
      </xdr:nvSpPr>
      <xdr:spPr>
        <a:xfrm>
          <a:off x="22110700" y="14571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148607</xdr:rowOff>
    </xdr:from>
    <xdr:ext cx="469744" cy="259045"/>
    <xdr:sp macro="" textlink="">
      <xdr:nvSpPr>
        <xdr:cNvPr id="819" name="【消防施設】&#10;一人当たり面積該当値テキスト">
          <a:extLst>
            <a:ext uri="{FF2B5EF4-FFF2-40B4-BE49-F238E27FC236}">
              <a16:creationId xmlns:a16="http://schemas.microsoft.com/office/drawing/2014/main" id="{1624191F-685D-4CA3-8E09-096BD76EC7BF}"/>
            </a:ext>
          </a:extLst>
        </xdr:cNvPr>
        <xdr:cNvSpPr txBox="1"/>
      </xdr:nvSpPr>
      <xdr:spPr>
        <a:xfrm>
          <a:off x="22199600" y="14550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19304</xdr:rowOff>
    </xdr:from>
    <xdr:to>
      <xdr:col>112</xdr:col>
      <xdr:colOff>38100</xdr:colOff>
      <xdr:row>85</xdr:row>
      <xdr:rowOff>120904</xdr:rowOff>
    </xdr:to>
    <xdr:sp macro="" textlink="">
      <xdr:nvSpPr>
        <xdr:cNvPr id="820" name="楕円 819">
          <a:extLst>
            <a:ext uri="{FF2B5EF4-FFF2-40B4-BE49-F238E27FC236}">
              <a16:creationId xmlns:a16="http://schemas.microsoft.com/office/drawing/2014/main" id="{F47B5098-4991-4009-AAA5-807E7D8371E4}"/>
            </a:ext>
          </a:extLst>
        </xdr:cNvPr>
        <xdr:cNvSpPr/>
      </xdr:nvSpPr>
      <xdr:spPr>
        <a:xfrm>
          <a:off x="21272500" y="14592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85</xdr:row>
      <xdr:rowOff>49530</xdr:rowOff>
    </xdr:from>
    <xdr:to>
      <xdr:col>116</xdr:col>
      <xdr:colOff>63500</xdr:colOff>
      <xdr:row>85</xdr:row>
      <xdr:rowOff>70104</xdr:rowOff>
    </xdr:to>
    <xdr:cxnSp macro="">
      <xdr:nvCxnSpPr>
        <xdr:cNvPr id="821" name="直線コネクタ 820">
          <a:extLst>
            <a:ext uri="{FF2B5EF4-FFF2-40B4-BE49-F238E27FC236}">
              <a16:creationId xmlns:a16="http://schemas.microsoft.com/office/drawing/2014/main" id="{BCA46F5F-4034-43F0-9B49-9483948037A5}"/>
            </a:ext>
          </a:extLst>
        </xdr:cNvPr>
        <xdr:cNvCxnSpPr/>
      </xdr:nvCxnSpPr>
      <xdr:spPr>
        <a:xfrm flipV="1">
          <a:off x="21323300" y="14622780"/>
          <a:ext cx="838200" cy="20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19304</xdr:rowOff>
    </xdr:from>
    <xdr:to>
      <xdr:col>107</xdr:col>
      <xdr:colOff>101600</xdr:colOff>
      <xdr:row>85</xdr:row>
      <xdr:rowOff>120904</xdr:rowOff>
    </xdr:to>
    <xdr:sp macro="" textlink="">
      <xdr:nvSpPr>
        <xdr:cNvPr id="822" name="楕円 821">
          <a:extLst>
            <a:ext uri="{FF2B5EF4-FFF2-40B4-BE49-F238E27FC236}">
              <a16:creationId xmlns:a16="http://schemas.microsoft.com/office/drawing/2014/main" id="{99176DDE-B1A7-4521-9228-5EE0155A9019}"/>
            </a:ext>
          </a:extLst>
        </xdr:cNvPr>
        <xdr:cNvSpPr/>
      </xdr:nvSpPr>
      <xdr:spPr>
        <a:xfrm>
          <a:off x="20383500" y="14592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70104</xdr:rowOff>
    </xdr:from>
    <xdr:to>
      <xdr:col>111</xdr:col>
      <xdr:colOff>177800</xdr:colOff>
      <xdr:row>85</xdr:row>
      <xdr:rowOff>70104</xdr:rowOff>
    </xdr:to>
    <xdr:cxnSp macro="">
      <xdr:nvCxnSpPr>
        <xdr:cNvPr id="823" name="直線コネクタ 822">
          <a:extLst>
            <a:ext uri="{FF2B5EF4-FFF2-40B4-BE49-F238E27FC236}">
              <a16:creationId xmlns:a16="http://schemas.microsoft.com/office/drawing/2014/main" id="{45A2D824-DC76-42B6-B41B-ED87A90E5052}"/>
            </a:ext>
          </a:extLst>
        </xdr:cNvPr>
        <xdr:cNvCxnSpPr/>
      </xdr:nvCxnSpPr>
      <xdr:spPr>
        <a:xfrm>
          <a:off x="20434300" y="1464335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12446</xdr:rowOff>
    </xdr:from>
    <xdr:to>
      <xdr:col>102</xdr:col>
      <xdr:colOff>165100</xdr:colOff>
      <xdr:row>85</xdr:row>
      <xdr:rowOff>114046</xdr:rowOff>
    </xdr:to>
    <xdr:sp macro="" textlink="">
      <xdr:nvSpPr>
        <xdr:cNvPr id="824" name="楕円 823">
          <a:extLst>
            <a:ext uri="{FF2B5EF4-FFF2-40B4-BE49-F238E27FC236}">
              <a16:creationId xmlns:a16="http://schemas.microsoft.com/office/drawing/2014/main" id="{792668E2-2AF7-4E9A-A1F5-187B19401275}"/>
            </a:ext>
          </a:extLst>
        </xdr:cNvPr>
        <xdr:cNvSpPr/>
      </xdr:nvSpPr>
      <xdr:spPr>
        <a:xfrm>
          <a:off x="19494500" y="14585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63246</xdr:rowOff>
    </xdr:from>
    <xdr:to>
      <xdr:col>107</xdr:col>
      <xdr:colOff>50800</xdr:colOff>
      <xdr:row>85</xdr:row>
      <xdr:rowOff>70104</xdr:rowOff>
    </xdr:to>
    <xdr:cxnSp macro="">
      <xdr:nvCxnSpPr>
        <xdr:cNvPr id="825" name="直線コネクタ 824">
          <a:extLst>
            <a:ext uri="{FF2B5EF4-FFF2-40B4-BE49-F238E27FC236}">
              <a16:creationId xmlns:a16="http://schemas.microsoft.com/office/drawing/2014/main" id="{4D4A2ED3-67C2-4738-8FF1-F4D1B349735D}"/>
            </a:ext>
          </a:extLst>
        </xdr:cNvPr>
        <xdr:cNvCxnSpPr/>
      </xdr:nvCxnSpPr>
      <xdr:spPr>
        <a:xfrm>
          <a:off x="19545300" y="14636496"/>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30735</xdr:rowOff>
    </xdr:from>
    <xdr:to>
      <xdr:col>98</xdr:col>
      <xdr:colOff>38100</xdr:colOff>
      <xdr:row>85</xdr:row>
      <xdr:rowOff>132335</xdr:rowOff>
    </xdr:to>
    <xdr:sp macro="" textlink="">
      <xdr:nvSpPr>
        <xdr:cNvPr id="826" name="楕円 825">
          <a:extLst>
            <a:ext uri="{FF2B5EF4-FFF2-40B4-BE49-F238E27FC236}">
              <a16:creationId xmlns:a16="http://schemas.microsoft.com/office/drawing/2014/main" id="{3EFFD135-74B2-4DA2-B828-B0E94D3B3E90}"/>
            </a:ext>
          </a:extLst>
        </xdr:cNvPr>
        <xdr:cNvSpPr/>
      </xdr:nvSpPr>
      <xdr:spPr>
        <a:xfrm>
          <a:off x="18605500" y="14603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85</xdr:row>
      <xdr:rowOff>63246</xdr:rowOff>
    </xdr:from>
    <xdr:to>
      <xdr:col>102</xdr:col>
      <xdr:colOff>114300</xdr:colOff>
      <xdr:row>85</xdr:row>
      <xdr:rowOff>81535</xdr:rowOff>
    </xdr:to>
    <xdr:cxnSp macro="">
      <xdr:nvCxnSpPr>
        <xdr:cNvPr id="827" name="直線コネクタ 826">
          <a:extLst>
            <a:ext uri="{FF2B5EF4-FFF2-40B4-BE49-F238E27FC236}">
              <a16:creationId xmlns:a16="http://schemas.microsoft.com/office/drawing/2014/main" id="{33CBF4A5-DD16-4786-9E1D-9C5C1D0647B0}"/>
            </a:ext>
          </a:extLst>
        </xdr:cNvPr>
        <xdr:cNvCxnSpPr/>
      </xdr:nvCxnSpPr>
      <xdr:spPr>
        <a:xfrm flipV="1">
          <a:off x="18656300" y="14636496"/>
          <a:ext cx="889000" cy="18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82</xdr:row>
      <xdr:rowOff>132859</xdr:rowOff>
    </xdr:from>
    <xdr:ext cx="469744" cy="259045"/>
    <xdr:sp macro="" textlink="">
      <xdr:nvSpPr>
        <xdr:cNvPr id="828" name="n_1aveValue【消防施設】&#10;一人当たり面積">
          <a:extLst>
            <a:ext uri="{FF2B5EF4-FFF2-40B4-BE49-F238E27FC236}">
              <a16:creationId xmlns:a16="http://schemas.microsoft.com/office/drawing/2014/main" id="{CF9FF9E8-8E92-459B-A5EC-F522858C8215}"/>
            </a:ext>
          </a:extLst>
        </xdr:cNvPr>
        <xdr:cNvSpPr txBox="1"/>
      </xdr:nvSpPr>
      <xdr:spPr>
        <a:xfrm>
          <a:off x="21075727" y="141917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151147</xdr:rowOff>
    </xdr:from>
    <xdr:ext cx="469744" cy="259045"/>
    <xdr:sp macro="" textlink="">
      <xdr:nvSpPr>
        <xdr:cNvPr id="829" name="n_2aveValue【消防施設】&#10;一人当たり面積">
          <a:extLst>
            <a:ext uri="{FF2B5EF4-FFF2-40B4-BE49-F238E27FC236}">
              <a16:creationId xmlns:a16="http://schemas.microsoft.com/office/drawing/2014/main" id="{C101939B-3741-411E-954E-B073086B144D}"/>
            </a:ext>
          </a:extLst>
        </xdr:cNvPr>
        <xdr:cNvSpPr txBox="1"/>
      </xdr:nvSpPr>
      <xdr:spPr>
        <a:xfrm>
          <a:off x="20199427" y="14210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151147</xdr:rowOff>
    </xdr:from>
    <xdr:ext cx="469744" cy="259045"/>
    <xdr:sp macro="" textlink="">
      <xdr:nvSpPr>
        <xdr:cNvPr id="830" name="n_3aveValue【消防施設】&#10;一人当たり面積">
          <a:extLst>
            <a:ext uri="{FF2B5EF4-FFF2-40B4-BE49-F238E27FC236}">
              <a16:creationId xmlns:a16="http://schemas.microsoft.com/office/drawing/2014/main" id="{56C11980-21A8-416E-BC10-87EF2A845BBC}"/>
            </a:ext>
          </a:extLst>
        </xdr:cNvPr>
        <xdr:cNvSpPr txBox="1"/>
      </xdr:nvSpPr>
      <xdr:spPr>
        <a:xfrm>
          <a:off x="19310427" y="14210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52849</xdr:rowOff>
    </xdr:from>
    <xdr:ext cx="469744" cy="259045"/>
    <xdr:sp macro="" textlink="">
      <xdr:nvSpPr>
        <xdr:cNvPr id="831" name="n_4aveValue【消防施設】&#10;一人当たり面積">
          <a:extLst>
            <a:ext uri="{FF2B5EF4-FFF2-40B4-BE49-F238E27FC236}">
              <a16:creationId xmlns:a16="http://schemas.microsoft.com/office/drawing/2014/main" id="{D1F157E1-B690-4085-B932-13626D5ABED8}"/>
            </a:ext>
          </a:extLst>
        </xdr:cNvPr>
        <xdr:cNvSpPr txBox="1"/>
      </xdr:nvSpPr>
      <xdr:spPr>
        <a:xfrm>
          <a:off x="18421427" y="142831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85</xdr:row>
      <xdr:rowOff>112031</xdr:rowOff>
    </xdr:from>
    <xdr:ext cx="469744" cy="259045"/>
    <xdr:sp macro="" textlink="">
      <xdr:nvSpPr>
        <xdr:cNvPr id="832" name="n_1mainValue【消防施設】&#10;一人当たり面積">
          <a:extLst>
            <a:ext uri="{FF2B5EF4-FFF2-40B4-BE49-F238E27FC236}">
              <a16:creationId xmlns:a16="http://schemas.microsoft.com/office/drawing/2014/main" id="{EC9F6C55-EB51-4266-B34E-1A09DD51A019}"/>
            </a:ext>
          </a:extLst>
        </xdr:cNvPr>
        <xdr:cNvSpPr txBox="1"/>
      </xdr:nvSpPr>
      <xdr:spPr>
        <a:xfrm>
          <a:off x="21075727" y="14685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112031</xdr:rowOff>
    </xdr:from>
    <xdr:ext cx="469744" cy="259045"/>
    <xdr:sp macro="" textlink="">
      <xdr:nvSpPr>
        <xdr:cNvPr id="833" name="n_2mainValue【消防施設】&#10;一人当たり面積">
          <a:extLst>
            <a:ext uri="{FF2B5EF4-FFF2-40B4-BE49-F238E27FC236}">
              <a16:creationId xmlns:a16="http://schemas.microsoft.com/office/drawing/2014/main" id="{479BD9E8-527A-44ED-99D0-3E7C384B727F}"/>
            </a:ext>
          </a:extLst>
        </xdr:cNvPr>
        <xdr:cNvSpPr txBox="1"/>
      </xdr:nvSpPr>
      <xdr:spPr>
        <a:xfrm>
          <a:off x="20199427" y="14685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85</xdr:row>
      <xdr:rowOff>105173</xdr:rowOff>
    </xdr:from>
    <xdr:ext cx="469744" cy="259045"/>
    <xdr:sp macro="" textlink="">
      <xdr:nvSpPr>
        <xdr:cNvPr id="834" name="n_3mainValue【消防施設】&#10;一人当たり面積">
          <a:extLst>
            <a:ext uri="{FF2B5EF4-FFF2-40B4-BE49-F238E27FC236}">
              <a16:creationId xmlns:a16="http://schemas.microsoft.com/office/drawing/2014/main" id="{34309452-F9AA-45F4-A75E-55C5246BF6D2}"/>
            </a:ext>
          </a:extLst>
        </xdr:cNvPr>
        <xdr:cNvSpPr txBox="1"/>
      </xdr:nvSpPr>
      <xdr:spPr>
        <a:xfrm>
          <a:off x="19310427" y="146784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123462</xdr:rowOff>
    </xdr:from>
    <xdr:ext cx="469744" cy="259045"/>
    <xdr:sp macro="" textlink="">
      <xdr:nvSpPr>
        <xdr:cNvPr id="835" name="n_4mainValue【消防施設】&#10;一人当たり面積">
          <a:extLst>
            <a:ext uri="{FF2B5EF4-FFF2-40B4-BE49-F238E27FC236}">
              <a16:creationId xmlns:a16="http://schemas.microsoft.com/office/drawing/2014/main" id="{02F365ED-C593-470C-B3AB-1B180C492FF3}"/>
            </a:ext>
          </a:extLst>
        </xdr:cNvPr>
        <xdr:cNvSpPr txBox="1"/>
      </xdr:nvSpPr>
      <xdr:spPr>
        <a:xfrm>
          <a:off x="18421427" y="146967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836" name="正方形/長方形 835">
          <a:extLst>
            <a:ext uri="{FF2B5EF4-FFF2-40B4-BE49-F238E27FC236}">
              <a16:creationId xmlns:a16="http://schemas.microsoft.com/office/drawing/2014/main" id="{20344B66-F264-4E8C-9F1F-DF8E8F04249B}"/>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837" name="正方形/長方形 836">
          <a:extLst>
            <a:ext uri="{FF2B5EF4-FFF2-40B4-BE49-F238E27FC236}">
              <a16:creationId xmlns:a16="http://schemas.microsoft.com/office/drawing/2014/main" id="{D102039B-7D35-48FF-BBD9-1FA98CC25651}"/>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838" name="正方形/長方形 837">
          <a:extLst>
            <a:ext uri="{FF2B5EF4-FFF2-40B4-BE49-F238E27FC236}">
              <a16:creationId xmlns:a16="http://schemas.microsoft.com/office/drawing/2014/main" id="{44B61E2B-0B2C-46F3-BC62-45D1C342303A}"/>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839" name="正方形/長方形 838">
          <a:extLst>
            <a:ext uri="{FF2B5EF4-FFF2-40B4-BE49-F238E27FC236}">
              <a16:creationId xmlns:a16="http://schemas.microsoft.com/office/drawing/2014/main" id="{FA23AD20-866F-4616-A500-68317EAD2A6A}"/>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840" name="正方形/長方形 839">
          <a:extLst>
            <a:ext uri="{FF2B5EF4-FFF2-40B4-BE49-F238E27FC236}">
              <a16:creationId xmlns:a16="http://schemas.microsoft.com/office/drawing/2014/main" id="{9FC96860-55A8-46B8-8AD6-8F10401793BB}"/>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841" name="正方形/長方形 840">
          <a:extLst>
            <a:ext uri="{FF2B5EF4-FFF2-40B4-BE49-F238E27FC236}">
              <a16:creationId xmlns:a16="http://schemas.microsoft.com/office/drawing/2014/main" id="{DB2E938F-8557-4F78-A471-E301C3BE1ABD}"/>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842" name="正方形/長方形 841">
          <a:extLst>
            <a:ext uri="{FF2B5EF4-FFF2-40B4-BE49-F238E27FC236}">
              <a16:creationId xmlns:a16="http://schemas.microsoft.com/office/drawing/2014/main" id="{DD3C0DB1-6703-49A0-B584-4137EA3D709A}"/>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43" name="正方形/長方形 842">
          <a:extLst>
            <a:ext uri="{FF2B5EF4-FFF2-40B4-BE49-F238E27FC236}">
              <a16:creationId xmlns:a16="http://schemas.microsoft.com/office/drawing/2014/main" id="{727A6250-E4BA-4964-BB6F-FD979C0A34FA}"/>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844" name="テキスト ボックス 843">
          <a:extLst>
            <a:ext uri="{FF2B5EF4-FFF2-40B4-BE49-F238E27FC236}">
              <a16:creationId xmlns:a16="http://schemas.microsoft.com/office/drawing/2014/main" id="{CB917682-44E7-4727-A9F9-80885157E64C}"/>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845" name="直線コネクタ 844">
          <a:extLst>
            <a:ext uri="{FF2B5EF4-FFF2-40B4-BE49-F238E27FC236}">
              <a16:creationId xmlns:a16="http://schemas.microsoft.com/office/drawing/2014/main" id="{A2E98B44-F865-46B3-827E-C55F9B6074CF}"/>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846" name="テキスト ボックス 845">
          <a:extLst>
            <a:ext uri="{FF2B5EF4-FFF2-40B4-BE49-F238E27FC236}">
              <a16:creationId xmlns:a16="http://schemas.microsoft.com/office/drawing/2014/main" id="{C22D7CDC-7511-470D-B3C8-5681BCA1A2F2}"/>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847" name="直線コネクタ 846">
          <a:extLst>
            <a:ext uri="{FF2B5EF4-FFF2-40B4-BE49-F238E27FC236}">
              <a16:creationId xmlns:a16="http://schemas.microsoft.com/office/drawing/2014/main" id="{BCDCAA6E-47A6-47F9-B2A9-8B4A1B50C68B}"/>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848" name="テキスト ボックス 847">
          <a:extLst>
            <a:ext uri="{FF2B5EF4-FFF2-40B4-BE49-F238E27FC236}">
              <a16:creationId xmlns:a16="http://schemas.microsoft.com/office/drawing/2014/main" id="{BB853CA2-DB4A-4DBE-B7F2-931F9271BF2E}"/>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849" name="直線コネクタ 848">
          <a:extLst>
            <a:ext uri="{FF2B5EF4-FFF2-40B4-BE49-F238E27FC236}">
              <a16:creationId xmlns:a16="http://schemas.microsoft.com/office/drawing/2014/main" id="{FB9BE4F1-CFCB-4B58-8F5E-DF24B24556F6}"/>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850" name="テキスト ボックス 849">
          <a:extLst>
            <a:ext uri="{FF2B5EF4-FFF2-40B4-BE49-F238E27FC236}">
              <a16:creationId xmlns:a16="http://schemas.microsoft.com/office/drawing/2014/main" id="{95BA5312-B56E-41B2-90E2-60B3208FACDE}"/>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851" name="直線コネクタ 850">
          <a:extLst>
            <a:ext uri="{FF2B5EF4-FFF2-40B4-BE49-F238E27FC236}">
              <a16:creationId xmlns:a16="http://schemas.microsoft.com/office/drawing/2014/main" id="{2201B6BD-F103-4C89-90F9-EB709A1697CA}"/>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852" name="テキスト ボックス 851">
          <a:extLst>
            <a:ext uri="{FF2B5EF4-FFF2-40B4-BE49-F238E27FC236}">
              <a16:creationId xmlns:a16="http://schemas.microsoft.com/office/drawing/2014/main" id="{32F69F7C-95E3-4CB6-917B-DE8728394F33}"/>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853" name="直線コネクタ 852">
          <a:extLst>
            <a:ext uri="{FF2B5EF4-FFF2-40B4-BE49-F238E27FC236}">
              <a16:creationId xmlns:a16="http://schemas.microsoft.com/office/drawing/2014/main" id="{7AE1B040-DA24-4B91-ABDE-3ADF1AE1841F}"/>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854" name="テキスト ボックス 853">
          <a:extLst>
            <a:ext uri="{FF2B5EF4-FFF2-40B4-BE49-F238E27FC236}">
              <a16:creationId xmlns:a16="http://schemas.microsoft.com/office/drawing/2014/main" id="{CAD6CA08-F261-437A-8F1F-5509706ABBA5}"/>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855" name="直線コネクタ 854">
          <a:extLst>
            <a:ext uri="{FF2B5EF4-FFF2-40B4-BE49-F238E27FC236}">
              <a16:creationId xmlns:a16="http://schemas.microsoft.com/office/drawing/2014/main" id="{45A1CCEC-BD5F-4944-9854-99B96A46406D}"/>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856" name="テキスト ボックス 855">
          <a:extLst>
            <a:ext uri="{FF2B5EF4-FFF2-40B4-BE49-F238E27FC236}">
              <a16:creationId xmlns:a16="http://schemas.microsoft.com/office/drawing/2014/main" id="{9F6BEAC2-DDFE-4457-B91B-CCD0EA5B536B}"/>
            </a:ext>
          </a:extLst>
        </xdr:cNvPr>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857" name="直線コネクタ 856">
          <a:extLst>
            <a:ext uri="{FF2B5EF4-FFF2-40B4-BE49-F238E27FC236}">
              <a16:creationId xmlns:a16="http://schemas.microsoft.com/office/drawing/2014/main" id="{84013F1D-138C-45F4-BBDB-8C0A64B1B9CE}"/>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858" name="【庁舎】&#10;有形固定資産減価償却率グラフ枠">
          <a:extLst>
            <a:ext uri="{FF2B5EF4-FFF2-40B4-BE49-F238E27FC236}">
              <a16:creationId xmlns:a16="http://schemas.microsoft.com/office/drawing/2014/main" id="{9E206A8C-7705-443F-8C17-F2C8A4A82FD8}"/>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859" name="直線コネクタ 858">
          <a:extLst>
            <a:ext uri="{FF2B5EF4-FFF2-40B4-BE49-F238E27FC236}">
              <a16:creationId xmlns:a16="http://schemas.microsoft.com/office/drawing/2014/main" id="{85E8DE8C-A903-444B-ACD6-E507BA5E8C62}"/>
            </a:ext>
          </a:extLst>
        </xdr:cNvPr>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860" name="【庁舎】&#10;有形固定資産減価償却率最小値テキスト">
          <a:extLst>
            <a:ext uri="{FF2B5EF4-FFF2-40B4-BE49-F238E27FC236}">
              <a16:creationId xmlns:a16="http://schemas.microsoft.com/office/drawing/2014/main" id="{73789DA9-9F00-474B-92F6-8BB34BE27841}"/>
            </a:ext>
          </a:extLst>
        </xdr:cNvPr>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861" name="直線コネクタ 860">
          <a:extLst>
            <a:ext uri="{FF2B5EF4-FFF2-40B4-BE49-F238E27FC236}">
              <a16:creationId xmlns:a16="http://schemas.microsoft.com/office/drawing/2014/main" id="{D1086C79-D8D8-4C53-B894-B197E92DF15C}"/>
            </a:ext>
          </a:extLst>
        </xdr:cNvPr>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862" name="【庁舎】&#10;有形固定資産減価償却率最大値テキスト">
          <a:extLst>
            <a:ext uri="{FF2B5EF4-FFF2-40B4-BE49-F238E27FC236}">
              <a16:creationId xmlns:a16="http://schemas.microsoft.com/office/drawing/2014/main" id="{BDCA4588-C3BC-400E-A1E1-527BEF4B7E93}"/>
            </a:ext>
          </a:extLst>
        </xdr:cNvPr>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863" name="直線コネクタ 862">
          <a:extLst>
            <a:ext uri="{FF2B5EF4-FFF2-40B4-BE49-F238E27FC236}">
              <a16:creationId xmlns:a16="http://schemas.microsoft.com/office/drawing/2014/main" id="{A95033F8-008A-41F3-BADB-D2A3143B4A7E}"/>
            </a:ext>
          </a:extLst>
        </xdr:cNvPr>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24147</xdr:rowOff>
    </xdr:from>
    <xdr:ext cx="405111" cy="259045"/>
    <xdr:sp macro="" textlink="">
      <xdr:nvSpPr>
        <xdr:cNvPr id="864" name="【庁舎】&#10;有形固定資産減価償却率平均値テキスト">
          <a:extLst>
            <a:ext uri="{FF2B5EF4-FFF2-40B4-BE49-F238E27FC236}">
              <a16:creationId xmlns:a16="http://schemas.microsoft.com/office/drawing/2014/main" id="{0A92EAB0-A134-4903-A793-BF99160F48C3}"/>
            </a:ext>
          </a:extLst>
        </xdr:cNvPr>
        <xdr:cNvSpPr txBox="1"/>
      </xdr:nvSpPr>
      <xdr:spPr>
        <a:xfrm>
          <a:off x="16357600" y="176834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1270</xdr:rowOff>
    </xdr:from>
    <xdr:to>
      <xdr:col>85</xdr:col>
      <xdr:colOff>177800</xdr:colOff>
      <xdr:row>104</xdr:row>
      <xdr:rowOff>102870</xdr:rowOff>
    </xdr:to>
    <xdr:sp macro="" textlink="">
      <xdr:nvSpPr>
        <xdr:cNvPr id="865" name="フローチャート: 判断 864">
          <a:extLst>
            <a:ext uri="{FF2B5EF4-FFF2-40B4-BE49-F238E27FC236}">
              <a16:creationId xmlns:a16="http://schemas.microsoft.com/office/drawing/2014/main" id="{51BA7FEB-7361-4C4F-A79F-D0D33DAC8217}"/>
            </a:ext>
          </a:extLst>
        </xdr:cNvPr>
        <xdr:cNvSpPr/>
      </xdr:nvSpPr>
      <xdr:spPr>
        <a:xfrm>
          <a:off x="16268700" y="17832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17780</xdr:rowOff>
    </xdr:from>
    <xdr:to>
      <xdr:col>81</xdr:col>
      <xdr:colOff>101600</xdr:colOff>
      <xdr:row>104</xdr:row>
      <xdr:rowOff>119380</xdr:rowOff>
    </xdr:to>
    <xdr:sp macro="" textlink="">
      <xdr:nvSpPr>
        <xdr:cNvPr id="866" name="フローチャート: 判断 865">
          <a:extLst>
            <a:ext uri="{FF2B5EF4-FFF2-40B4-BE49-F238E27FC236}">
              <a16:creationId xmlns:a16="http://schemas.microsoft.com/office/drawing/2014/main" id="{DAADD0C2-6DFA-447B-82CB-8838ED0580F6}"/>
            </a:ext>
          </a:extLst>
        </xdr:cNvPr>
        <xdr:cNvSpPr/>
      </xdr:nvSpPr>
      <xdr:spPr>
        <a:xfrm>
          <a:off x="15430500" y="1784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44450</xdr:rowOff>
    </xdr:from>
    <xdr:to>
      <xdr:col>76</xdr:col>
      <xdr:colOff>165100</xdr:colOff>
      <xdr:row>104</xdr:row>
      <xdr:rowOff>146050</xdr:rowOff>
    </xdr:to>
    <xdr:sp macro="" textlink="">
      <xdr:nvSpPr>
        <xdr:cNvPr id="867" name="フローチャート: 判断 866">
          <a:extLst>
            <a:ext uri="{FF2B5EF4-FFF2-40B4-BE49-F238E27FC236}">
              <a16:creationId xmlns:a16="http://schemas.microsoft.com/office/drawing/2014/main" id="{D38C7689-3BDA-481A-82BF-5C98B4B5CB1F}"/>
            </a:ext>
          </a:extLst>
        </xdr:cNvPr>
        <xdr:cNvSpPr/>
      </xdr:nvSpPr>
      <xdr:spPr>
        <a:xfrm>
          <a:off x="14541500" y="17875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11430</xdr:rowOff>
    </xdr:from>
    <xdr:to>
      <xdr:col>72</xdr:col>
      <xdr:colOff>38100</xdr:colOff>
      <xdr:row>104</xdr:row>
      <xdr:rowOff>113030</xdr:rowOff>
    </xdr:to>
    <xdr:sp macro="" textlink="">
      <xdr:nvSpPr>
        <xdr:cNvPr id="868" name="フローチャート: 判断 867">
          <a:extLst>
            <a:ext uri="{FF2B5EF4-FFF2-40B4-BE49-F238E27FC236}">
              <a16:creationId xmlns:a16="http://schemas.microsoft.com/office/drawing/2014/main" id="{65C3CBEF-B659-46F9-BB4C-7A4C33914C3C}"/>
            </a:ext>
          </a:extLst>
        </xdr:cNvPr>
        <xdr:cNvSpPr/>
      </xdr:nvSpPr>
      <xdr:spPr>
        <a:xfrm>
          <a:off x="13652500" y="17842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103</xdr:row>
      <xdr:rowOff>124461</xdr:rowOff>
    </xdr:from>
    <xdr:to>
      <xdr:col>67</xdr:col>
      <xdr:colOff>101600</xdr:colOff>
      <xdr:row>104</xdr:row>
      <xdr:rowOff>54611</xdr:rowOff>
    </xdr:to>
    <xdr:sp macro="" textlink="">
      <xdr:nvSpPr>
        <xdr:cNvPr id="869" name="フローチャート: 判断 868">
          <a:extLst>
            <a:ext uri="{FF2B5EF4-FFF2-40B4-BE49-F238E27FC236}">
              <a16:creationId xmlns:a16="http://schemas.microsoft.com/office/drawing/2014/main" id="{6F9EFC58-0E8B-4857-8BC3-E5FF213319B3}"/>
            </a:ext>
          </a:extLst>
        </xdr:cNvPr>
        <xdr:cNvSpPr/>
      </xdr:nvSpPr>
      <xdr:spPr>
        <a:xfrm>
          <a:off x="12763500" y="17783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870" name="テキスト ボックス 869">
          <a:extLst>
            <a:ext uri="{FF2B5EF4-FFF2-40B4-BE49-F238E27FC236}">
              <a16:creationId xmlns:a16="http://schemas.microsoft.com/office/drawing/2014/main" id="{34A09D7B-0F10-45A4-95D6-F8997ABE7482}"/>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871" name="テキスト ボックス 870">
          <a:extLst>
            <a:ext uri="{FF2B5EF4-FFF2-40B4-BE49-F238E27FC236}">
              <a16:creationId xmlns:a16="http://schemas.microsoft.com/office/drawing/2014/main" id="{139C02AD-1AF7-45C3-9B72-9A254C31C24B}"/>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872" name="テキスト ボックス 871">
          <a:extLst>
            <a:ext uri="{FF2B5EF4-FFF2-40B4-BE49-F238E27FC236}">
              <a16:creationId xmlns:a16="http://schemas.microsoft.com/office/drawing/2014/main" id="{99919C33-856A-4A54-BAD3-F78D0F5A27EE}"/>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873" name="テキスト ボックス 872">
          <a:extLst>
            <a:ext uri="{FF2B5EF4-FFF2-40B4-BE49-F238E27FC236}">
              <a16:creationId xmlns:a16="http://schemas.microsoft.com/office/drawing/2014/main" id="{71755A51-1642-4073-A930-3A29A9568B2C}"/>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874" name="テキスト ボックス 873">
          <a:extLst>
            <a:ext uri="{FF2B5EF4-FFF2-40B4-BE49-F238E27FC236}">
              <a16:creationId xmlns:a16="http://schemas.microsoft.com/office/drawing/2014/main" id="{4FBE7468-EF29-441A-B0EE-926BA3A98A69}"/>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165100</xdr:rowOff>
    </xdr:from>
    <xdr:to>
      <xdr:col>85</xdr:col>
      <xdr:colOff>177800</xdr:colOff>
      <xdr:row>106</xdr:row>
      <xdr:rowOff>95250</xdr:rowOff>
    </xdr:to>
    <xdr:sp macro="" textlink="">
      <xdr:nvSpPr>
        <xdr:cNvPr id="875" name="楕円 874">
          <a:extLst>
            <a:ext uri="{FF2B5EF4-FFF2-40B4-BE49-F238E27FC236}">
              <a16:creationId xmlns:a16="http://schemas.microsoft.com/office/drawing/2014/main" id="{B5C07565-1CE8-4E48-AC76-B682BC8E2DCD}"/>
            </a:ext>
          </a:extLst>
        </xdr:cNvPr>
        <xdr:cNvSpPr/>
      </xdr:nvSpPr>
      <xdr:spPr>
        <a:xfrm>
          <a:off x="16268700" y="18167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105</xdr:row>
      <xdr:rowOff>143527</xdr:rowOff>
    </xdr:from>
    <xdr:ext cx="405111" cy="259045"/>
    <xdr:sp macro="" textlink="">
      <xdr:nvSpPr>
        <xdr:cNvPr id="876" name="【庁舎】&#10;有形固定資産減価償却率該当値テキスト">
          <a:extLst>
            <a:ext uri="{FF2B5EF4-FFF2-40B4-BE49-F238E27FC236}">
              <a16:creationId xmlns:a16="http://schemas.microsoft.com/office/drawing/2014/main" id="{5264D55C-C9AC-4EBB-9FC0-3D7A4CB44B78}"/>
            </a:ext>
          </a:extLst>
        </xdr:cNvPr>
        <xdr:cNvSpPr txBox="1"/>
      </xdr:nvSpPr>
      <xdr:spPr>
        <a:xfrm>
          <a:off x="16357600" y="18145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105</xdr:row>
      <xdr:rowOff>148589</xdr:rowOff>
    </xdr:from>
    <xdr:to>
      <xdr:col>81</xdr:col>
      <xdr:colOff>101600</xdr:colOff>
      <xdr:row>106</xdr:row>
      <xdr:rowOff>78739</xdr:rowOff>
    </xdr:to>
    <xdr:sp macro="" textlink="">
      <xdr:nvSpPr>
        <xdr:cNvPr id="877" name="楕円 876">
          <a:extLst>
            <a:ext uri="{FF2B5EF4-FFF2-40B4-BE49-F238E27FC236}">
              <a16:creationId xmlns:a16="http://schemas.microsoft.com/office/drawing/2014/main" id="{A748D8AD-5E8A-4463-A5F5-629F49FA3620}"/>
            </a:ext>
          </a:extLst>
        </xdr:cNvPr>
        <xdr:cNvSpPr/>
      </xdr:nvSpPr>
      <xdr:spPr>
        <a:xfrm>
          <a:off x="15430500" y="18150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27939</xdr:rowOff>
    </xdr:from>
    <xdr:to>
      <xdr:col>85</xdr:col>
      <xdr:colOff>127000</xdr:colOff>
      <xdr:row>106</xdr:row>
      <xdr:rowOff>44450</xdr:rowOff>
    </xdr:to>
    <xdr:cxnSp macro="">
      <xdr:nvCxnSpPr>
        <xdr:cNvPr id="878" name="直線コネクタ 877">
          <a:extLst>
            <a:ext uri="{FF2B5EF4-FFF2-40B4-BE49-F238E27FC236}">
              <a16:creationId xmlns:a16="http://schemas.microsoft.com/office/drawing/2014/main" id="{D83BA54F-E884-4227-B9FD-7404BF2D2C60}"/>
            </a:ext>
          </a:extLst>
        </xdr:cNvPr>
        <xdr:cNvCxnSpPr/>
      </xdr:nvCxnSpPr>
      <xdr:spPr>
        <a:xfrm>
          <a:off x="15481300" y="18201639"/>
          <a:ext cx="838200" cy="165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124461</xdr:rowOff>
    </xdr:from>
    <xdr:to>
      <xdr:col>76</xdr:col>
      <xdr:colOff>165100</xdr:colOff>
      <xdr:row>106</xdr:row>
      <xdr:rowOff>54611</xdr:rowOff>
    </xdr:to>
    <xdr:sp macro="" textlink="">
      <xdr:nvSpPr>
        <xdr:cNvPr id="879" name="楕円 878">
          <a:extLst>
            <a:ext uri="{FF2B5EF4-FFF2-40B4-BE49-F238E27FC236}">
              <a16:creationId xmlns:a16="http://schemas.microsoft.com/office/drawing/2014/main" id="{812C52C4-E965-4F6F-8305-CC2D1025AEDF}"/>
            </a:ext>
          </a:extLst>
        </xdr:cNvPr>
        <xdr:cNvSpPr/>
      </xdr:nvSpPr>
      <xdr:spPr>
        <a:xfrm>
          <a:off x="14541500" y="18126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3811</xdr:rowOff>
    </xdr:from>
    <xdr:to>
      <xdr:col>81</xdr:col>
      <xdr:colOff>50800</xdr:colOff>
      <xdr:row>106</xdr:row>
      <xdr:rowOff>27939</xdr:rowOff>
    </xdr:to>
    <xdr:cxnSp macro="">
      <xdr:nvCxnSpPr>
        <xdr:cNvPr id="880" name="直線コネクタ 879">
          <a:extLst>
            <a:ext uri="{FF2B5EF4-FFF2-40B4-BE49-F238E27FC236}">
              <a16:creationId xmlns:a16="http://schemas.microsoft.com/office/drawing/2014/main" id="{6F6F5329-B59E-41E7-A71F-83C753D04684}"/>
            </a:ext>
          </a:extLst>
        </xdr:cNvPr>
        <xdr:cNvCxnSpPr/>
      </xdr:nvCxnSpPr>
      <xdr:spPr>
        <a:xfrm>
          <a:off x="14592300" y="18177511"/>
          <a:ext cx="889000" cy="241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100330</xdr:rowOff>
    </xdr:from>
    <xdr:to>
      <xdr:col>72</xdr:col>
      <xdr:colOff>38100</xdr:colOff>
      <xdr:row>106</xdr:row>
      <xdr:rowOff>30480</xdr:rowOff>
    </xdr:to>
    <xdr:sp macro="" textlink="">
      <xdr:nvSpPr>
        <xdr:cNvPr id="881" name="楕円 880">
          <a:extLst>
            <a:ext uri="{FF2B5EF4-FFF2-40B4-BE49-F238E27FC236}">
              <a16:creationId xmlns:a16="http://schemas.microsoft.com/office/drawing/2014/main" id="{5077CF9C-02A2-4EEE-A865-E21A7DC8FF68}"/>
            </a:ext>
          </a:extLst>
        </xdr:cNvPr>
        <xdr:cNvSpPr/>
      </xdr:nvSpPr>
      <xdr:spPr>
        <a:xfrm>
          <a:off x="13652500" y="18102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151130</xdr:rowOff>
    </xdr:from>
    <xdr:to>
      <xdr:col>76</xdr:col>
      <xdr:colOff>114300</xdr:colOff>
      <xdr:row>106</xdr:row>
      <xdr:rowOff>3811</xdr:rowOff>
    </xdr:to>
    <xdr:cxnSp macro="">
      <xdr:nvCxnSpPr>
        <xdr:cNvPr id="882" name="直線コネクタ 881">
          <a:extLst>
            <a:ext uri="{FF2B5EF4-FFF2-40B4-BE49-F238E27FC236}">
              <a16:creationId xmlns:a16="http://schemas.microsoft.com/office/drawing/2014/main" id="{B34204D7-E469-4E67-A085-C48A60E5F635}"/>
            </a:ext>
          </a:extLst>
        </xdr:cNvPr>
        <xdr:cNvCxnSpPr/>
      </xdr:nvCxnSpPr>
      <xdr:spPr>
        <a:xfrm>
          <a:off x="13703300" y="18153380"/>
          <a:ext cx="889000" cy="24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74930</xdr:rowOff>
    </xdr:from>
    <xdr:to>
      <xdr:col>67</xdr:col>
      <xdr:colOff>101600</xdr:colOff>
      <xdr:row>106</xdr:row>
      <xdr:rowOff>5080</xdr:rowOff>
    </xdr:to>
    <xdr:sp macro="" textlink="">
      <xdr:nvSpPr>
        <xdr:cNvPr id="883" name="楕円 882">
          <a:extLst>
            <a:ext uri="{FF2B5EF4-FFF2-40B4-BE49-F238E27FC236}">
              <a16:creationId xmlns:a16="http://schemas.microsoft.com/office/drawing/2014/main" id="{0A7A1A56-5A0B-414D-96DF-CB9C9ECAC094}"/>
            </a:ext>
          </a:extLst>
        </xdr:cNvPr>
        <xdr:cNvSpPr/>
      </xdr:nvSpPr>
      <xdr:spPr>
        <a:xfrm>
          <a:off x="12763500" y="18077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125730</xdr:rowOff>
    </xdr:from>
    <xdr:to>
      <xdr:col>71</xdr:col>
      <xdr:colOff>177800</xdr:colOff>
      <xdr:row>105</xdr:row>
      <xdr:rowOff>151130</xdr:rowOff>
    </xdr:to>
    <xdr:cxnSp macro="">
      <xdr:nvCxnSpPr>
        <xdr:cNvPr id="884" name="直線コネクタ 883">
          <a:extLst>
            <a:ext uri="{FF2B5EF4-FFF2-40B4-BE49-F238E27FC236}">
              <a16:creationId xmlns:a16="http://schemas.microsoft.com/office/drawing/2014/main" id="{9FCDB093-ABAB-456F-8EF5-32120F02DE2E}"/>
            </a:ext>
          </a:extLst>
        </xdr:cNvPr>
        <xdr:cNvCxnSpPr/>
      </xdr:nvCxnSpPr>
      <xdr:spPr>
        <a:xfrm>
          <a:off x="12814300" y="1812798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135907</xdr:rowOff>
    </xdr:from>
    <xdr:ext cx="405111" cy="259045"/>
    <xdr:sp macro="" textlink="">
      <xdr:nvSpPr>
        <xdr:cNvPr id="885" name="n_1aveValue【庁舎】&#10;有形固定資産減価償却率">
          <a:extLst>
            <a:ext uri="{FF2B5EF4-FFF2-40B4-BE49-F238E27FC236}">
              <a16:creationId xmlns:a16="http://schemas.microsoft.com/office/drawing/2014/main" id="{E8958570-5550-4F85-A94B-5D9EF39758CD}"/>
            </a:ext>
          </a:extLst>
        </xdr:cNvPr>
        <xdr:cNvSpPr txBox="1"/>
      </xdr:nvSpPr>
      <xdr:spPr>
        <a:xfrm>
          <a:off x="15266044" y="17623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162577</xdr:rowOff>
    </xdr:from>
    <xdr:ext cx="405111" cy="259045"/>
    <xdr:sp macro="" textlink="">
      <xdr:nvSpPr>
        <xdr:cNvPr id="886" name="n_2aveValue【庁舎】&#10;有形固定資産減価償却率">
          <a:extLst>
            <a:ext uri="{FF2B5EF4-FFF2-40B4-BE49-F238E27FC236}">
              <a16:creationId xmlns:a16="http://schemas.microsoft.com/office/drawing/2014/main" id="{19C6F092-8902-43B2-8F55-0A86C021F117}"/>
            </a:ext>
          </a:extLst>
        </xdr:cNvPr>
        <xdr:cNvSpPr txBox="1"/>
      </xdr:nvSpPr>
      <xdr:spPr>
        <a:xfrm>
          <a:off x="14389744" y="17650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129557</xdr:rowOff>
    </xdr:from>
    <xdr:ext cx="405111" cy="259045"/>
    <xdr:sp macro="" textlink="">
      <xdr:nvSpPr>
        <xdr:cNvPr id="887" name="n_3aveValue【庁舎】&#10;有形固定資産減価償却率">
          <a:extLst>
            <a:ext uri="{FF2B5EF4-FFF2-40B4-BE49-F238E27FC236}">
              <a16:creationId xmlns:a16="http://schemas.microsoft.com/office/drawing/2014/main" id="{8CEE1298-3329-4CE9-9491-F14F6C0A5615}"/>
            </a:ext>
          </a:extLst>
        </xdr:cNvPr>
        <xdr:cNvSpPr txBox="1"/>
      </xdr:nvSpPr>
      <xdr:spPr>
        <a:xfrm>
          <a:off x="13500744" y="17617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71138</xdr:rowOff>
    </xdr:from>
    <xdr:ext cx="405111" cy="259045"/>
    <xdr:sp macro="" textlink="">
      <xdr:nvSpPr>
        <xdr:cNvPr id="888" name="n_4aveValue【庁舎】&#10;有形固定資産減価償却率">
          <a:extLst>
            <a:ext uri="{FF2B5EF4-FFF2-40B4-BE49-F238E27FC236}">
              <a16:creationId xmlns:a16="http://schemas.microsoft.com/office/drawing/2014/main" id="{3BB7FD53-BF27-4A86-94AE-0313C4C4C31C}"/>
            </a:ext>
          </a:extLst>
        </xdr:cNvPr>
        <xdr:cNvSpPr txBox="1"/>
      </xdr:nvSpPr>
      <xdr:spPr>
        <a:xfrm>
          <a:off x="12611744" y="17559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69866</xdr:rowOff>
    </xdr:from>
    <xdr:ext cx="405111" cy="259045"/>
    <xdr:sp macro="" textlink="">
      <xdr:nvSpPr>
        <xdr:cNvPr id="889" name="n_1mainValue【庁舎】&#10;有形固定資産減価償却率">
          <a:extLst>
            <a:ext uri="{FF2B5EF4-FFF2-40B4-BE49-F238E27FC236}">
              <a16:creationId xmlns:a16="http://schemas.microsoft.com/office/drawing/2014/main" id="{0722D50E-4BE8-4B55-8912-7FCB863A65B6}"/>
            </a:ext>
          </a:extLst>
        </xdr:cNvPr>
        <xdr:cNvSpPr txBox="1"/>
      </xdr:nvSpPr>
      <xdr:spPr>
        <a:xfrm>
          <a:off x="15266044" y="182435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45738</xdr:rowOff>
    </xdr:from>
    <xdr:ext cx="405111" cy="259045"/>
    <xdr:sp macro="" textlink="">
      <xdr:nvSpPr>
        <xdr:cNvPr id="890" name="n_2mainValue【庁舎】&#10;有形固定資産減価償却率">
          <a:extLst>
            <a:ext uri="{FF2B5EF4-FFF2-40B4-BE49-F238E27FC236}">
              <a16:creationId xmlns:a16="http://schemas.microsoft.com/office/drawing/2014/main" id="{F12D799A-2041-4F57-93B4-23E91E90A825}"/>
            </a:ext>
          </a:extLst>
        </xdr:cNvPr>
        <xdr:cNvSpPr txBox="1"/>
      </xdr:nvSpPr>
      <xdr:spPr>
        <a:xfrm>
          <a:off x="14389744" y="182194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21607</xdr:rowOff>
    </xdr:from>
    <xdr:ext cx="405111" cy="259045"/>
    <xdr:sp macro="" textlink="">
      <xdr:nvSpPr>
        <xdr:cNvPr id="891" name="n_3mainValue【庁舎】&#10;有形固定資産減価償却率">
          <a:extLst>
            <a:ext uri="{FF2B5EF4-FFF2-40B4-BE49-F238E27FC236}">
              <a16:creationId xmlns:a16="http://schemas.microsoft.com/office/drawing/2014/main" id="{70274BE2-AE58-485D-8727-E423F17DEDFE}"/>
            </a:ext>
          </a:extLst>
        </xdr:cNvPr>
        <xdr:cNvSpPr txBox="1"/>
      </xdr:nvSpPr>
      <xdr:spPr>
        <a:xfrm>
          <a:off x="13500744" y="18195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105</xdr:row>
      <xdr:rowOff>167657</xdr:rowOff>
    </xdr:from>
    <xdr:ext cx="405111" cy="259045"/>
    <xdr:sp macro="" textlink="">
      <xdr:nvSpPr>
        <xdr:cNvPr id="892" name="n_4mainValue【庁舎】&#10;有形固定資産減価償却率">
          <a:extLst>
            <a:ext uri="{FF2B5EF4-FFF2-40B4-BE49-F238E27FC236}">
              <a16:creationId xmlns:a16="http://schemas.microsoft.com/office/drawing/2014/main" id="{75E1BD73-F57C-4A46-8B20-B6C10FCFF0A1}"/>
            </a:ext>
          </a:extLst>
        </xdr:cNvPr>
        <xdr:cNvSpPr txBox="1"/>
      </xdr:nvSpPr>
      <xdr:spPr>
        <a:xfrm>
          <a:off x="12611744" y="181699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893" name="正方形/長方形 892">
          <a:extLst>
            <a:ext uri="{FF2B5EF4-FFF2-40B4-BE49-F238E27FC236}">
              <a16:creationId xmlns:a16="http://schemas.microsoft.com/office/drawing/2014/main" id="{A7FC5D6E-3558-4D61-AE0C-B32DAD57F14C}"/>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894" name="正方形/長方形 893">
          <a:extLst>
            <a:ext uri="{FF2B5EF4-FFF2-40B4-BE49-F238E27FC236}">
              <a16:creationId xmlns:a16="http://schemas.microsoft.com/office/drawing/2014/main" id="{C21FEE44-696E-42F8-AF6D-53D09A9E297E}"/>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895" name="正方形/長方形 894">
          <a:extLst>
            <a:ext uri="{FF2B5EF4-FFF2-40B4-BE49-F238E27FC236}">
              <a16:creationId xmlns:a16="http://schemas.microsoft.com/office/drawing/2014/main" id="{0092CAA9-8D89-4B8F-AFA0-F43F7D18CD43}"/>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896" name="正方形/長方形 895">
          <a:extLst>
            <a:ext uri="{FF2B5EF4-FFF2-40B4-BE49-F238E27FC236}">
              <a16:creationId xmlns:a16="http://schemas.microsoft.com/office/drawing/2014/main" id="{A801B805-F99D-4B07-A2C8-ABBCA272F3C5}"/>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897" name="正方形/長方形 896">
          <a:extLst>
            <a:ext uri="{FF2B5EF4-FFF2-40B4-BE49-F238E27FC236}">
              <a16:creationId xmlns:a16="http://schemas.microsoft.com/office/drawing/2014/main" id="{CC9A5CF1-42DE-446F-9E05-133F7D23D0E2}"/>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898" name="正方形/長方形 897">
          <a:extLst>
            <a:ext uri="{FF2B5EF4-FFF2-40B4-BE49-F238E27FC236}">
              <a16:creationId xmlns:a16="http://schemas.microsoft.com/office/drawing/2014/main" id="{B30E900A-0813-44BA-A0FF-E2F2B0803B6B}"/>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899" name="正方形/長方形 898">
          <a:extLst>
            <a:ext uri="{FF2B5EF4-FFF2-40B4-BE49-F238E27FC236}">
              <a16:creationId xmlns:a16="http://schemas.microsoft.com/office/drawing/2014/main" id="{95D85AC5-66AB-4231-9314-E067FB4E5FFA}"/>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900" name="正方形/長方形 899">
          <a:extLst>
            <a:ext uri="{FF2B5EF4-FFF2-40B4-BE49-F238E27FC236}">
              <a16:creationId xmlns:a16="http://schemas.microsoft.com/office/drawing/2014/main" id="{3C4F4038-7FCB-41F9-B798-650CEDC1026A}"/>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901" name="テキスト ボックス 900">
          <a:extLst>
            <a:ext uri="{FF2B5EF4-FFF2-40B4-BE49-F238E27FC236}">
              <a16:creationId xmlns:a16="http://schemas.microsoft.com/office/drawing/2014/main" id="{0833375E-E814-4580-8C82-E15A5D8BC1E8}"/>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902" name="直線コネクタ 901">
          <a:extLst>
            <a:ext uri="{FF2B5EF4-FFF2-40B4-BE49-F238E27FC236}">
              <a16:creationId xmlns:a16="http://schemas.microsoft.com/office/drawing/2014/main" id="{C144A1CA-AE7C-4403-B37D-83C743345D4C}"/>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903" name="直線コネクタ 902">
          <a:extLst>
            <a:ext uri="{FF2B5EF4-FFF2-40B4-BE49-F238E27FC236}">
              <a16:creationId xmlns:a16="http://schemas.microsoft.com/office/drawing/2014/main" id="{AA458727-1DCD-4E04-A2EA-EDD5386E8043}"/>
            </a:ext>
          </a:extLst>
        </xdr:cNvPr>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904" name="テキスト ボックス 903">
          <a:extLst>
            <a:ext uri="{FF2B5EF4-FFF2-40B4-BE49-F238E27FC236}">
              <a16:creationId xmlns:a16="http://schemas.microsoft.com/office/drawing/2014/main" id="{C2BC4A39-B1CB-4D42-94A8-15BD4750F18E}"/>
            </a:ext>
          </a:extLst>
        </xdr:cNvPr>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905" name="直線コネクタ 904">
          <a:extLst>
            <a:ext uri="{FF2B5EF4-FFF2-40B4-BE49-F238E27FC236}">
              <a16:creationId xmlns:a16="http://schemas.microsoft.com/office/drawing/2014/main" id="{7E1F04DA-2120-426A-9C63-DDBE17D48C43}"/>
            </a:ext>
          </a:extLst>
        </xdr:cNvPr>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906" name="テキスト ボックス 905">
          <a:extLst>
            <a:ext uri="{FF2B5EF4-FFF2-40B4-BE49-F238E27FC236}">
              <a16:creationId xmlns:a16="http://schemas.microsoft.com/office/drawing/2014/main" id="{00368896-3D05-445B-99D2-1CCE700B5AD7}"/>
            </a:ext>
          </a:extLst>
        </xdr:cNvPr>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907" name="直線コネクタ 906">
          <a:extLst>
            <a:ext uri="{FF2B5EF4-FFF2-40B4-BE49-F238E27FC236}">
              <a16:creationId xmlns:a16="http://schemas.microsoft.com/office/drawing/2014/main" id="{FD9F6852-6BC2-4478-AAF1-BBA32A41676C}"/>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908" name="テキスト ボックス 907">
          <a:extLst>
            <a:ext uri="{FF2B5EF4-FFF2-40B4-BE49-F238E27FC236}">
              <a16:creationId xmlns:a16="http://schemas.microsoft.com/office/drawing/2014/main" id="{FBA92F2C-49E9-4592-9A35-0B76D4F4FD42}"/>
            </a:ext>
          </a:extLst>
        </xdr:cNvPr>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909" name="直線コネクタ 908">
          <a:extLst>
            <a:ext uri="{FF2B5EF4-FFF2-40B4-BE49-F238E27FC236}">
              <a16:creationId xmlns:a16="http://schemas.microsoft.com/office/drawing/2014/main" id="{68B8624E-B07C-49C1-9929-3DAB1E5CC021}"/>
            </a:ext>
          </a:extLst>
        </xdr:cNvPr>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910" name="テキスト ボックス 909">
          <a:extLst>
            <a:ext uri="{FF2B5EF4-FFF2-40B4-BE49-F238E27FC236}">
              <a16:creationId xmlns:a16="http://schemas.microsoft.com/office/drawing/2014/main" id="{9C2EEA8E-E796-448E-B571-BC75BE38F7F4}"/>
            </a:ext>
          </a:extLst>
        </xdr:cNvPr>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911" name="直線コネクタ 910">
          <a:extLst>
            <a:ext uri="{FF2B5EF4-FFF2-40B4-BE49-F238E27FC236}">
              <a16:creationId xmlns:a16="http://schemas.microsoft.com/office/drawing/2014/main" id="{6701F87F-17A4-466A-8E14-D129162316EA}"/>
            </a:ext>
          </a:extLst>
        </xdr:cNvPr>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912" name="テキスト ボックス 911">
          <a:extLst>
            <a:ext uri="{FF2B5EF4-FFF2-40B4-BE49-F238E27FC236}">
              <a16:creationId xmlns:a16="http://schemas.microsoft.com/office/drawing/2014/main" id="{5AFFE486-6CDF-4608-9131-A485D56DB479}"/>
            </a:ext>
          </a:extLst>
        </xdr:cNvPr>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913" name="直線コネクタ 912">
          <a:extLst>
            <a:ext uri="{FF2B5EF4-FFF2-40B4-BE49-F238E27FC236}">
              <a16:creationId xmlns:a16="http://schemas.microsoft.com/office/drawing/2014/main" id="{177D83CA-0D9C-44FE-944A-28FC1D78BD42}"/>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914" name="テキスト ボックス 913">
          <a:extLst>
            <a:ext uri="{FF2B5EF4-FFF2-40B4-BE49-F238E27FC236}">
              <a16:creationId xmlns:a16="http://schemas.microsoft.com/office/drawing/2014/main" id="{D3211536-E378-429D-B98C-34798BE55F6C}"/>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915" name="【庁舎】&#10;一人当たり面積グラフ枠">
          <a:extLst>
            <a:ext uri="{FF2B5EF4-FFF2-40B4-BE49-F238E27FC236}">
              <a16:creationId xmlns:a16="http://schemas.microsoft.com/office/drawing/2014/main" id="{C90534D4-6D66-47A9-96C3-F1171505E4AD}"/>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170180</xdr:rowOff>
    </xdr:from>
    <xdr:to>
      <xdr:col>116</xdr:col>
      <xdr:colOff>62864</xdr:colOff>
      <xdr:row>108</xdr:row>
      <xdr:rowOff>22861</xdr:rowOff>
    </xdr:to>
    <xdr:cxnSp macro="">
      <xdr:nvCxnSpPr>
        <xdr:cNvPr id="916" name="直線コネクタ 915">
          <a:extLst>
            <a:ext uri="{FF2B5EF4-FFF2-40B4-BE49-F238E27FC236}">
              <a16:creationId xmlns:a16="http://schemas.microsoft.com/office/drawing/2014/main" id="{02EAEB94-2AAA-4416-985C-E7C599C0D2D1}"/>
            </a:ext>
          </a:extLst>
        </xdr:cNvPr>
        <xdr:cNvCxnSpPr/>
      </xdr:nvCxnSpPr>
      <xdr:spPr>
        <a:xfrm flipV="1">
          <a:off x="22160864" y="17143730"/>
          <a:ext cx="0" cy="13957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26688</xdr:rowOff>
    </xdr:from>
    <xdr:ext cx="469744" cy="259045"/>
    <xdr:sp macro="" textlink="">
      <xdr:nvSpPr>
        <xdr:cNvPr id="917" name="【庁舎】&#10;一人当たり面積最小値テキスト">
          <a:extLst>
            <a:ext uri="{FF2B5EF4-FFF2-40B4-BE49-F238E27FC236}">
              <a16:creationId xmlns:a16="http://schemas.microsoft.com/office/drawing/2014/main" id="{CDA2BE3C-B05B-4379-966D-BF29678824CB}"/>
            </a:ext>
          </a:extLst>
        </xdr:cNvPr>
        <xdr:cNvSpPr txBox="1"/>
      </xdr:nvSpPr>
      <xdr:spPr>
        <a:xfrm>
          <a:off x="22199600" y="18543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22861</xdr:rowOff>
    </xdr:from>
    <xdr:to>
      <xdr:col>116</xdr:col>
      <xdr:colOff>152400</xdr:colOff>
      <xdr:row>108</xdr:row>
      <xdr:rowOff>22861</xdr:rowOff>
    </xdr:to>
    <xdr:cxnSp macro="">
      <xdr:nvCxnSpPr>
        <xdr:cNvPr id="918" name="直線コネクタ 917">
          <a:extLst>
            <a:ext uri="{FF2B5EF4-FFF2-40B4-BE49-F238E27FC236}">
              <a16:creationId xmlns:a16="http://schemas.microsoft.com/office/drawing/2014/main" id="{C8F207BF-ED67-4453-BB39-93EF39FEC0F0}"/>
            </a:ext>
          </a:extLst>
        </xdr:cNvPr>
        <xdr:cNvCxnSpPr/>
      </xdr:nvCxnSpPr>
      <xdr:spPr>
        <a:xfrm>
          <a:off x="22072600" y="18539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116857</xdr:rowOff>
    </xdr:from>
    <xdr:ext cx="469744" cy="259045"/>
    <xdr:sp macro="" textlink="">
      <xdr:nvSpPr>
        <xdr:cNvPr id="919" name="【庁舎】&#10;一人当たり面積最大値テキスト">
          <a:extLst>
            <a:ext uri="{FF2B5EF4-FFF2-40B4-BE49-F238E27FC236}">
              <a16:creationId xmlns:a16="http://schemas.microsoft.com/office/drawing/2014/main" id="{001C67B4-8F7A-4F7B-AA21-281134CBA15F}"/>
            </a:ext>
          </a:extLst>
        </xdr:cNvPr>
        <xdr:cNvSpPr txBox="1"/>
      </xdr:nvSpPr>
      <xdr:spPr>
        <a:xfrm>
          <a:off x="22199600" y="16918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170180</xdr:rowOff>
    </xdr:from>
    <xdr:to>
      <xdr:col>116</xdr:col>
      <xdr:colOff>152400</xdr:colOff>
      <xdr:row>99</xdr:row>
      <xdr:rowOff>170180</xdr:rowOff>
    </xdr:to>
    <xdr:cxnSp macro="">
      <xdr:nvCxnSpPr>
        <xdr:cNvPr id="920" name="直線コネクタ 919">
          <a:extLst>
            <a:ext uri="{FF2B5EF4-FFF2-40B4-BE49-F238E27FC236}">
              <a16:creationId xmlns:a16="http://schemas.microsoft.com/office/drawing/2014/main" id="{0C51574E-06C0-46C3-A7A2-99716437C4BA}"/>
            </a:ext>
          </a:extLst>
        </xdr:cNvPr>
        <xdr:cNvCxnSpPr/>
      </xdr:nvCxnSpPr>
      <xdr:spPr>
        <a:xfrm>
          <a:off x="22072600" y="171437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104</xdr:row>
      <xdr:rowOff>134638</xdr:rowOff>
    </xdr:from>
    <xdr:ext cx="469744" cy="259045"/>
    <xdr:sp macro="" textlink="">
      <xdr:nvSpPr>
        <xdr:cNvPr id="921" name="【庁舎】&#10;一人当たり面積平均値テキスト">
          <a:extLst>
            <a:ext uri="{FF2B5EF4-FFF2-40B4-BE49-F238E27FC236}">
              <a16:creationId xmlns:a16="http://schemas.microsoft.com/office/drawing/2014/main" id="{B4BE0106-2476-46B9-8810-ADAA7C99D482}"/>
            </a:ext>
          </a:extLst>
        </xdr:cNvPr>
        <xdr:cNvSpPr txBox="1"/>
      </xdr:nvSpPr>
      <xdr:spPr>
        <a:xfrm>
          <a:off x="22199600" y="179654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111761</xdr:rowOff>
    </xdr:from>
    <xdr:to>
      <xdr:col>116</xdr:col>
      <xdr:colOff>114300</xdr:colOff>
      <xdr:row>106</xdr:row>
      <xdr:rowOff>41911</xdr:rowOff>
    </xdr:to>
    <xdr:sp macro="" textlink="">
      <xdr:nvSpPr>
        <xdr:cNvPr id="922" name="フローチャート: 判断 921">
          <a:extLst>
            <a:ext uri="{FF2B5EF4-FFF2-40B4-BE49-F238E27FC236}">
              <a16:creationId xmlns:a16="http://schemas.microsoft.com/office/drawing/2014/main" id="{0B633791-F990-4B31-86CE-BAC1A6BFC66E}"/>
            </a:ext>
          </a:extLst>
        </xdr:cNvPr>
        <xdr:cNvSpPr/>
      </xdr:nvSpPr>
      <xdr:spPr>
        <a:xfrm>
          <a:off x="22110700" y="18114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105411</xdr:rowOff>
    </xdr:from>
    <xdr:to>
      <xdr:col>112</xdr:col>
      <xdr:colOff>38100</xdr:colOff>
      <xdr:row>106</xdr:row>
      <xdr:rowOff>35561</xdr:rowOff>
    </xdr:to>
    <xdr:sp macro="" textlink="">
      <xdr:nvSpPr>
        <xdr:cNvPr id="923" name="フローチャート: 判断 922">
          <a:extLst>
            <a:ext uri="{FF2B5EF4-FFF2-40B4-BE49-F238E27FC236}">
              <a16:creationId xmlns:a16="http://schemas.microsoft.com/office/drawing/2014/main" id="{CA30E592-973D-46E2-B0F7-73C113D5846D}"/>
            </a:ext>
          </a:extLst>
        </xdr:cNvPr>
        <xdr:cNvSpPr/>
      </xdr:nvSpPr>
      <xdr:spPr>
        <a:xfrm>
          <a:off x="21272500" y="18107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140970</xdr:rowOff>
    </xdr:from>
    <xdr:to>
      <xdr:col>107</xdr:col>
      <xdr:colOff>101600</xdr:colOff>
      <xdr:row>106</xdr:row>
      <xdr:rowOff>71120</xdr:rowOff>
    </xdr:to>
    <xdr:sp macro="" textlink="">
      <xdr:nvSpPr>
        <xdr:cNvPr id="924" name="フローチャート: 判断 923">
          <a:extLst>
            <a:ext uri="{FF2B5EF4-FFF2-40B4-BE49-F238E27FC236}">
              <a16:creationId xmlns:a16="http://schemas.microsoft.com/office/drawing/2014/main" id="{35E7AB60-E095-46FD-A727-769E05F77AFE}"/>
            </a:ext>
          </a:extLst>
        </xdr:cNvPr>
        <xdr:cNvSpPr/>
      </xdr:nvSpPr>
      <xdr:spPr>
        <a:xfrm>
          <a:off x="20383500" y="18143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114300</xdr:rowOff>
    </xdr:from>
    <xdr:to>
      <xdr:col>102</xdr:col>
      <xdr:colOff>165100</xdr:colOff>
      <xdr:row>106</xdr:row>
      <xdr:rowOff>44450</xdr:rowOff>
    </xdr:to>
    <xdr:sp macro="" textlink="">
      <xdr:nvSpPr>
        <xdr:cNvPr id="925" name="フローチャート: 判断 924">
          <a:extLst>
            <a:ext uri="{FF2B5EF4-FFF2-40B4-BE49-F238E27FC236}">
              <a16:creationId xmlns:a16="http://schemas.microsoft.com/office/drawing/2014/main" id="{A232F780-A025-4D98-884B-8F8108FECE8D}"/>
            </a:ext>
          </a:extLst>
        </xdr:cNvPr>
        <xdr:cNvSpPr/>
      </xdr:nvSpPr>
      <xdr:spPr>
        <a:xfrm>
          <a:off x="19494500" y="18116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1270</xdr:rowOff>
    </xdr:from>
    <xdr:to>
      <xdr:col>98</xdr:col>
      <xdr:colOff>38100</xdr:colOff>
      <xdr:row>106</xdr:row>
      <xdr:rowOff>102870</xdr:rowOff>
    </xdr:to>
    <xdr:sp macro="" textlink="">
      <xdr:nvSpPr>
        <xdr:cNvPr id="926" name="フローチャート: 判断 925">
          <a:extLst>
            <a:ext uri="{FF2B5EF4-FFF2-40B4-BE49-F238E27FC236}">
              <a16:creationId xmlns:a16="http://schemas.microsoft.com/office/drawing/2014/main" id="{081AB830-D062-4781-95D9-394544EF9A1F}"/>
            </a:ext>
          </a:extLst>
        </xdr:cNvPr>
        <xdr:cNvSpPr/>
      </xdr:nvSpPr>
      <xdr:spPr>
        <a:xfrm>
          <a:off x="18605500" y="18174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927" name="テキスト ボックス 926">
          <a:extLst>
            <a:ext uri="{FF2B5EF4-FFF2-40B4-BE49-F238E27FC236}">
              <a16:creationId xmlns:a16="http://schemas.microsoft.com/office/drawing/2014/main" id="{EA35345D-EC09-4AF8-807A-0D254C45CD14}"/>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928" name="テキスト ボックス 927">
          <a:extLst>
            <a:ext uri="{FF2B5EF4-FFF2-40B4-BE49-F238E27FC236}">
              <a16:creationId xmlns:a16="http://schemas.microsoft.com/office/drawing/2014/main" id="{AEE7956F-CD42-47D4-8F37-1DACF1ED6D09}"/>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929" name="テキスト ボックス 928">
          <a:extLst>
            <a:ext uri="{FF2B5EF4-FFF2-40B4-BE49-F238E27FC236}">
              <a16:creationId xmlns:a16="http://schemas.microsoft.com/office/drawing/2014/main" id="{19FC4C15-37AA-464B-9A0D-20D0E6E9C486}"/>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930" name="テキスト ボックス 929">
          <a:extLst>
            <a:ext uri="{FF2B5EF4-FFF2-40B4-BE49-F238E27FC236}">
              <a16:creationId xmlns:a16="http://schemas.microsoft.com/office/drawing/2014/main" id="{79256E42-DDBC-4166-916B-DF4183229549}"/>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931" name="テキスト ボックス 930">
          <a:extLst>
            <a:ext uri="{FF2B5EF4-FFF2-40B4-BE49-F238E27FC236}">
              <a16:creationId xmlns:a16="http://schemas.microsoft.com/office/drawing/2014/main" id="{EBD07099-2BD9-476B-BF8B-C9412E04BFE3}"/>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20320</xdr:rowOff>
    </xdr:from>
    <xdr:to>
      <xdr:col>116</xdr:col>
      <xdr:colOff>114300</xdr:colOff>
      <xdr:row>107</xdr:row>
      <xdr:rowOff>121920</xdr:rowOff>
    </xdr:to>
    <xdr:sp macro="" textlink="">
      <xdr:nvSpPr>
        <xdr:cNvPr id="932" name="楕円 931">
          <a:extLst>
            <a:ext uri="{FF2B5EF4-FFF2-40B4-BE49-F238E27FC236}">
              <a16:creationId xmlns:a16="http://schemas.microsoft.com/office/drawing/2014/main" id="{A212D331-FEC0-4368-9BB5-E4AEADB5A465}"/>
            </a:ext>
          </a:extLst>
        </xdr:cNvPr>
        <xdr:cNvSpPr/>
      </xdr:nvSpPr>
      <xdr:spPr>
        <a:xfrm>
          <a:off x="22110700" y="18365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106697</xdr:rowOff>
    </xdr:from>
    <xdr:ext cx="469744" cy="259045"/>
    <xdr:sp macro="" textlink="">
      <xdr:nvSpPr>
        <xdr:cNvPr id="933" name="【庁舎】&#10;一人当たり面積該当値テキスト">
          <a:extLst>
            <a:ext uri="{FF2B5EF4-FFF2-40B4-BE49-F238E27FC236}">
              <a16:creationId xmlns:a16="http://schemas.microsoft.com/office/drawing/2014/main" id="{C7451F5E-86ED-4DD6-B88F-7093D73E3F72}"/>
            </a:ext>
          </a:extLst>
        </xdr:cNvPr>
        <xdr:cNvSpPr txBox="1"/>
      </xdr:nvSpPr>
      <xdr:spPr>
        <a:xfrm>
          <a:off x="22199600" y="182803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20320</xdr:rowOff>
    </xdr:from>
    <xdr:to>
      <xdr:col>112</xdr:col>
      <xdr:colOff>38100</xdr:colOff>
      <xdr:row>107</xdr:row>
      <xdr:rowOff>121920</xdr:rowOff>
    </xdr:to>
    <xdr:sp macro="" textlink="">
      <xdr:nvSpPr>
        <xdr:cNvPr id="934" name="楕円 933">
          <a:extLst>
            <a:ext uri="{FF2B5EF4-FFF2-40B4-BE49-F238E27FC236}">
              <a16:creationId xmlns:a16="http://schemas.microsoft.com/office/drawing/2014/main" id="{A0EA9BA7-7370-4984-AC7D-5A3C6BF75CCD}"/>
            </a:ext>
          </a:extLst>
        </xdr:cNvPr>
        <xdr:cNvSpPr/>
      </xdr:nvSpPr>
      <xdr:spPr>
        <a:xfrm>
          <a:off x="21272500" y="18365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71120</xdr:rowOff>
    </xdr:from>
    <xdr:to>
      <xdr:col>116</xdr:col>
      <xdr:colOff>63500</xdr:colOff>
      <xdr:row>107</xdr:row>
      <xdr:rowOff>71120</xdr:rowOff>
    </xdr:to>
    <xdr:cxnSp macro="">
      <xdr:nvCxnSpPr>
        <xdr:cNvPr id="935" name="直線コネクタ 934">
          <a:extLst>
            <a:ext uri="{FF2B5EF4-FFF2-40B4-BE49-F238E27FC236}">
              <a16:creationId xmlns:a16="http://schemas.microsoft.com/office/drawing/2014/main" id="{A7D74534-563D-4FC1-976D-97986A930FF1}"/>
            </a:ext>
          </a:extLst>
        </xdr:cNvPr>
        <xdr:cNvCxnSpPr/>
      </xdr:nvCxnSpPr>
      <xdr:spPr>
        <a:xfrm>
          <a:off x="21323300" y="1841627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21589</xdr:rowOff>
    </xdr:from>
    <xdr:to>
      <xdr:col>107</xdr:col>
      <xdr:colOff>101600</xdr:colOff>
      <xdr:row>107</xdr:row>
      <xdr:rowOff>123189</xdr:rowOff>
    </xdr:to>
    <xdr:sp macro="" textlink="">
      <xdr:nvSpPr>
        <xdr:cNvPr id="936" name="楕円 935">
          <a:extLst>
            <a:ext uri="{FF2B5EF4-FFF2-40B4-BE49-F238E27FC236}">
              <a16:creationId xmlns:a16="http://schemas.microsoft.com/office/drawing/2014/main" id="{2EAC6CF0-1190-48C2-B209-DB151623F66B}"/>
            </a:ext>
          </a:extLst>
        </xdr:cNvPr>
        <xdr:cNvSpPr/>
      </xdr:nvSpPr>
      <xdr:spPr>
        <a:xfrm>
          <a:off x="20383500" y="18366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71120</xdr:rowOff>
    </xdr:from>
    <xdr:to>
      <xdr:col>111</xdr:col>
      <xdr:colOff>177800</xdr:colOff>
      <xdr:row>107</xdr:row>
      <xdr:rowOff>72389</xdr:rowOff>
    </xdr:to>
    <xdr:cxnSp macro="">
      <xdr:nvCxnSpPr>
        <xdr:cNvPr id="937" name="直線コネクタ 936">
          <a:extLst>
            <a:ext uri="{FF2B5EF4-FFF2-40B4-BE49-F238E27FC236}">
              <a16:creationId xmlns:a16="http://schemas.microsoft.com/office/drawing/2014/main" id="{505FDE38-03C6-4BFA-A4D5-4B520C777785}"/>
            </a:ext>
          </a:extLst>
        </xdr:cNvPr>
        <xdr:cNvCxnSpPr/>
      </xdr:nvCxnSpPr>
      <xdr:spPr>
        <a:xfrm flipV="1">
          <a:off x="20434300" y="18416270"/>
          <a:ext cx="889000" cy="1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25400</xdr:rowOff>
    </xdr:from>
    <xdr:to>
      <xdr:col>102</xdr:col>
      <xdr:colOff>165100</xdr:colOff>
      <xdr:row>107</xdr:row>
      <xdr:rowOff>127000</xdr:rowOff>
    </xdr:to>
    <xdr:sp macro="" textlink="">
      <xdr:nvSpPr>
        <xdr:cNvPr id="938" name="楕円 937">
          <a:extLst>
            <a:ext uri="{FF2B5EF4-FFF2-40B4-BE49-F238E27FC236}">
              <a16:creationId xmlns:a16="http://schemas.microsoft.com/office/drawing/2014/main" id="{F9A9008D-517C-4841-8850-53AE7AD2DA7F}"/>
            </a:ext>
          </a:extLst>
        </xdr:cNvPr>
        <xdr:cNvSpPr/>
      </xdr:nvSpPr>
      <xdr:spPr>
        <a:xfrm>
          <a:off x="19494500" y="18370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72389</xdr:rowOff>
    </xdr:from>
    <xdr:to>
      <xdr:col>107</xdr:col>
      <xdr:colOff>50800</xdr:colOff>
      <xdr:row>107</xdr:row>
      <xdr:rowOff>76200</xdr:rowOff>
    </xdr:to>
    <xdr:cxnSp macro="">
      <xdr:nvCxnSpPr>
        <xdr:cNvPr id="939" name="直線コネクタ 938">
          <a:extLst>
            <a:ext uri="{FF2B5EF4-FFF2-40B4-BE49-F238E27FC236}">
              <a16:creationId xmlns:a16="http://schemas.microsoft.com/office/drawing/2014/main" id="{6ABD39A0-E51D-4B8E-8D7B-217F4408A29F}"/>
            </a:ext>
          </a:extLst>
        </xdr:cNvPr>
        <xdr:cNvCxnSpPr/>
      </xdr:nvCxnSpPr>
      <xdr:spPr>
        <a:xfrm flipV="1">
          <a:off x="19545300" y="18417539"/>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81280</xdr:rowOff>
    </xdr:from>
    <xdr:to>
      <xdr:col>98</xdr:col>
      <xdr:colOff>38100</xdr:colOff>
      <xdr:row>108</xdr:row>
      <xdr:rowOff>11430</xdr:rowOff>
    </xdr:to>
    <xdr:sp macro="" textlink="">
      <xdr:nvSpPr>
        <xdr:cNvPr id="940" name="楕円 939">
          <a:extLst>
            <a:ext uri="{FF2B5EF4-FFF2-40B4-BE49-F238E27FC236}">
              <a16:creationId xmlns:a16="http://schemas.microsoft.com/office/drawing/2014/main" id="{283CBC8A-FE9B-4DA6-ACD5-EA42B6D6A4DA}"/>
            </a:ext>
          </a:extLst>
        </xdr:cNvPr>
        <xdr:cNvSpPr/>
      </xdr:nvSpPr>
      <xdr:spPr>
        <a:xfrm>
          <a:off x="18605500" y="18426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76200</xdr:rowOff>
    </xdr:from>
    <xdr:to>
      <xdr:col>102</xdr:col>
      <xdr:colOff>114300</xdr:colOff>
      <xdr:row>107</xdr:row>
      <xdr:rowOff>132080</xdr:rowOff>
    </xdr:to>
    <xdr:cxnSp macro="">
      <xdr:nvCxnSpPr>
        <xdr:cNvPr id="941" name="直線コネクタ 940">
          <a:extLst>
            <a:ext uri="{FF2B5EF4-FFF2-40B4-BE49-F238E27FC236}">
              <a16:creationId xmlns:a16="http://schemas.microsoft.com/office/drawing/2014/main" id="{DFBC618F-E935-497E-82D7-64F0B7E36B08}"/>
            </a:ext>
          </a:extLst>
        </xdr:cNvPr>
        <xdr:cNvCxnSpPr/>
      </xdr:nvCxnSpPr>
      <xdr:spPr>
        <a:xfrm flipV="1">
          <a:off x="18656300" y="18421350"/>
          <a:ext cx="889000" cy="558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52088</xdr:rowOff>
    </xdr:from>
    <xdr:ext cx="469744" cy="259045"/>
    <xdr:sp macro="" textlink="">
      <xdr:nvSpPr>
        <xdr:cNvPr id="942" name="n_1aveValue【庁舎】&#10;一人当たり面積">
          <a:extLst>
            <a:ext uri="{FF2B5EF4-FFF2-40B4-BE49-F238E27FC236}">
              <a16:creationId xmlns:a16="http://schemas.microsoft.com/office/drawing/2014/main" id="{2D1AFEF4-4796-46CD-97BB-E87FEDF6EAEA}"/>
            </a:ext>
          </a:extLst>
        </xdr:cNvPr>
        <xdr:cNvSpPr txBox="1"/>
      </xdr:nvSpPr>
      <xdr:spPr>
        <a:xfrm>
          <a:off x="21075727" y="17882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87647</xdr:rowOff>
    </xdr:from>
    <xdr:ext cx="469744" cy="259045"/>
    <xdr:sp macro="" textlink="">
      <xdr:nvSpPr>
        <xdr:cNvPr id="943" name="n_2aveValue【庁舎】&#10;一人当たり面積">
          <a:extLst>
            <a:ext uri="{FF2B5EF4-FFF2-40B4-BE49-F238E27FC236}">
              <a16:creationId xmlns:a16="http://schemas.microsoft.com/office/drawing/2014/main" id="{059B46F7-7880-432D-9216-D38B7878C16D}"/>
            </a:ext>
          </a:extLst>
        </xdr:cNvPr>
        <xdr:cNvSpPr txBox="1"/>
      </xdr:nvSpPr>
      <xdr:spPr>
        <a:xfrm>
          <a:off x="20199427" y="17918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60977</xdr:rowOff>
    </xdr:from>
    <xdr:ext cx="469744" cy="259045"/>
    <xdr:sp macro="" textlink="">
      <xdr:nvSpPr>
        <xdr:cNvPr id="944" name="n_3aveValue【庁舎】&#10;一人当たり面積">
          <a:extLst>
            <a:ext uri="{FF2B5EF4-FFF2-40B4-BE49-F238E27FC236}">
              <a16:creationId xmlns:a16="http://schemas.microsoft.com/office/drawing/2014/main" id="{4F4EF4E8-6EAC-4BD2-9025-814FFBDBCB2C}"/>
            </a:ext>
          </a:extLst>
        </xdr:cNvPr>
        <xdr:cNvSpPr txBox="1"/>
      </xdr:nvSpPr>
      <xdr:spPr>
        <a:xfrm>
          <a:off x="19310427" y="178917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119397</xdr:rowOff>
    </xdr:from>
    <xdr:ext cx="469744" cy="259045"/>
    <xdr:sp macro="" textlink="">
      <xdr:nvSpPr>
        <xdr:cNvPr id="945" name="n_4aveValue【庁舎】&#10;一人当たり面積">
          <a:extLst>
            <a:ext uri="{FF2B5EF4-FFF2-40B4-BE49-F238E27FC236}">
              <a16:creationId xmlns:a16="http://schemas.microsoft.com/office/drawing/2014/main" id="{90D40331-BA3A-48EC-98B9-614936F9B6C4}"/>
            </a:ext>
          </a:extLst>
        </xdr:cNvPr>
        <xdr:cNvSpPr txBox="1"/>
      </xdr:nvSpPr>
      <xdr:spPr>
        <a:xfrm>
          <a:off x="18421427" y="17950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113047</xdr:rowOff>
    </xdr:from>
    <xdr:ext cx="469744" cy="259045"/>
    <xdr:sp macro="" textlink="">
      <xdr:nvSpPr>
        <xdr:cNvPr id="946" name="n_1mainValue【庁舎】&#10;一人当たり面積">
          <a:extLst>
            <a:ext uri="{FF2B5EF4-FFF2-40B4-BE49-F238E27FC236}">
              <a16:creationId xmlns:a16="http://schemas.microsoft.com/office/drawing/2014/main" id="{979ECD41-3ABB-46C9-847F-BF887E9AB66F}"/>
            </a:ext>
          </a:extLst>
        </xdr:cNvPr>
        <xdr:cNvSpPr txBox="1"/>
      </xdr:nvSpPr>
      <xdr:spPr>
        <a:xfrm>
          <a:off x="21075727" y="18458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114316</xdr:rowOff>
    </xdr:from>
    <xdr:ext cx="469744" cy="259045"/>
    <xdr:sp macro="" textlink="">
      <xdr:nvSpPr>
        <xdr:cNvPr id="947" name="n_2mainValue【庁舎】&#10;一人当たり面積">
          <a:extLst>
            <a:ext uri="{FF2B5EF4-FFF2-40B4-BE49-F238E27FC236}">
              <a16:creationId xmlns:a16="http://schemas.microsoft.com/office/drawing/2014/main" id="{1BF44918-8DC7-49FB-81DD-AC628097D4D7}"/>
            </a:ext>
          </a:extLst>
        </xdr:cNvPr>
        <xdr:cNvSpPr txBox="1"/>
      </xdr:nvSpPr>
      <xdr:spPr>
        <a:xfrm>
          <a:off x="20199427" y="18459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118127</xdr:rowOff>
    </xdr:from>
    <xdr:ext cx="469744" cy="259045"/>
    <xdr:sp macro="" textlink="">
      <xdr:nvSpPr>
        <xdr:cNvPr id="948" name="n_3mainValue【庁舎】&#10;一人当たり面積">
          <a:extLst>
            <a:ext uri="{FF2B5EF4-FFF2-40B4-BE49-F238E27FC236}">
              <a16:creationId xmlns:a16="http://schemas.microsoft.com/office/drawing/2014/main" id="{1B68B057-5CB0-4E0D-A97A-D002B37D4F48}"/>
            </a:ext>
          </a:extLst>
        </xdr:cNvPr>
        <xdr:cNvSpPr txBox="1"/>
      </xdr:nvSpPr>
      <xdr:spPr>
        <a:xfrm>
          <a:off x="19310427" y="184632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2557</xdr:rowOff>
    </xdr:from>
    <xdr:ext cx="469744" cy="259045"/>
    <xdr:sp macro="" textlink="">
      <xdr:nvSpPr>
        <xdr:cNvPr id="949" name="n_4mainValue【庁舎】&#10;一人当たり面積">
          <a:extLst>
            <a:ext uri="{FF2B5EF4-FFF2-40B4-BE49-F238E27FC236}">
              <a16:creationId xmlns:a16="http://schemas.microsoft.com/office/drawing/2014/main" id="{576402D9-F51F-4AAA-98D0-ABDFAFAF9D57}"/>
            </a:ext>
          </a:extLst>
        </xdr:cNvPr>
        <xdr:cNvSpPr txBox="1"/>
      </xdr:nvSpPr>
      <xdr:spPr>
        <a:xfrm>
          <a:off x="18421427" y="18519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950" name="正方形/長方形 949">
          <a:extLst>
            <a:ext uri="{FF2B5EF4-FFF2-40B4-BE49-F238E27FC236}">
              <a16:creationId xmlns:a16="http://schemas.microsoft.com/office/drawing/2014/main" id="{7E709BA3-1873-47F3-8F38-923B6035DFC4}"/>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951" name="正方形/長方形 950">
          <a:extLst>
            <a:ext uri="{FF2B5EF4-FFF2-40B4-BE49-F238E27FC236}">
              <a16:creationId xmlns:a16="http://schemas.microsoft.com/office/drawing/2014/main" id="{E9A80312-FBBF-4D2F-8D1A-00D6B80316A9}"/>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952" name="テキスト ボックス 951">
          <a:extLst>
            <a:ext uri="{FF2B5EF4-FFF2-40B4-BE49-F238E27FC236}">
              <a16:creationId xmlns:a16="http://schemas.microsoft.com/office/drawing/2014/main" id="{C00098BF-1F95-46AF-A39B-54634B89130C}"/>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全体的に類似団体平均と比較すると固定資産減価償却率が高くなっているが、維持管理費用の増加に留意しつつ、町有施設の整備に取り組んでいる。今年度策定した個別施設計画に基づき、より積極的な老朽化対策に取り組んでいくことで、有形固定資産減価償却率の改善をしていく必要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heetViews>
  <sheetFormatPr defaultColWidth="0" defaultRowHeight="11.25" zeroHeight="1" x14ac:dyDescent="0.15"/>
  <cols>
    <col min="1" max="11" width="2.125" style="184" customWidth="1"/>
    <col min="12" max="12" width="2.25" style="184" customWidth="1"/>
    <col min="13" max="17" width="2.375" style="184" customWidth="1"/>
    <col min="18" max="119" width="2.125" style="184" customWidth="1"/>
    <col min="120" max="16384" width="0" style="184" hidden="1"/>
  </cols>
  <sheetData>
    <row r="1" spans="1:119" ht="33" customHeight="1" x14ac:dyDescent="0.15">
      <c r="A1" s="182"/>
      <c r="B1" s="435" t="s">
        <v>80</v>
      </c>
      <c r="C1" s="435"/>
      <c r="D1" s="435"/>
      <c r="E1" s="435"/>
      <c r="F1" s="435"/>
      <c r="G1" s="435"/>
      <c r="H1" s="435"/>
      <c r="I1" s="435"/>
      <c r="J1" s="435"/>
      <c r="K1" s="435"/>
      <c r="L1" s="435"/>
      <c r="M1" s="435"/>
      <c r="N1" s="435"/>
      <c r="O1" s="435"/>
      <c r="P1" s="435"/>
      <c r="Q1" s="435"/>
      <c r="R1" s="435"/>
      <c r="S1" s="435"/>
      <c r="T1" s="435"/>
      <c r="U1" s="435"/>
      <c r="V1" s="435"/>
      <c r="W1" s="435"/>
      <c r="X1" s="435"/>
      <c r="Y1" s="435"/>
      <c r="Z1" s="435"/>
      <c r="AA1" s="435"/>
      <c r="AB1" s="435"/>
      <c r="AC1" s="435"/>
      <c r="AD1" s="435"/>
      <c r="AE1" s="435"/>
      <c r="AF1" s="435"/>
      <c r="AG1" s="435"/>
      <c r="AH1" s="435"/>
      <c r="AI1" s="435"/>
      <c r="AJ1" s="435"/>
      <c r="AK1" s="435"/>
      <c r="AL1" s="435"/>
      <c r="AM1" s="435"/>
      <c r="AN1" s="435"/>
      <c r="AO1" s="435"/>
      <c r="AP1" s="435"/>
      <c r="AQ1" s="435"/>
      <c r="AR1" s="435"/>
      <c r="AS1" s="435"/>
      <c r="AT1" s="435"/>
      <c r="AU1" s="435"/>
      <c r="AV1" s="435"/>
      <c r="AW1" s="435"/>
      <c r="AX1" s="435"/>
      <c r="AY1" s="435"/>
      <c r="AZ1" s="435"/>
      <c r="BA1" s="435"/>
      <c r="BB1" s="435"/>
      <c r="BC1" s="435"/>
      <c r="BD1" s="435"/>
      <c r="BE1" s="435"/>
      <c r="BF1" s="435"/>
      <c r="BG1" s="435"/>
      <c r="BH1" s="435"/>
      <c r="BI1" s="435"/>
      <c r="BJ1" s="435"/>
      <c r="BK1" s="435"/>
      <c r="BL1" s="435"/>
      <c r="BM1" s="435"/>
      <c r="BN1" s="435"/>
      <c r="BO1" s="435"/>
      <c r="BP1" s="435"/>
      <c r="BQ1" s="435"/>
      <c r="BR1" s="435"/>
      <c r="BS1" s="435"/>
      <c r="BT1" s="435"/>
      <c r="BU1" s="435"/>
      <c r="BV1" s="435"/>
      <c r="BW1" s="435"/>
      <c r="BX1" s="435"/>
      <c r="BY1" s="435"/>
      <c r="BZ1" s="435"/>
      <c r="CA1" s="435"/>
      <c r="CB1" s="435"/>
      <c r="CC1" s="435"/>
      <c r="CD1" s="435"/>
      <c r="CE1" s="435"/>
      <c r="CF1" s="435"/>
      <c r="CG1" s="435"/>
      <c r="CH1" s="435"/>
      <c r="CI1" s="435"/>
      <c r="CJ1" s="435"/>
      <c r="CK1" s="435"/>
      <c r="CL1" s="435"/>
      <c r="CM1" s="435"/>
      <c r="CN1" s="435"/>
      <c r="CO1" s="435"/>
      <c r="CP1" s="435"/>
      <c r="CQ1" s="435"/>
      <c r="CR1" s="435"/>
      <c r="CS1" s="435"/>
      <c r="CT1" s="435"/>
      <c r="CU1" s="435"/>
      <c r="CV1" s="435"/>
      <c r="CW1" s="435"/>
      <c r="CX1" s="435"/>
      <c r="CY1" s="435"/>
      <c r="CZ1" s="435"/>
      <c r="DA1" s="435"/>
      <c r="DB1" s="435"/>
      <c r="DC1" s="435"/>
      <c r="DD1" s="435"/>
      <c r="DE1" s="435"/>
      <c r="DF1" s="435"/>
      <c r="DG1" s="435"/>
      <c r="DH1" s="435"/>
      <c r="DI1" s="435"/>
      <c r="DJ1" s="183"/>
      <c r="DK1" s="183"/>
      <c r="DL1" s="183"/>
      <c r="DM1" s="183"/>
      <c r="DN1" s="183"/>
      <c r="DO1" s="183"/>
    </row>
    <row r="2" spans="1:119" ht="24.75" thickBot="1" x14ac:dyDescent="0.2">
      <c r="A2" s="182"/>
      <c r="B2" s="185" t="s">
        <v>81</v>
      </c>
      <c r="C2" s="185"/>
      <c r="D2" s="186"/>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row>
    <row r="3" spans="1:119" ht="18.75" customHeight="1" thickBot="1" x14ac:dyDescent="0.2">
      <c r="A3" s="183"/>
      <c r="B3" s="436" t="s">
        <v>82</v>
      </c>
      <c r="C3" s="437"/>
      <c r="D3" s="437"/>
      <c r="E3" s="438"/>
      <c r="F3" s="438"/>
      <c r="G3" s="438"/>
      <c r="H3" s="438"/>
      <c r="I3" s="438"/>
      <c r="J3" s="438"/>
      <c r="K3" s="438"/>
      <c r="L3" s="438" t="s">
        <v>83</v>
      </c>
      <c r="M3" s="438"/>
      <c r="N3" s="438"/>
      <c r="O3" s="438"/>
      <c r="P3" s="438"/>
      <c r="Q3" s="438"/>
      <c r="R3" s="445"/>
      <c r="S3" s="445"/>
      <c r="T3" s="445"/>
      <c r="U3" s="445"/>
      <c r="V3" s="446"/>
      <c r="W3" s="420" t="s">
        <v>84</v>
      </c>
      <c r="X3" s="421"/>
      <c r="Y3" s="421"/>
      <c r="Z3" s="421"/>
      <c r="AA3" s="421"/>
      <c r="AB3" s="437"/>
      <c r="AC3" s="445" t="s">
        <v>85</v>
      </c>
      <c r="AD3" s="421"/>
      <c r="AE3" s="421"/>
      <c r="AF3" s="421"/>
      <c r="AG3" s="421"/>
      <c r="AH3" s="421"/>
      <c r="AI3" s="421"/>
      <c r="AJ3" s="421"/>
      <c r="AK3" s="421"/>
      <c r="AL3" s="422"/>
      <c r="AM3" s="420" t="s">
        <v>86</v>
      </c>
      <c r="AN3" s="421"/>
      <c r="AO3" s="421"/>
      <c r="AP3" s="421"/>
      <c r="AQ3" s="421"/>
      <c r="AR3" s="421"/>
      <c r="AS3" s="421"/>
      <c r="AT3" s="421"/>
      <c r="AU3" s="421"/>
      <c r="AV3" s="421"/>
      <c r="AW3" s="421"/>
      <c r="AX3" s="422"/>
      <c r="AY3" s="457" t="s">
        <v>1</v>
      </c>
      <c r="AZ3" s="458"/>
      <c r="BA3" s="458"/>
      <c r="BB3" s="458"/>
      <c r="BC3" s="458"/>
      <c r="BD3" s="458"/>
      <c r="BE3" s="458"/>
      <c r="BF3" s="458"/>
      <c r="BG3" s="458"/>
      <c r="BH3" s="458"/>
      <c r="BI3" s="458"/>
      <c r="BJ3" s="458"/>
      <c r="BK3" s="458"/>
      <c r="BL3" s="458"/>
      <c r="BM3" s="459"/>
      <c r="BN3" s="420" t="s">
        <v>87</v>
      </c>
      <c r="BO3" s="421"/>
      <c r="BP3" s="421"/>
      <c r="BQ3" s="421"/>
      <c r="BR3" s="421"/>
      <c r="BS3" s="421"/>
      <c r="BT3" s="421"/>
      <c r="BU3" s="422"/>
      <c r="BV3" s="420" t="s">
        <v>88</v>
      </c>
      <c r="BW3" s="421"/>
      <c r="BX3" s="421"/>
      <c r="BY3" s="421"/>
      <c r="BZ3" s="421"/>
      <c r="CA3" s="421"/>
      <c r="CB3" s="421"/>
      <c r="CC3" s="422"/>
      <c r="CD3" s="457" t="s">
        <v>1</v>
      </c>
      <c r="CE3" s="458"/>
      <c r="CF3" s="458"/>
      <c r="CG3" s="458"/>
      <c r="CH3" s="458"/>
      <c r="CI3" s="458"/>
      <c r="CJ3" s="458"/>
      <c r="CK3" s="458"/>
      <c r="CL3" s="458"/>
      <c r="CM3" s="458"/>
      <c r="CN3" s="458"/>
      <c r="CO3" s="458"/>
      <c r="CP3" s="458"/>
      <c r="CQ3" s="458"/>
      <c r="CR3" s="458"/>
      <c r="CS3" s="459"/>
      <c r="CT3" s="420" t="s">
        <v>89</v>
      </c>
      <c r="CU3" s="421"/>
      <c r="CV3" s="421"/>
      <c r="CW3" s="421"/>
      <c r="CX3" s="421"/>
      <c r="CY3" s="421"/>
      <c r="CZ3" s="421"/>
      <c r="DA3" s="422"/>
      <c r="DB3" s="420" t="s">
        <v>90</v>
      </c>
      <c r="DC3" s="421"/>
      <c r="DD3" s="421"/>
      <c r="DE3" s="421"/>
      <c r="DF3" s="421"/>
      <c r="DG3" s="421"/>
      <c r="DH3" s="421"/>
      <c r="DI3" s="422"/>
      <c r="DJ3" s="182"/>
      <c r="DK3" s="182"/>
      <c r="DL3" s="182"/>
      <c r="DM3" s="182"/>
      <c r="DN3" s="182"/>
      <c r="DO3" s="182"/>
    </row>
    <row r="4" spans="1:119" ht="18.75" customHeight="1" x14ac:dyDescent="0.15">
      <c r="A4" s="183"/>
      <c r="B4" s="439"/>
      <c r="C4" s="440"/>
      <c r="D4" s="440"/>
      <c r="E4" s="441"/>
      <c r="F4" s="441"/>
      <c r="G4" s="441"/>
      <c r="H4" s="441"/>
      <c r="I4" s="441"/>
      <c r="J4" s="441"/>
      <c r="K4" s="441"/>
      <c r="L4" s="441"/>
      <c r="M4" s="441"/>
      <c r="N4" s="441"/>
      <c r="O4" s="441"/>
      <c r="P4" s="441"/>
      <c r="Q4" s="441"/>
      <c r="R4" s="447"/>
      <c r="S4" s="447"/>
      <c r="T4" s="447"/>
      <c r="U4" s="447"/>
      <c r="V4" s="448"/>
      <c r="W4" s="451"/>
      <c r="X4" s="452"/>
      <c r="Y4" s="452"/>
      <c r="Z4" s="452"/>
      <c r="AA4" s="452"/>
      <c r="AB4" s="440"/>
      <c r="AC4" s="447"/>
      <c r="AD4" s="452"/>
      <c r="AE4" s="452"/>
      <c r="AF4" s="452"/>
      <c r="AG4" s="452"/>
      <c r="AH4" s="452"/>
      <c r="AI4" s="452"/>
      <c r="AJ4" s="452"/>
      <c r="AK4" s="452"/>
      <c r="AL4" s="455"/>
      <c r="AM4" s="453"/>
      <c r="AN4" s="454"/>
      <c r="AO4" s="454"/>
      <c r="AP4" s="454"/>
      <c r="AQ4" s="454"/>
      <c r="AR4" s="454"/>
      <c r="AS4" s="454"/>
      <c r="AT4" s="454"/>
      <c r="AU4" s="454"/>
      <c r="AV4" s="454"/>
      <c r="AW4" s="454"/>
      <c r="AX4" s="456"/>
      <c r="AY4" s="423" t="s">
        <v>91</v>
      </c>
      <c r="AZ4" s="424"/>
      <c r="BA4" s="424"/>
      <c r="BB4" s="424"/>
      <c r="BC4" s="424"/>
      <c r="BD4" s="424"/>
      <c r="BE4" s="424"/>
      <c r="BF4" s="424"/>
      <c r="BG4" s="424"/>
      <c r="BH4" s="424"/>
      <c r="BI4" s="424"/>
      <c r="BJ4" s="424"/>
      <c r="BK4" s="424"/>
      <c r="BL4" s="424"/>
      <c r="BM4" s="425"/>
      <c r="BN4" s="426">
        <v>5423698</v>
      </c>
      <c r="BO4" s="427"/>
      <c r="BP4" s="427"/>
      <c r="BQ4" s="427"/>
      <c r="BR4" s="427"/>
      <c r="BS4" s="427"/>
      <c r="BT4" s="427"/>
      <c r="BU4" s="428"/>
      <c r="BV4" s="426">
        <v>5173868</v>
      </c>
      <c r="BW4" s="427"/>
      <c r="BX4" s="427"/>
      <c r="BY4" s="427"/>
      <c r="BZ4" s="427"/>
      <c r="CA4" s="427"/>
      <c r="CB4" s="427"/>
      <c r="CC4" s="428"/>
      <c r="CD4" s="429" t="s">
        <v>92</v>
      </c>
      <c r="CE4" s="430"/>
      <c r="CF4" s="430"/>
      <c r="CG4" s="430"/>
      <c r="CH4" s="430"/>
      <c r="CI4" s="430"/>
      <c r="CJ4" s="430"/>
      <c r="CK4" s="430"/>
      <c r="CL4" s="430"/>
      <c r="CM4" s="430"/>
      <c r="CN4" s="430"/>
      <c r="CO4" s="430"/>
      <c r="CP4" s="430"/>
      <c r="CQ4" s="430"/>
      <c r="CR4" s="430"/>
      <c r="CS4" s="431"/>
      <c r="CT4" s="432">
        <v>5</v>
      </c>
      <c r="CU4" s="433"/>
      <c r="CV4" s="433"/>
      <c r="CW4" s="433"/>
      <c r="CX4" s="433"/>
      <c r="CY4" s="433"/>
      <c r="CZ4" s="433"/>
      <c r="DA4" s="434"/>
      <c r="DB4" s="432">
        <v>6</v>
      </c>
      <c r="DC4" s="433"/>
      <c r="DD4" s="433"/>
      <c r="DE4" s="433"/>
      <c r="DF4" s="433"/>
      <c r="DG4" s="433"/>
      <c r="DH4" s="433"/>
      <c r="DI4" s="434"/>
      <c r="DJ4" s="182"/>
      <c r="DK4" s="182"/>
      <c r="DL4" s="182"/>
      <c r="DM4" s="182"/>
      <c r="DN4" s="182"/>
      <c r="DO4" s="182"/>
    </row>
    <row r="5" spans="1:119" ht="18.75" customHeight="1" x14ac:dyDescent="0.15">
      <c r="A5" s="183"/>
      <c r="B5" s="442"/>
      <c r="C5" s="443"/>
      <c r="D5" s="443"/>
      <c r="E5" s="444"/>
      <c r="F5" s="444"/>
      <c r="G5" s="444"/>
      <c r="H5" s="444"/>
      <c r="I5" s="444"/>
      <c r="J5" s="444"/>
      <c r="K5" s="444"/>
      <c r="L5" s="444"/>
      <c r="M5" s="444"/>
      <c r="N5" s="444"/>
      <c r="O5" s="444"/>
      <c r="P5" s="444"/>
      <c r="Q5" s="444"/>
      <c r="R5" s="449"/>
      <c r="S5" s="449"/>
      <c r="T5" s="449"/>
      <c r="U5" s="449"/>
      <c r="V5" s="450"/>
      <c r="W5" s="453"/>
      <c r="X5" s="454"/>
      <c r="Y5" s="454"/>
      <c r="Z5" s="454"/>
      <c r="AA5" s="454"/>
      <c r="AB5" s="443"/>
      <c r="AC5" s="449"/>
      <c r="AD5" s="454"/>
      <c r="AE5" s="454"/>
      <c r="AF5" s="454"/>
      <c r="AG5" s="454"/>
      <c r="AH5" s="454"/>
      <c r="AI5" s="454"/>
      <c r="AJ5" s="454"/>
      <c r="AK5" s="454"/>
      <c r="AL5" s="456"/>
      <c r="AM5" s="492" t="s">
        <v>93</v>
      </c>
      <c r="AN5" s="493"/>
      <c r="AO5" s="493"/>
      <c r="AP5" s="493"/>
      <c r="AQ5" s="493"/>
      <c r="AR5" s="493"/>
      <c r="AS5" s="493"/>
      <c r="AT5" s="494"/>
      <c r="AU5" s="495" t="s">
        <v>94</v>
      </c>
      <c r="AV5" s="496"/>
      <c r="AW5" s="496"/>
      <c r="AX5" s="496"/>
      <c r="AY5" s="497" t="s">
        <v>95</v>
      </c>
      <c r="AZ5" s="498"/>
      <c r="BA5" s="498"/>
      <c r="BB5" s="498"/>
      <c r="BC5" s="498"/>
      <c r="BD5" s="498"/>
      <c r="BE5" s="498"/>
      <c r="BF5" s="498"/>
      <c r="BG5" s="498"/>
      <c r="BH5" s="498"/>
      <c r="BI5" s="498"/>
      <c r="BJ5" s="498"/>
      <c r="BK5" s="498"/>
      <c r="BL5" s="498"/>
      <c r="BM5" s="499"/>
      <c r="BN5" s="463">
        <v>5170111</v>
      </c>
      <c r="BO5" s="464"/>
      <c r="BP5" s="464"/>
      <c r="BQ5" s="464"/>
      <c r="BR5" s="464"/>
      <c r="BS5" s="464"/>
      <c r="BT5" s="464"/>
      <c r="BU5" s="465"/>
      <c r="BV5" s="463">
        <v>4943293</v>
      </c>
      <c r="BW5" s="464"/>
      <c r="BX5" s="464"/>
      <c r="BY5" s="464"/>
      <c r="BZ5" s="464"/>
      <c r="CA5" s="464"/>
      <c r="CB5" s="464"/>
      <c r="CC5" s="465"/>
      <c r="CD5" s="466" t="s">
        <v>96</v>
      </c>
      <c r="CE5" s="467"/>
      <c r="CF5" s="467"/>
      <c r="CG5" s="467"/>
      <c r="CH5" s="467"/>
      <c r="CI5" s="467"/>
      <c r="CJ5" s="467"/>
      <c r="CK5" s="467"/>
      <c r="CL5" s="467"/>
      <c r="CM5" s="467"/>
      <c r="CN5" s="467"/>
      <c r="CO5" s="467"/>
      <c r="CP5" s="467"/>
      <c r="CQ5" s="467"/>
      <c r="CR5" s="467"/>
      <c r="CS5" s="468"/>
      <c r="CT5" s="460">
        <v>85.1</v>
      </c>
      <c r="CU5" s="461"/>
      <c r="CV5" s="461"/>
      <c r="CW5" s="461"/>
      <c r="CX5" s="461"/>
      <c r="CY5" s="461"/>
      <c r="CZ5" s="461"/>
      <c r="DA5" s="462"/>
      <c r="DB5" s="460">
        <v>86.9</v>
      </c>
      <c r="DC5" s="461"/>
      <c r="DD5" s="461"/>
      <c r="DE5" s="461"/>
      <c r="DF5" s="461"/>
      <c r="DG5" s="461"/>
      <c r="DH5" s="461"/>
      <c r="DI5" s="462"/>
      <c r="DJ5" s="182"/>
      <c r="DK5" s="182"/>
      <c r="DL5" s="182"/>
      <c r="DM5" s="182"/>
      <c r="DN5" s="182"/>
      <c r="DO5" s="182"/>
    </row>
    <row r="6" spans="1:119" ht="18.75" customHeight="1" x14ac:dyDescent="0.15">
      <c r="A6" s="183"/>
      <c r="B6" s="469" t="s">
        <v>97</v>
      </c>
      <c r="C6" s="470"/>
      <c r="D6" s="470"/>
      <c r="E6" s="471"/>
      <c r="F6" s="471"/>
      <c r="G6" s="471"/>
      <c r="H6" s="471"/>
      <c r="I6" s="471"/>
      <c r="J6" s="471"/>
      <c r="K6" s="471"/>
      <c r="L6" s="471" t="s">
        <v>98</v>
      </c>
      <c r="M6" s="471"/>
      <c r="N6" s="471"/>
      <c r="O6" s="471"/>
      <c r="P6" s="471"/>
      <c r="Q6" s="471"/>
      <c r="R6" s="475"/>
      <c r="S6" s="475"/>
      <c r="T6" s="475"/>
      <c r="U6" s="475"/>
      <c r="V6" s="476"/>
      <c r="W6" s="479" t="s">
        <v>99</v>
      </c>
      <c r="X6" s="480"/>
      <c r="Y6" s="480"/>
      <c r="Z6" s="480"/>
      <c r="AA6" s="480"/>
      <c r="AB6" s="470"/>
      <c r="AC6" s="483" t="s">
        <v>100</v>
      </c>
      <c r="AD6" s="484"/>
      <c r="AE6" s="484"/>
      <c r="AF6" s="484"/>
      <c r="AG6" s="484"/>
      <c r="AH6" s="484"/>
      <c r="AI6" s="484"/>
      <c r="AJ6" s="484"/>
      <c r="AK6" s="484"/>
      <c r="AL6" s="485"/>
      <c r="AM6" s="492" t="s">
        <v>101</v>
      </c>
      <c r="AN6" s="493"/>
      <c r="AO6" s="493"/>
      <c r="AP6" s="493"/>
      <c r="AQ6" s="493"/>
      <c r="AR6" s="493"/>
      <c r="AS6" s="493"/>
      <c r="AT6" s="494"/>
      <c r="AU6" s="495" t="s">
        <v>94</v>
      </c>
      <c r="AV6" s="496"/>
      <c r="AW6" s="496"/>
      <c r="AX6" s="496"/>
      <c r="AY6" s="497" t="s">
        <v>102</v>
      </c>
      <c r="AZ6" s="498"/>
      <c r="BA6" s="498"/>
      <c r="BB6" s="498"/>
      <c r="BC6" s="498"/>
      <c r="BD6" s="498"/>
      <c r="BE6" s="498"/>
      <c r="BF6" s="498"/>
      <c r="BG6" s="498"/>
      <c r="BH6" s="498"/>
      <c r="BI6" s="498"/>
      <c r="BJ6" s="498"/>
      <c r="BK6" s="498"/>
      <c r="BL6" s="498"/>
      <c r="BM6" s="499"/>
      <c r="BN6" s="463">
        <v>253587</v>
      </c>
      <c r="BO6" s="464"/>
      <c r="BP6" s="464"/>
      <c r="BQ6" s="464"/>
      <c r="BR6" s="464"/>
      <c r="BS6" s="464"/>
      <c r="BT6" s="464"/>
      <c r="BU6" s="465"/>
      <c r="BV6" s="463">
        <v>230575</v>
      </c>
      <c r="BW6" s="464"/>
      <c r="BX6" s="464"/>
      <c r="BY6" s="464"/>
      <c r="BZ6" s="464"/>
      <c r="CA6" s="464"/>
      <c r="CB6" s="464"/>
      <c r="CC6" s="465"/>
      <c r="CD6" s="466" t="s">
        <v>103</v>
      </c>
      <c r="CE6" s="467"/>
      <c r="CF6" s="467"/>
      <c r="CG6" s="467"/>
      <c r="CH6" s="467"/>
      <c r="CI6" s="467"/>
      <c r="CJ6" s="467"/>
      <c r="CK6" s="467"/>
      <c r="CL6" s="467"/>
      <c r="CM6" s="467"/>
      <c r="CN6" s="467"/>
      <c r="CO6" s="467"/>
      <c r="CP6" s="467"/>
      <c r="CQ6" s="467"/>
      <c r="CR6" s="467"/>
      <c r="CS6" s="468"/>
      <c r="CT6" s="500">
        <v>89.1</v>
      </c>
      <c r="CU6" s="501"/>
      <c r="CV6" s="501"/>
      <c r="CW6" s="501"/>
      <c r="CX6" s="501"/>
      <c r="CY6" s="501"/>
      <c r="CZ6" s="501"/>
      <c r="DA6" s="502"/>
      <c r="DB6" s="500">
        <v>91.9</v>
      </c>
      <c r="DC6" s="501"/>
      <c r="DD6" s="501"/>
      <c r="DE6" s="501"/>
      <c r="DF6" s="501"/>
      <c r="DG6" s="501"/>
      <c r="DH6" s="501"/>
      <c r="DI6" s="502"/>
      <c r="DJ6" s="182"/>
      <c r="DK6" s="182"/>
      <c r="DL6" s="182"/>
      <c r="DM6" s="182"/>
      <c r="DN6" s="182"/>
      <c r="DO6" s="182"/>
    </row>
    <row r="7" spans="1:119" ht="18.75" customHeight="1" x14ac:dyDescent="0.15">
      <c r="A7" s="183"/>
      <c r="B7" s="439"/>
      <c r="C7" s="440"/>
      <c r="D7" s="440"/>
      <c r="E7" s="441"/>
      <c r="F7" s="441"/>
      <c r="G7" s="441"/>
      <c r="H7" s="441"/>
      <c r="I7" s="441"/>
      <c r="J7" s="441"/>
      <c r="K7" s="441"/>
      <c r="L7" s="441"/>
      <c r="M7" s="441"/>
      <c r="N7" s="441"/>
      <c r="O7" s="441"/>
      <c r="P7" s="441"/>
      <c r="Q7" s="441"/>
      <c r="R7" s="447"/>
      <c r="S7" s="447"/>
      <c r="T7" s="447"/>
      <c r="U7" s="447"/>
      <c r="V7" s="448"/>
      <c r="W7" s="451"/>
      <c r="X7" s="452"/>
      <c r="Y7" s="452"/>
      <c r="Z7" s="452"/>
      <c r="AA7" s="452"/>
      <c r="AB7" s="440"/>
      <c r="AC7" s="486"/>
      <c r="AD7" s="487"/>
      <c r="AE7" s="487"/>
      <c r="AF7" s="487"/>
      <c r="AG7" s="487"/>
      <c r="AH7" s="487"/>
      <c r="AI7" s="487"/>
      <c r="AJ7" s="487"/>
      <c r="AK7" s="487"/>
      <c r="AL7" s="488"/>
      <c r="AM7" s="492" t="s">
        <v>104</v>
      </c>
      <c r="AN7" s="493"/>
      <c r="AO7" s="493"/>
      <c r="AP7" s="493"/>
      <c r="AQ7" s="493"/>
      <c r="AR7" s="493"/>
      <c r="AS7" s="493"/>
      <c r="AT7" s="494"/>
      <c r="AU7" s="495" t="s">
        <v>105</v>
      </c>
      <c r="AV7" s="496"/>
      <c r="AW7" s="496"/>
      <c r="AX7" s="496"/>
      <c r="AY7" s="497" t="s">
        <v>106</v>
      </c>
      <c r="AZ7" s="498"/>
      <c r="BA7" s="498"/>
      <c r="BB7" s="498"/>
      <c r="BC7" s="498"/>
      <c r="BD7" s="498"/>
      <c r="BE7" s="498"/>
      <c r="BF7" s="498"/>
      <c r="BG7" s="498"/>
      <c r="BH7" s="498"/>
      <c r="BI7" s="498"/>
      <c r="BJ7" s="498"/>
      <c r="BK7" s="498"/>
      <c r="BL7" s="498"/>
      <c r="BM7" s="499"/>
      <c r="BN7" s="463">
        <v>75996</v>
      </c>
      <c r="BO7" s="464"/>
      <c r="BP7" s="464"/>
      <c r="BQ7" s="464"/>
      <c r="BR7" s="464"/>
      <c r="BS7" s="464"/>
      <c r="BT7" s="464"/>
      <c r="BU7" s="465"/>
      <c r="BV7" s="463">
        <v>16376</v>
      </c>
      <c r="BW7" s="464"/>
      <c r="BX7" s="464"/>
      <c r="BY7" s="464"/>
      <c r="BZ7" s="464"/>
      <c r="CA7" s="464"/>
      <c r="CB7" s="464"/>
      <c r="CC7" s="465"/>
      <c r="CD7" s="466" t="s">
        <v>107</v>
      </c>
      <c r="CE7" s="467"/>
      <c r="CF7" s="467"/>
      <c r="CG7" s="467"/>
      <c r="CH7" s="467"/>
      <c r="CI7" s="467"/>
      <c r="CJ7" s="467"/>
      <c r="CK7" s="467"/>
      <c r="CL7" s="467"/>
      <c r="CM7" s="467"/>
      <c r="CN7" s="467"/>
      <c r="CO7" s="467"/>
      <c r="CP7" s="467"/>
      <c r="CQ7" s="467"/>
      <c r="CR7" s="467"/>
      <c r="CS7" s="468"/>
      <c r="CT7" s="463">
        <v>3563929</v>
      </c>
      <c r="CU7" s="464"/>
      <c r="CV7" s="464"/>
      <c r="CW7" s="464"/>
      <c r="CX7" s="464"/>
      <c r="CY7" s="464"/>
      <c r="CZ7" s="464"/>
      <c r="DA7" s="465"/>
      <c r="DB7" s="463">
        <v>3545065</v>
      </c>
      <c r="DC7" s="464"/>
      <c r="DD7" s="464"/>
      <c r="DE7" s="464"/>
      <c r="DF7" s="464"/>
      <c r="DG7" s="464"/>
      <c r="DH7" s="464"/>
      <c r="DI7" s="465"/>
      <c r="DJ7" s="182"/>
      <c r="DK7" s="182"/>
      <c r="DL7" s="182"/>
      <c r="DM7" s="182"/>
      <c r="DN7" s="182"/>
      <c r="DO7" s="182"/>
    </row>
    <row r="8" spans="1:119" ht="18.75" customHeight="1" thickBot="1" x14ac:dyDescent="0.2">
      <c r="A8" s="183"/>
      <c r="B8" s="472"/>
      <c r="C8" s="473"/>
      <c r="D8" s="473"/>
      <c r="E8" s="474"/>
      <c r="F8" s="474"/>
      <c r="G8" s="474"/>
      <c r="H8" s="474"/>
      <c r="I8" s="474"/>
      <c r="J8" s="474"/>
      <c r="K8" s="474"/>
      <c r="L8" s="474"/>
      <c r="M8" s="474"/>
      <c r="N8" s="474"/>
      <c r="O8" s="474"/>
      <c r="P8" s="474"/>
      <c r="Q8" s="474"/>
      <c r="R8" s="477"/>
      <c r="S8" s="477"/>
      <c r="T8" s="477"/>
      <c r="U8" s="477"/>
      <c r="V8" s="478"/>
      <c r="W8" s="481"/>
      <c r="X8" s="482"/>
      <c r="Y8" s="482"/>
      <c r="Z8" s="482"/>
      <c r="AA8" s="482"/>
      <c r="AB8" s="473"/>
      <c r="AC8" s="489"/>
      <c r="AD8" s="490"/>
      <c r="AE8" s="490"/>
      <c r="AF8" s="490"/>
      <c r="AG8" s="490"/>
      <c r="AH8" s="490"/>
      <c r="AI8" s="490"/>
      <c r="AJ8" s="490"/>
      <c r="AK8" s="490"/>
      <c r="AL8" s="491"/>
      <c r="AM8" s="492" t="s">
        <v>108</v>
      </c>
      <c r="AN8" s="493"/>
      <c r="AO8" s="493"/>
      <c r="AP8" s="493"/>
      <c r="AQ8" s="493"/>
      <c r="AR8" s="493"/>
      <c r="AS8" s="493"/>
      <c r="AT8" s="494"/>
      <c r="AU8" s="495" t="s">
        <v>109</v>
      </c>
      <c r="AV8" s="496"/>
      <c r="AW8" s="496"/>
      <c r="AX8" s="496"/>
      <c r="AY8" s="497" t="s">
        <v>110</v>
      </c>
      <c r="AZ8" s="498"/>
      <c r="BA8" s="498"/>
      <c r="BB8" s="498"/>
      <c r="BC8" s="498"/>
      <c r="BD8" s="498"/>
      <c r="BE8" s="498"/>
      <c r="BF8" s="498"/>
      <c r="BG8" s="498"/>
      <c r="BH8" s="498"/>
      <c r="BI8" s="498"/>
      <c r="BJ8" s="498"/>
      <c r="BK8" s="498"/>
      <c r="BL8" s="498"/>
      <c r="BM8" s="499"/>
      <c r="BN8" s="463">
        <v>177591</v>
      </c>
      <c r="BO8" s="464"/>
      <c r="BP8" s="464"/>
      <c r="BQ8" s="464"/>
      <c r="BR8" s="464"/>
      <c r="BS8" s="464"/>
      <c r="BT8" s="464"/>
      <c r="BU8" s="465"/>
      <c r="BV8" s="463">
        <v>214199</v>
      </c>
      <c r="BW8" s="464"/>
      <c r="BX8" s="464"/>
      <c r="BY8" s="464"/>
      <c r="BZ8" s="464"/>
      <c r="CA8" s="464"/>
      <c r="CB8" s="464"/>
      <c r="CC8" s="465"/>
      <c r="CD8" s="466" t="s">
        <v>111</v>
      </c>
      <c r="CE8" s="467"/>
      <c r="CF8" s="467"/>
      <c r="CG8" s="467"/>
      <c r="CH8" s="467"/>
      <c r="CI8" s="467"/>
      <c r="CJ8" s="467"/>
      <c r="CK8" s="467"/>
      <c r="CL8" s="467"/>
      <c r="CM8" s="467"/>
      <c r="CN8" s="467"/>
      <c r="CO8" s="467"/>
      <c r="CP8" s="467"/>
      <c r="CQ8" s="467"/>
      <c r="CR8" s="467"/>
      <c r="CS8" s="468"/>
      <c r="CT8" s="503">
        <v>0.49</v>
      </c>
      <c r="CU8" s="504"/>
      <c r="CV8" s="504"/>
      <c r="CW8" s="504"/>
      <c r="CX8" s="504"/>
      <c r="CY8" s="504"/>
      <c r="CZ8" s="504"/>
      <c r="DA8" s="505"/>
      <c r="DB8" s="503">
        <v>0.49</v>
      </c>
      <c r="DC8" s="504"/>
      <c r="DD8" s="504"/>
      <c r="DE8" s="504"/>
      <c r="DF8" s="504"/>
      <c r="DG8" s="504"/>
      <c r="DH8" s="504"/>
      <c r="DI8" s="505"/>
      <c r="DJ8" s="182"/>
      <c r="DK8" s="182"/>
      <c r="DL8" s="182"/>
      <c r="DM8" s="182"/>
      <c r="DN8" s="182"/>
      <c r="DO8" s="182"/>
    </row>
    <row r="9" spans="1:119" ht="18.75" customHeight="1" thickBot="1" x14ac:dyDescent="0.2">
      <c r="A9" s="183"/>
      <c r="B9" s="457" t="s">
        <v>112</v>
      </c>
      <c r="C9" s="458"/>
      <c r="D9" s="458"/>
      <c r="E9" s="458"/>
      <c r="F9" s="458"/>
      <c r="G9" s="458"/>
      <c r="H9" s="458"/>
      <c r="I9" s="458"/>
      <c r="J9" s="458"/>
      <c r="K9" s="506"/>
      <c r="L9" s="507" t="s">
        <v>113</v>
      </c>
      <c r="M9" s="508"/>
      <c r="N9" s="508"/>
      <c r="O9" s="508"/>
      <c r="P9" s="508"/>
      <c r="Q9" s="509"/>
      <c r="R9" s="510">
        <v>13200</v>
      </c>
      <c r="S9" s="511"/>
      <c r="T9" s="511"/>
      <c r="U9" s="511"/>
      <c r="V9" s="512"/>
      <c r="W9" s="420" t="s">
        <v>114</v>
      </c>
      <c r="X9" s="421"/>
      <c r="Y9" s="421"/>
      <c r="Z9" s="421"/>
      <c r="AA9" s="421"/>
      <c r="AB9" s="421"/>
      <c r="AC9" s="421"/>
      <c r="AD9" s="421"/>
      <c r="AE9" s="421"/>
      <c r="AF9" s="421"/>
      <c r="AG9" s="421"/>
      <c r="AH9" s="421"/>
      <c r="AI9" s="421"/>
      <c r="AJ9" s="421"/>
      <c r="AK9" s="421"/>
      <c r="AL9" s="422"/>
      <c r="AM9" s="492" t="s">
        <v>115</v>
      </c>
      <c r="AN9" s="493"/>
      <c r="AO9" s="493"/>
      <c r="AP9" s="493"/>
      <c r="AQ9" s="493"/>
      <c r="AR9" s="493"/>
      <c r="AS9" s="493"/>
      <c r="AT9" s="494"/>
      <c r="AU9" s="495" t="s">
        <v>116</v>
      </c>
      <c r="AV9" s="496"/>
      <c r="AW9" s="496"/>
      <c r="AX9" s="496"/>
      <c r="AY9" s="497" t="s">
        <v>117</v>
      </c>
      <c r="AZ9" s="498"/>
      <c r="BA9" s="498"/>
      <c r="BB9" s="498"/>
      <c r="BC9" s="498"/>
      <c r="BD9" s="498"/>
      <c r="BE9" s="498"/>
      <c r="BF9" s="498"/>
      <c r="BG9" s="498"/>
      <c r="BH9" s="498"/>
      <c r="BI9" s="498"/>
      <c r="BJ9" s="498"/>
      <c r="BK9" s="498"/>
      <c r="BL9" s="498"/>
      <c r="BM9" s="499"/>
      <c r="BN9" s="463">
        <v>-36608</v>
      </c>
      <c r="BO9" s="464"/>
      <c r="BP9" s="464"/>
      <c r="BQ9" s="464"/>
      <c r="BR9" s="464"/>
      <c r="BS9" s="464"/>
      <c r="BT9" s="464"/>
      <c r="BU9" s="465"/>
      <c r="BV9" s="463">
        <v>8268</v>
      </c>
      <c r="BW9" s="464"/>
      <c r="BX9" s="464"/>
      <c r="BY9" s="464"/>
      <c r="BZ9" s="464"/>
      <c r="CA9" s="464"/>
      <c r="CB9" s="464"/>
      <c r="CC9" s="465"/>
      <c r="CD9" s="466" t="s">
        <v>118</v>
      </c>
      <c r="CE9" s="467"/>
      <c r="CF9" s="467"/>
      <c r="CG9" s="467"/>
      <c r="CH9" s="467"/>
      <c r="CI9" s="467"/>
      <c r="CJ9" s="467"/>
      <c r="CK9" s="467"/>
      <c r="CL9" s="467"/>
      <c r="CM9" s="467"/>
      <c r="CN9" s="467"/>
      <c r="CO9" s="467"/>
      <c r="CP9" s="467"/>
      <c r="CQ9" s="467"/>
      <c r="CR9" s="467"/>
      <c r="CS9" s="468"/>
      <c r="CT9" s="460">
        <v>9.9</v>
      </c>
      <c r="CU9" s="461"/>
      <c r="CV9" s="461"/>
      <c r="CW9" s="461"/>
      <c r="CX9" s="461"/>
      <c r="CY9" s="461"/>
      <c r="CZ9" s="461"/>
      <c r="DA9" s="462"/>
      <c r="DB9" s="460">
        <v>8.9</v>
      </c>
      <c r="DC9" s="461"/>
      <c r="DD9" s="461"/>
      <c r="DE9" s="461"/>
      <c r="DF9" s="461"/>
      <c r="DG9" s="461"/>
      <c r="DH9" s="461"/>
      <c r="DI9" s="462"/>
      <c r="DJ9" s="182"/>
      <c r="DK9" s="182"/>
      <c r="DL9" s="182"/>
      <c r="DM9" s="182"/>
      <c r="DN9" s="182"/>
      <c r="DO9" s="182"/>
    </row>
    <row r="10" spans="1:119" ht="18.75" customHeight="1" thickBot="1" x14ac:dyDescent="0.2">
      <c r="A10" s="183"/>
      <c r="B10" s="457"/>
      <c r="C10" s="458"/>
      <c r="D10" s="458"/>
      <c r="E10" s="458"/>
      <c r="F10" s="458"/>
      <c r="G10" s="458"/>
      <c r="H10" s="458"/>
      <c r="I10" s="458"/>
      <c r="J10" s="458"/>
      <c r="K10" s="506"/>
      <c r="L10" s="513" t="s">
        <v>119</v>
      </c>
      <c r="M10" s="493"/>
      <c r="N10" s="493"/>
      <c r="O10" s="493"/>
      <c r="P10" s="493"/>
      <c r="Q10" s="494"/>
      <c r="R10" s="514">
        <v>13618</v>
      </c>
      <c r="S10" s="515"/>
      <c r="T10" s="515"/>
      <c r="U10" s="515"/>
      <c r="V10" s="516"/>
      <c r="W10" s="451"/>
      <c r="X10" s="452"/>
      <c r="Y10" s="452"/>
      <c r="Z10" s="452"/>
      <c r="AA10" s="452"/>
      <c r="AB10" s="452"/>
      <c r="AC10" s="452"/>
      <c r="AD10" s="452"/>
      <c r="AE10" s="452"/>
      <c r="AF10" s="452"/>
      <c r="AG10" s="452"/>
      <c r="AH10" s="452"/>
      <c r="AI10" s="452"/>
      <c r="AJ10" s="452"/>
      <c r="AK10" s="452"/>
      <c r="AL10" s="455"/>
      <c r="AM10" s="492" t="s">
        <v>120</v>
      </c>
      <c r="AN10" s="493"/>
      <c r="AO10" s="493"/>
      <c r="AP10" s="493"/>
      <c r="AQ10" s="493"/>
      <c r="AR10" s="493"/>
      <c r="AS10" s="493"/>
      <c r="AT10" s="494"/>
      <c r="AU10" s="495" t="s">
        <v>121</v>
      </c>
      <c r="AV10" s="496"/>
      <c r="AW10" s="496"/>
      <c r="AX10" s="496"/>
      <c r="AY10" s="497" t="s">
        <v>122</v>
      </c>
      <c r="AZ10" s="498"/>
      <c r="BA10" s="498"/>
      <c r="BB10" s="498"/>
      <c r="BC10" s="498"/>
      <c r="BD10" s="498"/>
      <c r="BE10" s="498"/>
      <c r="BF10" s="498"/>
      <c r="BG10" s="498"/>
      <c r="BH10" s="498"/>
      <c r="BI10" s="498"/>
      <c r="BJ10" s="498"/>
      <c r="BK10" s="498"/>
      <c r="BL10" s="498"/>
      <c r="BM10" s="499"/>
      <c r="BN10" s="463">
        <v>48809</v>
      </c>
      <c r="BO10" s="464"/>
      <c r="BP10" s="464"/>
      <c r="BQ10" s="464"/>
      <c r="BR10" s="464"/>
      <c r="BS10" s="464"/>
      <c r="BT10" s="464"/>
      <c r="BU10" s="465"/>
      <c r="BV10" s="463">
        <v>6433</v>
      </c>
      <c r="BW10" s="464"/>
      <c r="BX10" s="464"/>
      <c r="BY10" s="464"/>
      <c r="BZ10" s="464"/>
      <c r="CA10" s="464"/>
      <c r="CB10" s="464"/>
      <c r="CC10" s="465"/>
      <c r="CD10" s="187" t="s">
        <v>123</v>
      </c>
      <c r="CE10" s="188"/>
      <c r="CF10" s="188"/>
      <c r="CG10" s="188"/>
      <c r="CH10" s="188"/>
      <c r="CI10" s="188"/>
      <c r="CJ10" s="188"/>
      <c r="CK10" s="188"/>
      <c r="CL10" s="188"/>
      <c r="CM10" s="188"/>
      <c r="CN10" s="188"/>
      <c r="CO10" s="188"/>
      <c r="CP10" s="188"/>
      <c r="CQ10" s="188"/>
      <c r="CR10" s="188"/>
      <c r="CS10" s="189"/>
      <c r="CT10" s="190"/>
      <c r="CU10" s="191"/>
      <c r="CV10" s="191"/>
      <c r="CW10" s="191"/>
      <c r="CX10" s="191"/>
      <c r="CY10" s="191"/>
      <c r="CZ10" s="191"/>
      <c r="DA10" s="192"/>
      <c r="DB10" s="190"/>
      <c r="DC10" s="191"/>
      <c r="DD10" s="191"/>
      <c r="DE10" s="191"/>
      <c r="DF10" s="191"/>
      <c r="DG10" s="191"/>
      <c r="DH10" s="191"/>
      <c r="DI10" s="192"/>
      <c r="DJ10" s="182"/>
      <c r="DK10" s="182"/>
      <c r="DL10" s="182"/>
      <c r="DM10" s="182"/>
      <c r="DN10" s="182"/>
      <c r="DO10" s="182"/>
    </row>
    <row r="11" spans="1:119" ht="18.75" customHeight="1" thickBot="1" x14ac:dyDescent="0.2">
      <c r="A11" s="183"/>
      <c r="B11" s="457"/>
      <c r="C11" s="458"/>
      <c r="D11" s="458"/>
      <c r="E11" s="458"/>
      <c r="F11" s="458"/>
      <c r="G11" s="458"/>
      <c r="H11" s="458"/>
      <c r="I11" s="458"/>
      <c r="J11" s="458"/>
      <c r="K11" s="506"/>
      <c r="L11" s="517" t="s">
        <v>124</v>
      </c>
      <c r="M11" s="518"/>
      <c r="N11" s="518"/>
      <c r="O11" s="518"/>
      <c r="P11" s="518"/>
      <c r="Q11" s="519"/>
      <c r="R11" s="520" t="s">
        <v>125</v>
      </c>
      <c r="S11" s="521"/>
      <c r="T11" s="521"/>
      <c r="U11" s="521"/>
      <c r="V11" s="522"/>
      <c r="W11" s="451"/>
      <c r="X11" s="452"/>
      <c r="Y11" s="452"/>
      <c r="Z11" s="452"/>
      <c r="AA11" s="452"/>
      <c r="AB11" s="452"/>
      <c r="AC11" s="452"/>
      <c r="AD11" s="452"/>
      <c r="AE11" s="452"/>
      <c r="AF11" s="452"/>
      <c r="AG11" s="452"/>
      <c r="AH11" s="452"/>
      <c r="AI11" s="452"/>
      <c r="AJ11" s="452"/>
      <c r="AK11" s="452"/>
      <c r="AL11" s="455"/>
      <c r="AM11" s="492" t="s">
        <v>126</v>
      </c>
      <c r="AN11" s="493"/>
      <c r="AO11" s="493"/>
      <c r="AP11" s="493"/>
      <c r="AQ11" s="493"/>
      <c r="AR11" s="493"/>
      <c r="AS11" s="493"/>
      <c r="AT11" s="494"/>
      <c r="AU11" s="495" t="s">
        <v>127</v>
      </c>
      <c r="AV11" s="496"/>
      <c r="AW11" s="496"/>
      <c r="AX11" s="496"/>
      <c r="AY11" s="497" t="s">
        <v>128</v>
      </c>
      <c r="AZ11" s="498"/>
      <c r="BA11" s="498"/>
      <c r="BB11" s="498"/>
      <c r="BC11" s="498"/>
      <c r="BD11" s="498"/>
      <c r="BE11" s="498"/>
      <c r="BF11" s="498"/>
      <c r="BG11" s="498"/>
      <c r="BH11" s="498"/>
      <c r="BI11" s="498"/>
      <c r="BJ11" s="498"/>
      <c r="BK11" s="498"/>
      <c r="BL11" s="498"/>
      <c r="BM11" s="499"/>
      <c r="BN11" s="463">
        <v>0</v>
      </c>
      <c r="BO11" s="464"/>
      <c r="BP11" s="464"/>
      <c r="BQ11" s="464"/>
      <c r="BR11" s="464"/>
      <c r="BS11" s="464"/>
      <c r="BT11" s="464"/>
      <c r="BU11" s="465"/>
      <c r="BV11" s="463">
        <v>0</v>
      </c>
      <c r="BW11" s="464"/>
      <c r="BX11" s="464"/>
      <c r="BY11" s="464"/>
      <c r="BZ11" s="464"/>
      <c r="CA11" s="464"/>
      <c r="CB11" s="464"/>
      <c r="CC11" s="465"/>
      <c r="CD11" s="466" t="s">
        <v>129</v>
      </c>
      <c r="CE11" s="467"/>
      <c r="CF11" s="467"/>
      <c r="CG11" s="467"/>
      <c r="CH11" s="467"/>
      <c r="CI11" s="467"/>
      <c r="CJ11" s="467"/>
      <c r="CK11" s="467"/>
      <c r="CL11" s="467"/>
      <c r="CM11" s="467"/>
      <c r="CN11" s="467"/>
      <c r="CO11" s="467"/>
      <c r="CP11" s="467"/>
      <c r="CQ11" s="467"/>
      <c r="CR11" s="467"/>
      <c r="CS11" s="468"/>
      <c r="CT11" s="503" t="s">
        <v>130</v>
      </c>
      <c r="CU11" s="504"/>
      <c r="CV11" s="504"/>
      <c r="CW11" s="504"/>
      <c r="CX11" s="504"/>
      <c r="CY11" s="504"/>
      <c r="CZ11" s="504"/>
      <c r="DA11" s="505"/>
      <c r="DB11" s="503" t="s">
        <v>131</v>
      </c>
      <c r="DC11" s="504"/>
      <c r="DD11" s="504"/>
      <c r="DE11" s="504"/>
      <c r="DF11" s="504"/>
      <c r="DG11" s="504"/>
      <c r="DH11" s="504"/>
      <c r="DI11" s="505"/>
      <c r="DJ11" s="182"/>
      <c r="DK11" s="182"/>
      <c r="DL11" s="182"/>
      <c r="DM11" s="182"/>
      <c r="DN11" s="182"/>
      <c r="DO11" s="182"/>
    </row>
    <row r="12" spans="1:119" ht="18.75" customHeight="1" x14ac:dyDescent="0.15">
      <c r="A12" s="183"/>
      <c r="B12" s="523" t="s">
        <v>132</v>
      </c>
      <c r="C12" s="524"/>
      <c r="D12" s="524"/>
      <c r="E12" s="524"/>
      <c r="F12" s="524"/>
      <c r="G12" s="524"/>
      <c r="H12" s="524"/>
      <c r="I12" s="524"/>
      <c r="J12" s="524"/>
      <c r="K12" s="525"/>
      <c r="L12" s="532" t="s">
        <v>133</v>
      </c>
      <c r="M12" s="533"/>
      <c r="N12" s="533"/>
      <c r="O12" s="533"/>
      <c r="P12" s="533"/>
      <c r="Q12" s="534"/>
      <c r="R12" s="535">
        <v>13142</v>
      </c>
      <c r="S12" s="536"/>
      <c r="T12" s="536"/>
      <c r="U12" s="536"/>
      <c r="V12" s="537"/>
      <c r="W12" s="538" t="s">
        <v>1</v>
      </c>
      <c r="X12" s="496"/>
      <c r="Y12" s="496"/>
      <c r="Z12" s="496"/>
      <c r="AA12" s="496"/>
      <c r="AB12" s="539"/>
      <c r="AC12" s="540" t="s">
        <v>134</v>
      </c>
      <c r="AD12" s="541"/>
      <c r="AE12" s="541"/>
      <c r="AF12" s="541"/>
      <c r="AG12" s="542"/>
      <c r="AH12" s="540" t="s">
        <v>135</v>
      </c>
      <c r="AI12" s="541"/>
      <c r="AJ12" s="541"/>
      <c r="AK12" s="541"/>
      <c r="AL12" s="543"/>
      <c r="AM12" s="492" t="s">
        <v>136</v>
      </c>
      <c r="AN12" s="493"/>
      <c r="AO12" s="493"/>
      <c r="AP12" s="493"/>
      <c r="AQ12" s="493"/>
      <c r="AR12" s="493"/>
      <c r="AS12" s="493"/>
      <c r="AT12" s="494"/>
      <c r="AU12" s="495" t="s">
        <v>94</v>
      </c>
      <c r="AV12" s="496"/>
      <c r="AW12" s="496"/>
      <c r="AX12" s="496"/>
      <c r="AY12" s="497" t="s">
        <v>137</v>
      </c>
      <c r="AZ12" s="498"/>
      <c r="BA12" s="498"/>
      <c r="BB12" s="498"/>
      <c r="BC12" s="498"/>
      <c r="BD12" s="498"/>
      <c r="BE12" s="498"/>
      <c r="BF12" s="498"/>
      <c r="BG12" s="498"/>
      <c r="BH12" s="498"/>
      <c r="BI12" s="498"/>
      <c r="BJ12" s="498"/>
      <c r="BK12" s="498"/>
      <c r="BL12" s="498"/>
      <c r="BM12" s="499"/>
      <c r="BN12" s="463">
        <v>0</v>
      </c>
      <c r="BO12" s="464"/>
      <c r="BP12" s="464"/>
      <c r="BQ12" s="464"/>
      <c r="BR12" s="464"/>
      <c r="BS12" s="464"/>
      <c r="BT12" s="464"/>
      <c r="BU12" s="465"/>
      <c r="BV12" s="463">
        <v>0</v>
      </c>
      <c r="BW12" s="464"/>
      <c r="BX12" s="464"/>
      <c r="BY12" s="464"/>
      <c r="BZ12" s="464"/>
      <c r="CA12" s="464"/>
      <c r="CB12" s="464"/>
      <c r="CC12" s="465"/>
      <c r="CD12" s="466" t="s">
        <v>138</v>
      </c>
      <c r="CE12" s="467"/>
      <c r="CF12" s="467"/>
      <c r="CG12" s="467"/>
      <c r="CH12" s="467"/>
      <c r="CI12" s="467"/>
      <c r="CJ12" s="467"/>
      <c r="CK12" s="467"/>
      <c r="CL12" s="467"/>
      <c r="CM12" s="467"/>
      <c r="CN12" s="467"/>
      <c r="CO12" s="467"/>
      <c r="CP12" s="467"/>
      <c r="CQ12" s="467"/>
      <c r="CR12" s="467"/>
      <c r="CS12" s="468"/>
      <c r="CT12" s="503" t="s">
        <v>130</v>
      </c>
      <c r="CU12" s="504"/>
      <c r="CV12" s="504"/>
      <c r="CW12" s="504"/>
      <c r="CX12" s="504"/>
      <c r="CY12" s="504"/>
      <c r="CZ12" s="504"/>
      <c r="DA12" s="505"/>
      <c r="DB12" s="503" t="s">
        <v>130</v>
      </c>
      <c r="DC12" s="504"/>
      <c r="DD12" s="504"/>
      <c r="DE12" s="504"/>
      <c r="DF12" s="504"/>
      <c r="DG12" s="504"/>
      <c r="DH12" s="504"/>
      <c r="DI12" s="505"/>
      <c r="DJ12" s="182"/>
      <c r="DK12" s="182"/>
      <c r="DL12" s="182"/>
      <c r="DM12" s="182"/>
      <c r="DN12" s="182"/>
      <c r="DO12" s="182"/>
    </row>
    <row r="13" spans="1:119" ht="18.75" customHeight="1" x14ac:dyDescent="0.15">
      <c r="A13" s="183"/>
      <c r="B13" s="526"/>
      <c r="C13" s="527"/>
      <c r="D13" s="527"/>
      <c r="E13" s="527"/>
      <c r="F13" s="527"/>
      <c r="G13" s="527"/>
      <c r="H13" s="527"/>
      <c r="I13" s="527"/>
      <c r="J13" s="527"/>
      <c r="K13" s="528"/>
      <c r="L13" s="193"/>
      <c r="M13" s="554" t="s">
        <v>139</v>
      </c>
      <c r="N13" s="555"/>
      <c r="O13" s="555"/>
      <c r="P13" s="555"/>
      <c r="Q13" s="556"/>
      <c r="R13" s="547">
        <v>12957</v>
      </c>
      <c r="S13" s="548"/>
      <c r="T13" s="548"/>
      <c r="U13" s="548"/>
      <c r="V13" s="549"/>
      <c r="W13" s="479" t="s">
        <v>140</v>
      </c>
      <c r="X13" s="480"/>
      <c r="Y13" s="480"/>
      <c r="Z13" s="480"/>
      <c r="AA13" s="480"/>
      <c r="AB13" s="470"/>
      <c r="AC13" s="514">
        <v>689</v>
      </c>
      <c r="AD13" s="515"/>
      <c r="AE13" s="515"/>
      <c r="AF13" s="515"/>
      <c r="AG13" s="557"/>
      <c r="AH13" s="514">
        <v>772</v>
      </c>
      <c r="AI13" s="515"/>
      <c r="AJ13" s="515"/>
      <c r="AK13" s="515"/>
      <c r="AL13" s="516"/>
      <c r="AM13" s="492" t="s">
        <v>141</v>
      </c>
      <c r="AN13" s="493"/>
      <c r="AO13" s="493"/>
      <c r="AP13" s="493"/>
      <c r="AQ13" s="493"/>
      <c r="AR13" s="493"/>
      <c r="AS13" s="493"/>
      <c r="AT13" s="494"/>
      <c r="AU13" s="495" t="s">
        <v>142</v>
      </c>
      <c r="AV13" s="496"/>
      <c r="AW13" s="496"/>
      <c r="AX13" s="496"/>
      <c r="AY13" s="497" t="s">
        <v>143</v>
      </c>
      <c r="AZ13" s="498"/>
      <c r="BA13" s="498"/>
      <c r="BB13" s="498"/>
      <c r="BC13" s="498"/>
      <c r="BD13" s="498"/>
      <c r="BE13" s="498"/>
      <c r="BF13" s="498"/>
      <c r="BG13" s="498"/>
      <c r="BH13" s="498"/>
      <c r="BI13" s="498"/>
      <c r="BJ13" s="498"/>
      <c r="BK13" s="498"/>
      <c r="BL13" s="498"/>
      <c r="BM13" s="499"/>
      <c r="BN13" s="463">
        <v>12201</v>
      </c>
      <c r="BO13" s="464"/>
      <c r="BP13" s="464"/>
      <c r="BQ13" s="464"/>
      <c r="BR13" s="464"/>
      <c r="BS13" s="464"/>
      <c r="BT13" s="464"/>
      <c r="BU13" s="465"/>
      <c r="BV13" s="463">
        <v>14701</v>
      </c>
      <c r="BW13" s="464"/>
      <c r="BX13" s="464"/>
      <c r="BY13" s="464"/>
      <c r="BZ13" s="464"/>
      <c r="CA13" s="464"/>
      <c r="CB13" s="464"/>
      <c r="CC13" s="465"/>
      <c r="CD13" s="466" t="s">
        <v>144</v>
      </c>
      <c r="CE13" s="467"/>
      <c r="CF13" s="467"/>
      <c r="CG13" s="467"/>
      <c r="CH13" s="467"/>
      <c r="CI13" s="467"/>
      <c r="CJ13" s="467"/>
      <c r="CK13" s="467"/>
      <c r="CL13" s="467"/>
      <c r="CM13" s="467"/>
      <c r="CN13" s="467"/>
      <c r="CO13" s="467"/>
      <c r="CP13" s="467"/>
      <c r="CQ13" s="467"/>
      <c r="CR13" s="467"/>
      <c r="CS13" s="468"/>
      <c r="CT13" s="460">
        <v>6.5</v>
      </c>
      <c r="CU13" s="461"/>
      <c r="CV13" s="461"/>
      <c r="CW13" s="461"/>
      <c r="CX13" s="461"/>
      <c r="CY13" s="461"/>
      <c r="CZ13" s="461"/>
      <c r="DA13" s="462"/>
      <c r="DB13" s="460">
        <v>6.5</v>
      </c>
      <c r="DC13" s="461"/>
      <c r="DD13" s="461"/>
      <c r="DE13" s="461"/>
      <c r="DF13" s="461"/>
      <c r="DG13" s="461"/>
      <c r="DH13" s="461"/>
      <c r="DI13" s="462"/>
      <c r="DJ13" s="182"/>
      <c r="DK13" s="182"/>
      <c r="DL13" s="182"/>
      <c r="DM13" s="182"/>
      <c r="DN13" s="182"/>
      <c r="DO13" s="182"/>
    </row>
    <row r="14" spans="1:119" ht="18.75" customHeight="1" thickBot="1" x14ac:dyDescent="0.2">
      <c r="A14" s="183"/>
      <c r="B14" s="526"/>
      <c r="C14" s="527"/>
      <c r="D14" s="527"/>
      <c r="E14" s="527"/>
      <c r="F14" s="527"/>
      <c r="G14" s="527"/>
      <c r="H14" s="527"/>
      <c r="I14" s="527"/>
      <c r="J14" s="527"/>
      <c r="K14" s="528"/>
      <c r="L14" s="544" t="s">
        <v>145</v>
      </c>
      <c r="M14" s="545"/>
      <c r="N14" s="545"/>
      <c r="O14" s="545"/>
      <c r="P14" s="545"/>
      <c r="Q14" s="546"/>
      <c r="R14" s="547">
        <v>13202</v>
      </c>
      <c r="S14" s="548"/>
      <c r="T14" s="548"/>
      <c r="U14" s="548"/>
      <c r="V14" s="549"/>
      <c r="W14" s="453"/>
      <c r="X14" s="454"/>
      <c r="Y14" s="454"/>
      <c r="Z14" s="454"/>
      <c r="AA14" s="454"/>
      <c r="AB14" s="443"/>
      <c r="AC14" s="550">
        <v>10</v>
      </c>
      <c r="AD14" s="551"/>
      <c r="AE14" s="551"/>
      <c r="AF14" s="551"/>
      <c r="AG14" s="552"/>
      <c r="AH14" s="550">
        <v>10.9</v>
      </c>
      <c r="AI14" s="551"/>
      <c r="AJ14" s="551"/>
      <c r="AK14" s="551"/>
      <c r="AL14" s="553"/>
      <c r="AM14" s="492"/>
      <c r="AN14" s="493"/>
      <c r="AO14" s="493"/>
      <c r="AP14" s="493"/>
      <c r="AQ14" s="493"/>
      <c r="AR14" s="493"/>
      <c r="AS14" s="493"/>
      <c r="AT14" s="494"/>
      <c r="AU14" s="495"/>
      <c r="AV14" s="496"/>
      <c r="AW14" s="496"/>
      <c r="AX14" s="496"/>
      <c r="AY14" s="497"/>
      <c r="AZ14" s="498"/>
      <c r="BA14" s="498"/>
      <c r="BB14" s="498"/>
      <c r="BC14" s="498"/>
      <c r="BD14" s="498"/>
      <c r="BE14" s="498"/>
      <c r="BF14" s="498"/>
      <c r="BG14" s="498"/>
      <c r="BH14" s="498"/>
      <c r="BI14" s="498"/>
      <c r="BJ14" s="498"/>
      <c r="BK14" s="498"/>
      <c r="BL14" s="498"/>
      <c r="BM14" s="499"/>
      <c r="BN14" s="463"/>
      <c r="BO14" s="464"/>
      <c r="BP14" s="464"/>
      <c r="BQ14" s="464"/>
      <c r="BR14" s="464"/>
      <c r="BS14" s="464"/>
      <c r="BT14" s="464"/>
      <c r="BU14" s="465"/>
      <c r="BV14" s="463"/>
      <c r="BW14" s="464"/>
      <c r="BX14" s="464"/>
      <c r="BY14" s="464"/>
      <c r="BZ14" s="464"/>
      <c r="CA14" s="464"/>
      <c r="CB14" s="464"/>
      <c r="CC14" s="465"/>
      <c r="CD14" s="558" t="s">
        <v>146</v>
      </c>
      <c r="CE14" s="559"/>
      <c r="CF14" s="559"/>
      <c r="CG14" s="559"/>
      <c r="CH14" s="559"/>
      <c r="CI14" s="559"/>
      <c r="CJ14" s="559"/>
      <c r="CK14" s="559"/>
      <c r="CL14" s="559"/>
      <c r="CM14" s="559"/>
      <c r="CN14" s="559"/>
      <c r="CO14" s="559"/>
      <c r="CP14" s="559"/>
      <c r="CQ14" s="559"/>
      <c r="CR14" s="559"/>
      <c r="CS14" s="560"/>
      <c r="CT14" s="561">
        <v>32.1</v>
      </c>
      <c r="CU14" s="562"/>
      <c r="CV14" s="562"/>
      <c r="CW14" s="562"/>
      <c r="CX14" s="562"/>
      <c r="CY14" s="562"/>
      <c r="CZ14" s="562"/>
      <c r="DA14" s="563"/>
      <c r="DB14" s="561">
        <v>35.5</v>
      </c>
      <c r="DC14" s="562"/>
      <c r="DD14" s="562"/>
      <c r="DE14" s="562"/>
      <c r="DF14" s="562"/>
      <c r="DG14" s="562"/>
      <c r="DH14" s="562"/>
      <c r="DI14" s="563"/>
      <c r="DJ14" s="182"/>
      <c r="DK14" s="182"/>
      <c r="DL14" s="182"/>
      <c r="DM14" s="182"/>
      <c r="DN14" s="182"/>
      <c r="DO14" s="182"/>
    </row>
    <row r="15" spans="1:119" ht="18.75" customHeight="1" x14ac:dyDescent="0.15">
      <c r="A15" s="183"/>
      <c r="B15" s="526"/>
      <c r="C15" s="527"/>
      <c r="D15" s="527"/>
      <c r="E15" s="527"/>
      <c r="F15" s="527"/>
      <c r="G15" s="527"/>
      <c r="H15" s="527"/>
      <c r="I15" s="527"/>
      <c r="J15" s="527"/>
      <c r="K15" s="528"/>
      <c r="L15" s="193"/>
      <c r="M15" s="554" t="s">
        <v>147</v>
      </c>
      <c r="N15" s="555"/>
      <c r="O15" s="555"/>
      <c r="P15" s="555"/>
      <c r="Q15" s="556"/>
      <c r="R15" s="547">
        <v>13054</v>
      </c>
      <c r="S15" s="548"/>
      <c r="T15" s="548"/>
      <c r="U15" s="548"/>
      <c r="V15" s="549"/>
      <c r="W15" s="479" t="s">
        <v>148</v>
      </c>
      <c r="X15" s="480"/>
      <c r="Y15" s="480"/>
      <c r="Z15" s="480"/>
      <c r="AA15" s="480"/>
      <c r="AB15" s="470"/>
      <c r="AC15" s="514">
        <v>2722</v>
      </c>
      <c r="AD15" s="515"/>
      <c r="AE15" s="515"/>
      <c r="AF15" s="515"/>
      <c r="AG15" s="557"/>
      <c r="AH15" s="514">
        <v>2921</v>
      </c>
      <c r="AI15" s="515"/>
      <c r="AJ15" s="515"/>
      <c r="AK15" s="515"/>
      <c r="AL15" s="516"/>
      <c r="AM15" s="492"/>
      <c r="AN15" s="493"/>
      <c r="AO15" s="493"/>
      <c r="AP15" s="493"/>
      <c r="AQ15" s="493"/>
      <c r="AR15" s="493"/>
      <c r="AS15" s="493"/>
      <c r="AT15" s="494"/>
      <c r="AU15" s="495"/>
      <c r="AV15" s="496"/>
      <c r="AW15" s="496"/>
      <c r="AX15" s="496"/>
      <c r="AY15" s="423" t="s">
        <v>149</v>
      </c>
      <c r="AZ15" s="424"/>
      <c r="BA15" s="424"/>
      <c r="BB15" s="424"/>
      <c r="BC15" s="424"/>
      <c r="BD15" s="424"/>
      <c r="BE15" s="424"/>
      <c r="BF15" s="424"/>
      <c r="BG15" s="424"/>
      <c r="BH15" s="424"/>
      <c r="BI15" s="424"/>
      <c r="BJ15" s="424"/>
      <c r="BK15" s="424"/>
      <c r="BL15" s="424"/>
      <c r="BM15" s="425"/>
      <c r="BN15" s="426">
        <v>1467494</v>
      </c>
      <c r="BO15" s="427"/>
      <c r="BP15" s="427"/>
      <c r="BQ15" s="427"/>
      <c r="BR15" s="427"/>
      <c r="BS15" s="427"/>
      <c r="BT15" s="427"/>
      <c r="BU15" s="428"/>
      <c r="BV15" s="426">
        <v>1473145</v>
      </c>
      <c r="BW15" s="427"/>
      <c r="BX15" s="427"/>
      <c r="BY15" s="427"/>
      <c r="BZ15" s="427"/>
      <c r="CA15" s="427"/>
      <c r="CB15" s="427"/>
      <c r="CC15" s="428"/>
      <c r="CD15" s="564" t="s">
        <v>150</v>
      </c>
      <c r="CE15" s="565"/>
      <c r="CF15" s="565"/>
      <c r="CG15" s="565"/>
      <c r="CH15" s="565"/>
      <c r="CI15" s="565"/>
      <c r="CJ15" s="565"/>
      <c r="CK15" s="565"/>
      <c r="CL15" s="565"/>
      <c r="CM15" s="565"/>
      <c r="CN15" s="565"/>
      <c r="CO15" s="565"/>
      <c r="CP15" s="565"/>
      <c r="CQ15" s="565"/>
      <c r="CR15" s="565"/>
      <c r="CS15" s="566"/>
      <c r="CT15" s="194"/>
      <c r="CU15" s="195"/>
      <c r="CV15" s="195"/>
      <c r="CW15" s="195"/>
      <c r="CX15" s="195"/>
      <c r="CY15" s="195"/>
      <c r="CZ15" s="195"/>
      <c r="DA15" s="196"/>
      <c r="DB15" s="194"/>
      <c r="DC15" s="195"/>
      <c r="DD15" s="195"/>
      <c r="DE15" s="195"/>
      <c r="DF15" s="195"/>
      <c r="DG15" s="195"/>
      <c r="DH15" s="195"/>
      <c r="DI15" s="196"/>
      <c r="DJ15" s="182"/>
      <c r="DK15" s="182"/>
      <c r="DL15" s="182"/>
      <c r="DM15" s="182"/>
      <c r="DN15" s="182"/>
      <c r="DO15" s="182"/>
    </row>
    <row r="16" spans="1:119" ht="18.75" customHeight="1" x14ac:dyDescent="0.15">
      <c r="A16" s="183"/>
      <c r="B16" s="526"/>
      <c r="C16" s="527"/>
      <c r="D16" s="527"/>
      <c r="E16" s="527"/>
      <c r="F16" s="527"/>
      <c r="G16" s="527"/>
      <c r="H16" s="527"/>
      <c r="I16" s="527"/>
      <c r="J16" s="527"/>
      <c r="K16" s="528"/>
      <c r="L16" s="544" t="s">
        <v>151</v>
      </c>
      <c r="M16" s="575"/>
      <c r="N16" s="575"/>
      <c r="O16" s="575"/>
      <c r="P16" s="575"/>
      <c r="Q16" s="576"/>
      <c r="R16" s="567" t="s">
        <v>152</v>
      </c>
      <c r="S16" s="568"/>
      <c r="T16" s="568"/>
      <c r="U16" s="568"/>
      <c r="V16" s="569"/>
      <c r="W16" s="453"/>
      <c r="X16" s="454"/>
      <c r="Y16" s="454"/>
      <c r="Z16" s="454"/>
      <c r="AA16" s="454"/>
      <c r="AB16" s="443"/>
      <c r="AC16" s="550">
        <v>39.5</v>
      </c>
      <c r="AD16" s="551"/>
      <c r="AE16" s="551"/>
      <c r="AF16" s="551"/>
      <c r="AG16" s="552"/>
      <c r="AH16" s="550">
        <v>41.2</v>
      </c>
      <c r="AI16" s="551"/>
      <c r="AJ16" s="551"/>
      <c r="AK16" s="551"/>
      <c r="AL16" s="553"/>
      <c r="AM16" s="492"/>
      <c r="AN16" s="493"/>
      <c r="AO16" s="493"/>
      <c r="AP16" s="493"/>
      <c r="AQ16" s="493"/>
      <c r="AR16" s="493"/>
      <c r="AS16" s="493"/>
      <c r="AT16" s="494"/>
      <c r="AU16" s="495"/>
      <c r="AV16" s="496"/>
      <c r="AW16" s="496"/>
      <c r="AX16" s="496"/>
      <c r="AY16" s="497" t="s">
        <v>153</v>
      </c>
      <c r="AZ16" s="498"/>
      <c r="BA16" s="498"/>
      <c r="BB16" s="498"/>
      <c r="BC16" s="498"/>
      <c r="BD16" s="498"/>
      <c r="BE16" s="498"/>
      <c r="BF16" s="498"/>
      <c r="BG16" s="498"/>
      <c r="BH16" s="498"/>
      <c r="BI16" s="498"/>
      <c r="BJ16" s="498"/>
      <c r="BK16" s="498"/>
      <c r="BL16" s="498"/>
      <c r="BM16" s="499"/>
      <c r="BN16" s="463">
        <v>3021540</v>
      </c>
      <c r="BO16" s="464"/>
      <c r="BP16" s="464"/>
      <c r="BQ16" s="464"/>
      <c r="BR16" s="464"/>
      <c r="BS16" s="464"/>
      <c r="BT16" s="464"/>
      <c r="BU16" s="465"/>
      <c r="BV16" s="463">
        <v>2963417</v>
      </c>
      <c r="BW16" s="464"/>
      <c r="BX16" s="464"/>
      <c r="BY16" s="464"/>
      <c r="BZ16" s="464"/>
      <c r="CA16" s="464"/>
      <c r="CB16" s="464"/>
      <c r="CC16" s="465"/>
      <c r="CD16" s="197"/>
      <c r="CE16" s="573"/>
      <c r="CF16" s="573"/>
      <c r="CG16" s="573"/>
      <c r="CH16" s="573"/>
      <c r="CI16" s="573"/>
      <c r="CJ16" s="573"/>
      <c r="CK16" s="573"/>
      <c r="CL16" s="573"/>
      <c r="CM16" s="573"/>
      <c r="CN16" s="573"/>
      <c r="CO16" s="573"/>
      <c r="CP16" s="573"/>
      <c r="CQ16" s="573"/>
      <c r="CR16" s="573"/>
      <c r="CS16" s="574"/>
      <c r="CT16" s="460"/>
      <c r="CU16" s="461"/>
      <c r="CV16" s="461"/>
      <c r="CW16" s="461"/>
      <c r="CX16" s="461"/>
      <c r="CY16" s="461"/>
      <c r="CZ16" s="461"/>
      <c r="DA16" s="462"/>
      <c r="DB16" s="460"/>
      <c r="DC16" s="461"/>
      <c r="DD16" s="461"/>
      <c r="DE16" s="461"/>
      <c r="DF16" s="461"/>
      <c r="DG16" s="461"/>
      <c r="DH16" s="461"/>
      <c r="DI16" s="462"/>
      <c r="DJ16" s="182"/>
      <c r="DK16" s="182"/>
      <c r="DL16" s="182"/>
      <c r="DM16" s="182"/>
      <c r="DN16" s="182"/>
      <c r="DO16" s="182"/>
    </row>
    <row r="17" spans="1:119" ht="18.75" customHeight="1" thickBot="1" x14ac:dyDescent="0.2">
      <c r="A17" s="183"/>
      <c r="B17" s="529"/>
      <c r="C17" s="530"/>
      <c r="D17" s="530"/>
      <c r="E17" s="530"/>
      <c r="F17" s="530"/>
      <c r="G17" s="530"/>
      <c r="H17" s="530"/>
      <c r="I17" s="530"/>
      <c r="J17" s="530"/>
      <c r="K17" s="531"/>
      <c r="L17" s="198"/>
      <c r="M17" s="570" t="s">
        <v>154</v>
      </c>
      <c r="N17" s="571"/>
      <c r="O17" s="571"/>
      <c r="P17" s="571"/>
      <c r="Q17" s="572"/>
      <c r="R17" s="567" t="s">
        <v>155</v>
      </c>
      <c r="S17" s="568"/>
      <c r="T17" s="568"/>
      <c r="U17" s="568"/>
      <c r="V17" s="569"/>
      <c r="W17" s="479" t="s">
        <v>156</v>
      </c>
      <c r="X17" s="480"/>
      <c r="Y17" s="480"/>
      <c r="Z17" s="480"/>
      <c r="AA17" s="480"/>
      <c r="AB17" s="470"/>
      <c r="AC17" s="514">
        <v>3485</v>
      </c>
      <c r="AD17" s="515"/>
      <c r="AE17" s="515"/>
      <c r="AF17" s="515"/>
      <c r="AG17" s="557"/>
      <c r="AH17" s="514">
        <v>3389</v>
      </c>
      <c r="AI17" s="515"/>
      <c r="AJ17" s="515"/>
      <c r="AK17" s="515"/>
      <c r="AL17" s="516"/>
      <c r="AM17" s="492"/>
      <c r="AN17" s="493"/>
      <c r="AO17" s="493"/>
      <c r="AP17" s="493"/>
      <c r="AQ17" s="493"/>
      <c r="AR17" s="493"/>
      <c r="AS17" s="493"/>
      <c r="AT17" s="494"/>
      <c r="AU17" s="495"/>
      <c r="AV17" s="496"/>
      <c r="AW17" s="496"/>
      <c r="AX17" s="496"/>
      <c r="AY17" s="497" t="s">
        <v>157</v>
      </c>
      <c r="AZ17" s="498"/>
      <c r="BA17" s="498"/>
      <c r="BB17" s="498"/>
      <c r="BC17" s="498"/>
      <c r="BD17" s="498"/>
      <c r="BE17" s="498"/>
      <c r="BF17" s="498"/>
      <c r="BG17" s="498"/>
      <c r="BH17" s="498"/>
      <c r="BI17" s="498"/>
      <c r="BJ17" s="498"/>
      <c r="BK17" s="498"/>
      <c r="BL17" s="498"/>
      <c r="BM17" s="499"/>
      <c r="BN17" s="463">
        <v>1849512</v>
      </c>
      <c r="BO17" s="464"/>
      <c r="BP17" s="464"/>
      <c r="BQ17" s="464"/>
      <c r="BR17" s="464"/>
      <c r="BS17" s="464"/>
      <c r="BT17" s="464"/>
      <c r="BU17" s="465"/>
      <c r="BV17" s="463">
        <v>1858089</v>
      </c>
      <c r="BW17" s="464"/>
      <c r="BX17" s="464"/>
      <c r="BY17" s="464"/>
      <c r="BZ17" s="464"/>
      <c r="CA17" s="464"/>
      <c r="CB17" s="464"/>
      <c r="CC17" s="465"/>
      <c r="CD17" s="197"/>
      <c r="CE17" s="573"/>
      <c r="CF17" s="573"/>
      <c r="CG17" s="573"/>
      <c r="CH17" s="573"/>
      <c r="CI17" s="573"/>
      <c r="CJ17" s="573"/>
      <c r="CK17" s="573"/>
      <c r="CL17" s="573"/>
      <c r="CM17" s="573"/>
      <c r="CN17" s="573"/>
      <c r="CO17" s="573"/>
      <c r="CP17" s="573"/>
      <c r="CQ17" s="573"/>
      <c r="CR17" s="573"/>
      <c r="CS17" s="574"/>
      <c r="CT17" s="460"/>
      <c r="CU17" s="461"/>
      <c r="CV17" s="461"/>
      <c r="CW17" s="461"/>
      <c r="CX17" s="461"/>
      <c r="CY17" s="461"/>
      <c r="CZ17" s="461"/>
      <c r="DA17" s="462"/>
      <c r="DB17" s="460"/>
      <c r="DC17" s="461"/>
      <c r="DD17" s="461"/>
      <c r="DE17" s="461"/>
      <c r="DF17" s="461"/>
      <c r="DG17" s="461"/>
      <c r="DH17" s="461"/>
      <c r="DI17" s="462"/>
      <c r="DJ17" s="182"/>
      <c r="DK17" s="182"/>
      <c r="DL17" s="182"/>
      <c r="DM17" s="182"/>
      <c r="DN17" s="182"/>
      <c r="DO17" s="182"/>
    </row>
    <row r="18" spans="1:119" ht="18.75" customHeight="1" thickBot="1" x14ac:dyDescent="0.2">
      <c r="A18" s="183"/>
      <c r="B18" s="577" t="s">
        <v>158</v>
      </c>
      <c r="C18" s="506"/>
      <c r="D18" s="506"/>
      <c r="E18" s="578"/>
      <c r="F18" s="578"/>
      <c r="G18" s="578"/>
      <c r="H18" s="578"/>
      <c r="I18" s="578"/>
      <c r="J18" s="578"/>
      <c r="K18" s="578"/>
      <c r="L18" s="579">
        <v>58.61</v>
      </c>
      <c r="M18" s="579"/>
      <c r="N18" s="579"/>
      <c r="O18" s="579"/>
      <c r="P18" s="579"/>
      <c r="Q18" s="579"/>
      <c r="R18" s="580"/>
      <c r="S18" s="580"/>
      <c r="T18" s="580"/>
      <c r="U18" s="580"/>
      <c r="V18" s="581"/>
      <c r="W18" s="481"/>
      <c r="X18" s="482"/>
      <c r="Y18" s="482"/>
      <c r="Z18" s="482"/>
      <c r="AA18" s="482"/>
      <c r="AB18" s="473"/>
      <c r="AC18" s="582">
        <v>50.5</v>
      </c>
      <c r="AD18" s="583"/>
      <c r="AE18" s="583"/>
      <c r="AF18" s="583"/>
      <c r="AG18" s="584"/>
      <c r="AH18" s="582">
        <v>47.9</v>
      </c>
      <c r="AI18" s="583"/>
      <c r="AJ18" s="583"/>
      <c r="AK18" s="583"/>
      <c r="AL18" s="585"/>
      <c r="AM18" s="492"/>
      <c r="AN18" s="493"/>
      <c r="AO18" s="493"/>
      <c r="AP18" s="493"/>
      <c r="AQ18" s="493"/>
      <c r="AR18" s="493"/>
      <c r="AS18" s="493"/>
      <c r="AT18" s="494"/>
      <c r="AU18" s="495"/>
      <c r="AV18" s="496"/>
      <c r="AW18" s="496"/>
      <c r="AX18" s="496"/>
      <c r="AY18" s="497" t="s">
        <v>159</v>
      </c>
      <c r="AZ18" s="498"/>
      <c r="BA18" s="498"/>
      <c r="BB18" s="498"/>
      <c r="BC18" s="498"/>
      <c r="BD18" s="498"/>
      <c r="BE18" s="498"/>
      <c r="BF18" s="498"/>
      <c r="BG18" s="498"/>
      <c r="BH18" s="498"/>
      <c r="BI18" s="498"/>
      <c r="BJ18" s="498"/>
      <c r="BK18" s="498"/>
      <c r="BL18" s="498"/>
      <c r="BM18" s="499"/>
      <c r="BN18" s="463">
        <v>3071037</v>
      </c>
      <c r="BO18" s="464"/>
      <c r="BP18" s="464"/>
      <c r="BQ18" s="464"/>
      <c r="BR18" s="464"/>
      <c r="BS18" s="464"/>
      <c r="BT18" s="464"/>
      <c r="BU18" s="465"/>
      <c r="BV18" s="463">
        <v>3113297</v>
      </c>
      <c r="BW18" s="464"/>
      <c r="BX18" s="464"/>
      <c r="BY18" s="464"/>
      <c r="BZ18" s="464"/>
      <c r="CA18" s="464"/>
      <c r="CB18" s="464"/>
      <c r="CC18" s="465"/>
      <c r="CD18" s="197"/>
      <c r="CE18" s="573"/>
      <c r="CF18" s="573"/>
      <c r="CG18" s="573"/>
      <c r="CH18" s="573"/>
      <c r="CI18" s="573"/>
      <c r="CJ18" s="573"/>
      <c r="CK18" s="573"/>
      <c r="CL18" s="573"/>
      <c r="CM18" s="573"/>
      <c r="CN18" s="573"/>
      <c r="CO18" s="573"/>
      <c r="CP18" s="573"/>
      <c r="CQ18" s="573"/>
      <c r="CR18" s="573"/>
      <c r="CS18" s="574"/>
      <c r="CT18" s="460"/>
      <c r="CU18" s="461"/>
      <c r="CV18" s="461"/>
      <c r="CW18" s="461"/>
      <c r="CX18" s="461"/>
      <c r="CY18" s="461"/>
      <c r="CZ18" s="461"/>
      <c r="DA18" s="462"/>
      <c r="DB18" s="460"/>
      <c r="DC18" s="461"/>
      <c r="DD18" s="461"/>
      <c r="DE18" s="461"/>
      <c r="DF18" s="461"/>
      <c r="DG18" s="461"/>
      <c r="DH18" s="461"/>
      <c r="DI18" s="462"/>
      <c r="DJ18" s="182"/>
      <c r="DK18" s="182"/>
      <c r="DL18" s="182"/>
      <c r="DM18" s="182"/>
      <c r="DN18" s="182"/>
      <c r="DO18" s="182"/>
    </row>
    <row r="19" spans="1:119" ht="18.75" customHeight="1" thickBot="1" x14ac:dyDescent="0.2">
      <c r="A19" s="183"/>
      <c r="B19" s="577" t="s">
        <v>160</v>
      </c>
      <c r="C19" s="506"/>
      <c r="D19" s="506"/>
      <c r="E19" s="578"/>
      <c r="F19" s="578"/>
      <c r="G19" s="578"/>
      <c r="H19" s="578"/>
      <c r="I19" s="578"/>
      <c r="J19" s="578"/>
      <c r="K19" s="578"/>
      <c r="L19" s="586">
        <v>225</v>
      </c>
      <c r="M19" s="586"/>
      <c r="N19" s="586"/>
      <c r="O19" s="586"/>
      <c r="P19" s="586"/>
      <c r="Q19" s="586"/>
      <c r="R19" s="587"/>
      <c r="S19" s="587"/>
      <c r="T19" s="587"/>
      <c r="U19" s="587"/>
      <c r="V19" s="588"/>
      <c r="W19" s="420"/>
      <c r="X19" s="421"/>
      <c r="Y19" s="421"/>
      <c r="Z19" s="421"/>
      <c r="AA19" s="421"/>
      <c r="AB19" s="421"/>
      <c r="AC19" s="595"/>
      <c r="AD19" s="595"/>
      <c r="AE19" s="595"/>
      <c r="AF19" s="595"/>
      <c r="AG19" s="595"/>
      <c r="AH19" s="595"/>
      <c r="AI19" s="595"/>
      <c r="AJ19" s="595"/>
      <c r="AK19" s="595"/>
      <c r="AL19" s="596"/>
      <c r="AM19" s="492"/>
      <c r="AN19" s="493"/>
      <c r="AO19" s="493"/>
      <c r="AP19" s="493"/>
      <c r="AQ19" s="493"/>
      <c r="AR19" s="493"/>
      <c r="AS19" s="493"/>
      <c r="AT19" s="494"/>
      <c r="AU19" s="495"/>
      <c r="AV19" s="496"/>
      <c r="AW19" s="496"/>
      <c r="AX19" s="496"/>
      <c r="AY19" s="497" t="s">
        <v>161</v>
      </c>
      <c r="AZ19" s="498"/>
      <c r="BA19" s="498"/>
      <c r="BB19" s="498"/>
      <c r="BC19" s="498"/>
      <c r="BD19" s="498"/>
      <c r="BE19" s="498"/>
      <c r="BF19" s="498"/>
      <c r="BG19" s="498"/>
      <c r="BH19" s="498"/>
      <c r="BI19" s="498"/>
      <c r="BJ19" s="498"/>
      <c r="BK19" s="498"/>
      <c r="BL19" s="498"/>
      <c r="BM19" s="499"/>
      <c r="BN19" s="463">
        <v>4102293</v>
      </c>
      <c r="BO19" s="464"/>
      <c r="BP19" s="464"/>
      <c r="BQ19" s="464"/>
      <c r="BR19" s="464"/>
      <c r="BS19" s="464"/>
      <c r="BT19" s="464"/>
      <c r="BU19" s="465"/>
      <c r="BV19" s="463">
        <v>4002209</v>
      </c>
      <c r="BW19" s="464"/>
      <c r="BX19" s="464"/>
      <c r="BY19" s="464"/>
      <c r="BZ19" s="464"/>
      <c r="CA19" s="464"/>
      <c r="CB19" s="464"/>
      <c r="CC19" s="465"/>
      <c r="CD19" s="197"/>
      <c r="CE19" s="573"/>
      <c r="CF19" s="573"/>
      <c r="CG19" s="573"/>
      <c r="CH19" s="573"/>
      <c r="CI19" s="573"/>
      <c r="CJ19" s="573"/>
      <c r="CK19" s="573"/>
      <c r="CL19" s="573"/>
      <c r="CM19" s="573"/>
      <c r="CN19" s="573"/>
      <c r="CO19" s="573"/>
      <c r="CP19" s="573"/>
      <c r="CQ19" s="573"/>
      <c r="CR19" s="573"/>
      <c r="CS19" s="574"/>
      <c r="CT19" s="460"/>
      <c r="CU19" s="461"/>
      <c r="CV19" s="461"/>
      <c r="CW19" s="461"/>
      <c r="CX19" s="461"/>
      <c r="CY19" s="461"/>
      <c r="CZ19" s="461"/>
      <c r="DA19" s="462"/>
      <c r="DB19" s="460"/>
      <c r="DC19" s="461"/>
      <c r="DD19" s="461"/>
      <c r="DE19" s="461"/>
      <c r="DF19" s="461"/>
      <c r="DG19" s="461"/>
      <c r="DH19" s="461"/>
      <c r="DI19" s="462"/>
      <c r="DJ19" s="182"/>
      <c r="DK19" s="182"/>
      <c r="DL19" s="182"/>
      <c r="DM19" s="182"/>
      <c r="DN19" s="182"/>
      <c r="DO19" s="182"/>
    </row>
    <row r="20" spans="1:119" ht="18.75" customHeight="1" thickBot="1" x14ac:dyDescent="0.2">
      <c r="A20" s="183"/>
      <c r="B20" s="577" t="s">
        <v>162</v>
      </c>
      <c r="C20" s="506"/>
      <c r="D20" s="506"/>
      <c r="E20" s="578"/>
      <c r="F20" s="578"/>
      <c r="G20" s="578"/>
      <c r="H20" s="578"/>
      <c r="I20" s="578"/>
      <c r="J20" s="578"/>
      <c r="K20" s="578"/>
      <c r="L20" s="586">
        <v>4539</v>
      </c>
      <c r="M20" s="586"/>
      <c r="N20" s="586"/>
      <c r="O20" s="586"/>
      <c r="P20" s="586"/>
      <c r="Q20" s="586"/>
      <c r="R20" s="587"/>
      <c r="S20" s="587"/>
      <c r="T20" s="587"/>
      <c r="U20" s="587"/>
      <c r="V20" s="588"/>
      <c r="W20" s="481"/>
      <c r="X20" s="482"/>
      <c r="Y20" s="482"/>
      <c r="Z20" s="482"/>
      <c r="AA20" s="482"/>
      <c r="AB20" s="482"/>
      <c r="AC20" s="589"/>
      <c r="AD20" s="589"/>
      <c r="AE20" s="589"/>
      <c r="AF20" s="589"/>
      <c r="AG20" s="589"/>
      <c r="AH20" s="589"/>
      <c r="AI20" s="589"/>
      <c r="AJ20" s="589"/>
      <c r="AK20" s="589"/>
      <c r="AL20" s="590"/>
      <c r="AM20" s="591"/>
      <c r="AN20" s="518"/>
      <c r="AO20" s="518"/>
      <c r="AP20" s="518"/>
      <c r="AQ20" s="518"/>
      <c r="AR20" s="518"/>
      <c r="AS20" s="518"/>
      <c r="AT20" s="519"/>
      <c r="AU20" s="592"/>
      <c r="AV20" s="593"/>
      <c r="AW20" s="593"/>
      <c r="AX20" s="594"/>
      <c r="AY20" s="497"/>
      <c r="AZ20" s="498"/>
      <c r="BA20" s="498"/>
      <c r="BB20" s="498"/>
      <c r="BC20" s="498"/>
      <c r="BD20" s="498"/>
      <c r="BE20" s="498"/>
      <c r="BF20" s="498"/>
      <c r="BG20" s="498"/>
      <c r="BH20" s="498"/>
      <c r="BI20" s="498"/>
      <c r="BJ20" s="498"/>
      <c r="BK20" s="498"/>
      <c r="BL20" s="498"/>
      <c r="BM20" s="499"/>
      <c r="BN20" s="463"/>
      <c r="BO20" s="464"/>
      <c r="BP20" s="464"/>
      <c r="BQ20" s="464"/>
      <c r="BR20" s="464"/>
      <c r="BS20" s="464"/>
      <c r="BT20" s="464"/>
      <c r="BU20" s="465"/>
      <c r="BV20" s="463"/>
      <c r="BW20" s="464"/>
      <c r="BX20" s="464"/>
      <c r="BY20" s="464"/>
      <c r="BZ20" s="464"/>
      <c r="CA20" s="464"/>
      <c r="CB20" s="464"/>
      <c r="CC20" s="465"/>
      <c r="CD20" s="197"/>
      <c r="CE20" s="573"/>
      <c r="CF20" s="573"/>
      <c r="CG20" s="573"/>
      <c r="CH20" s="573"/>
      <c r="CI20" s="573"/>
      <c r="CJ20" s="573"/>
      <c r="CK20" s="573"/>
      <c r="CL20" s="573"/>
      <c r="CM20" s="573"/>
      <c r="CN20" s="573"/>
      <c r="CO20" s="573"/>
      <c r="CP20" s="573"/>
      <c r="CQ20" s="573"/>
      <c r="CR20" s="573"/>
      <c r="CS20" s="574"/>
      <c r="CT20" s="460"/>
      <c r="CU20" s="461"/>
      <c r="CV20" s="461"/>
      <c r="CW20" s="461"/>
      <c r="CX20" s="461"/>
      <c r="CY20" s="461"/>
      <c r="CZ20" s="461"/>
      <c r="DA20" s="462"/>
      <c r="DB20" s="460"/>
      <c r="DC20" s="461"/>
      <c r="DD20" s="461"/>
      <c r="DE20" s="461"/>
      <c r="DF20" s="461"/>
      <c r="DG20" s="461"/>
      <c r="DH20" s="461"/>
      <c r="DI20" s="462"/>
      <c r="DJ20" s="182"/>
      <c r="DK20" s="182"/>
      <c r="DL20" s="182"/>
      <c r="DM20" s="182"/>
      <c r="DN20" s="182"/>
      <c r="DO20" s="182"/>
    </row>
    <row r="21" spans="1:119" ht="18.75" customHeight="1" x14ac:dyDescent="0.15">
      <c r="A21" s="183"/>
      <c r="B21" s="597" t="s">
        <v>163</v>
      </c>
      <c r="C21" s="598"/>
      <c r="D21" s="598"/>
      <c r="E21" s="598"/>
      <c r="F21" s="598"/>
      <c r="G21" s="598"/>
      <c r="H21" s="598"/>
      <c r="I21" s="598"/>
      <c r="J21" s="598"/>
      <c r="K21" s="598"/>
      <c r="L21" s="598"/>
      <c r="M21" s="598"/>
      <c r="N21" s="598"/>
      <c r="O21" s="598"/>
      <c r="P21" s="598"/>
      <c r="Q21" s="598"/>
      <c r="R21" s="598"/>
      <c r="S21" s="598"/>
      <c r="T21" s="598"/>
      <c r="U21" s="598"/>
      <c r="V21" s="598"/>
      <c r="W21" s="598"/>
      <c r="X21" s="598"/>
      <c r="Y21" s="598"/>
      <c r="Z21" s="598"/>
      <c r="AA21" s="598"/>
      <c r="AB21" s="598"/>
      <c r="AC21" s="598"/>
      <c r="AD21" s="598"/>
      <c r="AE21" s="598"/>
      <c r="AF21" s="598"/>
      <c r="AG21" s="598"/>
      <c r="AH21" s="598"/>
      <c r="AI21" s="598"/>
      <c r="AJ21" s="598"/>
      <c r="AK21" s="598"/>
      <c r="AL21" s="598"/>
      <c r="AM21" s="598"/>
      <c r="AN21" s="598"/>
      <c r="AO21" s="598"/>
      <c r="AP21" s="598"/>
      <c r="AQ21" s="598"/>
      <c r="AR21" s="598"/>
      <c r="AS21" s="598"/>
      <c r="AT21" s="598"/>
      <c r="AU21" s="598"/>
      <c r="AV21" s="598"/>
      <c r="AW21" s="598"/>
      <c r="AX21" s="599"/>
      <c r="AY21" s="497"/>
      <c r="AZ21" s="498"/>
      <c r="BA21" s="498"/>
      <c r="BB21" s="498"/>
      <c r="BC21" s="498"/>
      <c r="BD21" s="498"/>
      <c r="BE21" s="498"/>
      <c r="BF21" s="498"/>
      <c r="BG21" s="498"/>
      <c r="BH21" s="498"/>
      <c r="BI21" s="498"/>
      <c r="BJ21" s="498"/>
      <c r="BK21" s="498"/>
      <c r="BL21" s="498"/>
      <c r="BM21" s="499"/>
      <c r="BN21" s="463"/>
      <c r="BO21" s="464"/>
      <c r="BP21" s="464"/>
      <c r="BQ21" s="464"/>
      <c r="BR21" s="464"/>
      <c r="BS21" s="464"/>
      <c r="BT21" s="464"/>
      <c r="BU21" s="465"/>
      <c r="BV21" s="463"/>
      <c r="BW21" s="464"/>
      <c r="BX21" s="464"/>
      <c r="BY21" s="464"/>
      <c r="BZ21" s="464"/>
      <c r="CA21" s="464"/>
      <c r="CB21" s="464"/>
      <c r="CC21" s="465"/>
      <c r="CD21" s="197"/>
      <c r="CE21" s="573"/>
      <c r="CF21" s="573"/>
      <c r="CG21" s="573"/>
      <c r="CH21" s="573"/>
      <c r="CI21" s="573"/>
      <c r="CJ21" s="573"/>
      <c r="CK21" s="573"/>
      <c r="CL21" s="573"/>
      <c r="CM21" s="573"/>
      <c r="CN21" s="573"/>
      <c r="CO21" s="573"/>
      <c r="CP21" s="573"/>
      <c r="CQ21" s="573"/>
      <c r="CR21" s="573"/>
      <c r="CS21" s="574"/>
      <c r="CT21" s="460"/>
      <c r="CU21" s="461"/>
      <c r="CV21" s="461"/>
      <c r="CW21" s="461"/>
      <c r="CX21" s="461"/>
      <c r="CY21" s="461"/>
      <c r="CZ21" s="461"/>
      <c r="DA21" s="462"/>
      <c r="DB21" s="460"/>
      <c r="DC21" s="461"/>
      <c r="DD21" s="461"/>
      <c r="DE21" s="461"/>
      <c r="DF21" s="461"/>
      <c r="DG21" s="461"/>
      <c r="DH21" s="461"/>
      <c r="DI21" s="462"/>
      <c r="DJ21" s="182"/>
      <c r="DK21" s="182"/>
      <c r="DL21" s="182"/>
      <c r="DM21" s="182"/>
      <c r="DN21" s="182"/>
      <c r="DO21" s="182"/>
    </row>
    <row r="22" spans="1:119" ht="18.75" customHeight="1" thickBot="1" x14ac:dyDescent="0.2">
      <c r="A22" s="183"/>
      <c r="B22" s="600" t="s">
        <v>164</v>
      </c>
      <c r="C22" s="601"/>
      <c r="D22" s="602"/>
      <c r="E22" s="475" t="s">
        <v>1</v>
      </c>
      <c r="F22" s="480"/>
      <c r="G22" s="480"/>
      <c r="H22" s="480"/>
      <c r="I22" s="480"/>
      <c r="J22" s="480"/>
      <c r="K22" s="470"/>
      <c r="L22" s="475" t="s">
        <v>165</v>
      </c>
      <c r="M22" s="480"/>
      <c r="N22" s="480"/>
      <c r="O22" s="480"/>
      <c r="P22" s="470"/>
      <c r="Q22" s="609" t="s">
        <v>166</v>
      </c>
      <c r="R22" s="610"/>
      <c r="S22" s="610"/>
      <c r="T22" s="610"/>
      <c r="U22" s="610"/>
      <c r="V22" s="611"/>
      <c r="W22" s="615" t="s">
        <v>167</v>
      </c>
      <c r="X22" s="601"/>
      <c r="Y22" s="602"/>
      <c r="Z22" s="475" t="s">
        <v>1</v>
      </c>
      <c r="AA22" s="480"/>
      <c r="AB22" s="480"/>
      <c r="AC22" s="480"/>
      <c r="AD22" s="480"/>
      <c r="AE22" s="480"/>
      <c r="AF22" s="480"/>
      <c r="AG22" s="470"/>
      <c r="AH22" s="628" t="s">
        <v>168</v>
      </c>
      <c r="AI22" s="480"/>
      <c r="AJ22" s="480"/>
      <c r="AK22" s="480"/>
      <c r="AL22" s="470"/>
      <c r="AM22" s="628" t="s">
        <v>169</v>
      </c>
      <c r="AN22" s="629"/>
      <c r="AO22" s="629"/>
      <c r="AP22" s="629"/>
      <c r="AQ22" s="629"/>
      <c r="AR22" s="630"/>
      <c r="AS22" s="609" t="s">
        <v>166</v>
      </c>
      <c r="AT22" s="610"/>
      <c r="AU22" s="610"/>
      <c r="AV22" s="610"/>
      <c r="AW22" s="610"/>
      <c r="AX22" s="634"/>
      <c r="AY22" s="636"/>
      <c r="AZ22" s="637"/>
      <c r="BA22" s="637"/>
      <c r="BB22" s="637"/>
      <c r="BC22" s="637"/>
      <c r="BD22" s="637"/>
      <c r="BE22" s="637"/>
      <c r="BF22" s="637"/>
      <c r="BG22" s="637"/>
      <c r="BH22" s="637"/>
      <c r="BI22" s="637"/>
      <c r="BJ22" s="637"/>
      <c r="BK22" s="637"/>
      <c r="BL22" s="637"/>
      <c r="BM22" s="638"/>
      <c r="BN22" s="639"/>
      <c r="BO22" s="640"/>
      <c r="BP22" s="640"/>
      <c r="BQ22" s="640"/>
      <c r="BR22" s="640"/>
      <c r="BS22" s="640"/>
      <c r="BT22" s="640"/>
      <c r="BU22" s="641"/>
      <c r="BV22" s="639"/>
      <c r="BW22" s="640"/>
      <c r="BX22" s="640"/>
      <c r="BY22" s="640"/>
      <c r="BZ22" s="640"/>
      <c r="CA22" s="640"/>
      <c r="CB22" s="640"/>
      <c r="CC22" s="641"/>
      <c r="CD22" s="197"/>
      <c r="CE22" s="573"/>
      <c r="CF22" s="573"/>
      <c r="CG22" s="573"/>
      <c r="CH22" s="573"/>
      <c r="CI22" s="573"/>
      <c r="CJ22" s="573"/>
      <c r="CK22" s="573"/>
      <c r="CL22" s="573"/>
      <c r="CM22" s="573"/>
      <c r="CN22" s="573"/>
      <c r="CO22" s="573"/>
      <c r="CP22" s="573"/>
      <c r="CQ22" s="573"/>
      <c r="CR22" s="573"/>
      <c r="CS22" s="574"/>
      <c r="CT22" s="460"/>
      <c r="CU22" s="461"/>
      <c r="CV22" s="461"/>
      <c r="CW22" s="461"/>
      <c r="CX22" s="461"/>
      <c r="CY22" s="461"/>
      <c r="CZ22" s="461"/>
      <c r="DA22" s="462"/>
      <c r="DB22" s="460"/>
      <c r="DC22" s="461"/>
      <c r="DD22" s="461"/>
      <c r="DE22" s="461"/>
      <c r="DF22" s="461"/>
      <c r="DG22" s="461"/>
      <c r="DH22" s="461"/>
      <c r="DI22" s="462"/>
      <c r="DJ22" s="182"/>
      <c r="DK22" s="182"/>
      <c r="DL22" s="182"/>
      <c r="DM22" s="182"/>
      <c r="DN22" s="182"/>
      <c r="DO22" s="182"/>
    </row>
    <row r="23" spans="1:119" ht="18.75" customHeight="1" x14ac:dyDescent="0.15">
      <c r="A23" s="183"/>
      <c r="B23" s="603"/>
      <c r="C23" s="604"/>
      <c r="D23" s="605"/>
      <c r="E23" s="449"/>
      <c r="F23" s="454"/>
      <c r="G23" s="454"/>
      <c r="H23" s="454"/>
      <c r="I23" s="454"/>
      <c r="J23" s="454"/>
      <c r="K23" s="443"/>
      <c r="L23" s="449"/>
      <c r="M23" s="454"/>
      <c r="N23" s="454"/>
      <c r="O23" s="454"/>
      <c r="P23" s="443"/>
      <c r="Q23" s="612"/>
      <c r="R23" s="613"/>
      <c r="S23" s="613"/>
      <c r="T23" s="613"/>
      <c r="U23" s="613"/>
      <c r="V23" s="614"/>
      <c r="W23" s="616"/>
      <c r="X23" s="604"/>
      <c r="Y23" s="605"/>
      <c r="Z23" s="449"/>
      <c r="AA23" s="454"/>
      <c r="AB23" s="454"/>
      <c r="AC23" s="454"/>
      <c r="AD23" s="454"/>
      <c r="AE23" s="454"/>
      <c r="AF23" s="454"/>
      <c r="AG23" s="443"/>
      <c r="AH23" s="449"/>
      <c r="AI23" s="454"/>
      <c r="AJ23" s="454"/>
      <c r="AK23" s="454"/>
      <c r="AL23" s="443"/>
      <c r="AM23" s="631"/>
      <c r="AN23" s="632"/>
      <c r="AO23" s="632"/>
      <c r="AP23" s="632"/>
      <c r="AQ23" s="632"/>
      <c r="AR23" s="633"/>
      <c r="AS23" s="612"/>
      <c r="AT23" s="613"/>
      <c r="AU23" s="613"/>
      <c r="AV23" s="613"/>
      <c r="AW23" s="613"/>
      <c r="AX23" s="635"/>
      <c r="AY23" s="423" t="s">
        <v>170</v>
      </c>
      <c r="AZ23" s="424"/>
      <c r="BA23" s="424"/>
      <c r="BB23" s="424"/>
      <c r="BC23" s="424"/>
      <c r="BD23" s="424"/>
      <c r="BE23" s="424"/>
      <c r="BF23" s="424"/>
      <c r="BG23" s="424"/>
      <c r="BH23" s="424"/>
      <c r="BI23" s="424"/>
      <c r="BJ23" s="424"/>
      <c r="BK23" s="424"/>
      <c r="BL23" s="424"/>
      <c r="BM23" s="425"/>
      <c r="BN23" s="463">
        <v>5086330</v>
      </c>
      <c r="BO23" s="464"/>
      <c r="BP23" s="464"/>
      <c r="BQ23" s="464"/>
      <c r="BR23" s="464"/>
      <c r="BS23" s="464"/>
      <c r="BT23" s="464"/>
      <c r="BU23" s="465"/>
      <c r="BV23" s="463">
        <v>5273888</v>
      </c>
      <c r="BW23" s="464"/>
      <c r="BX23" s="464"/>
      <c r="BY23" s="464"/>
      <c r="BZ23" s="464"/>
      <c r="CA23" s="464"/>
      <c r="CB23" s="464"/>
      <c r="CC23" s="465"/>
      <c r="CD23" s="197"/>
      <c r="CE23" s="573"/>
      <c r="CF23" s="573"/>
      <c r="CG23" s="573"/>
      <c r="CH23" s="573"/>
      <c r="CI23" s="573"/>
      <c r="CJ23" s="573"/>
      <c r="CK23" s="573"/>
      <c r="CL23" s="573"/>
      <c r="CM23" s="573"/>
      <c r="CN23" s="573"/>
      <c r="CO23" s="573"/>
      <c r="CP23" s="573"/>
      <c r="CQ23" s="573"/>
      <c r="CR23" s="573"/>
      <c r="CS23" s="574"/>
      <c r="CT23" s="460"/>
      <c r="CU23" s="461"/>
      <c r="CV23" s="461"/>
      <c r="CW23" s="461"/>
      <c r="CX23" s="461"/>
      <c r="CY23" s="461"/>
      <c r="CZ23" s="461"/>
      <c r="DA23" s="462"/>
      <c r="DB23" s="460"/>
      <c r="DC23" s="461"/>
      <c r="DD23" s="461"/>
      <c r="DE23" s="461"/>
      <c r="DF23" s="461"/>
      <c r="DG23" s="461"/>
      <c r="DH23" s="461"/>
      <c r="DI23" s="462"/>
      <c r="DJ23" s="182"/>
      <c r="DK23" s="182"/>
      <c r="DL23" s="182"/>
      <c r="DM23" s="182"/>
      <c r="DN23" s="182"/>
      <c r="DO23" s="182"/>
    </row>
    <row r="24" spans="1:119" ht="18.75" customHeight="1" thickBot="1" x14ac:dyDescent="0.2">
      <c r="A24" s="183"/>
      <c r="B24" s="603"/>
      <c r="C24" s="604"/>
      <c r="D24" s="605"/>
      <c r="E24" s="513" t="s">
        <v>171</v>
      </c>
      <c r="F24" s="493"/>
      <c r="G24" s="493"/>
      <c r="H24" s="493"/>
      <c r="I24" s="493"/>
      <c r="J24" s="493"/>
      <c r="K24" s="494"/>
      <c r="L24" s="514">
        <v>1</v>
      </c>
      <c r="M24" s="515"/>
      <c r="N24" s="515"/>
      <c r="O24" s="515"/>
      <c r="P24" s="557"/>
      <c r="Q24" s="514">
        <v>7220</v>
      </c>
      <c r="R24" s="515"/>
      <c r="S24" s="515"/>
      <c r="T24" s="515"/>
      <c r="U24" s="515"/>
      <c r="V24" s="557"/>
      <c r="W24" s="616"/>
      <c r="X24" s="604"/>
      <c r="Y24" s="605"/>
      <c r="Z24" s="513" t="s">
        <v>172</v>
      </c>
      <c r="AA24" s="493"/>
      <c r="AB24" s="493"/>
      <c r="AC24" s="493"/>
      <c r="AD24" s="493"/>
      <c r="AE24" s="493"/>
      <c r="AF24" s="493"/>
      <c r="AG24" s="494"/>
      <c r="AH24" s="514">
        <v>85</v>
      </c>
      <c r="AI24" s="515"/>
      <c r="AJ24" s="515"/>
      <c r="AK24" s="515"/>
      <c r="AL24" s="557"/>
      <c r="AM24" s="514">
        <v>253555</v>
      </c>
      <c r="AN24" s="515"/>
      <c r="AO24" s="515"/>
      <c r="AP24" s="515"/>
      <c r="AQ24" s="515"/>
      <c r="AR24" s="557"/>
      <c r="AS24" s="514">
        <v>2983</v>
      </c>
      <c r="AT24" s="515"/>
      <c r="AU24" s="515"/>
      <c r="AV24" s="515"/>
      <c r="AW24" s="515"/>
      <c r="AX24" s="516"/>
      <c r="AY24" s="636" t="s">
        <v>173</v>
      </c>
      <c r="AZ24" s="637"/>
      <c r="BA24" s="637"/>
      <c r="BB24" s="637"/>
      <c r="BC24" s="637"/>
      <c r="BD24" s="637"/>
      <c r="BE24" s="637"/>
      <c r="BF24" s="637"/>
      <c r="BG24" s="637"/>
      <c r="BH24" s="637"/>
      <c r="BI24" s="637"/>
      <c r="BJ24" s="637"/>
      <c r="BK24" s="637"/>
      <c r="BL24" s="637"/>
      <c r="BM24" s="638"/>
      <c r="BN24" s="463">
        <v>4942468</v>
      </c>
      <c r="BO24" s="464"/>
      <c r="BP24" s="464"/>
      <c r="BQ24" s="464"/>
      <c r="BR24" s="464"/>
      <c r="BS24" s="464"/>
      <c r="BT24" s="464"/>
      <c r="BU24" s="465"/>
      <c r="BV24" s="463">
        <v>5142068</v>
      </c>
      <c r="BW24" s="464"/>
      <c r="BX24" s="464"/>
      <c r="BY24" s="464"/>
      <c r="BZ24" s="464"/>
      <c r="CA24" s="464"/>
      <c r="CB24" s="464"/>
      <c r="CC24" s="465"/>
      <c r="CD24" s="197"/>
      <c r="CE24" s="573"/>
      <c r="CF24" s="573"/>
      <c r="CG24" s="573"/>
      <c r="CH24" s="573"/>
      <c r="CI24" s="573"/>
      <c r="CJ24" s="573"/>
      <c r="CK24" s="573"/>
      <c r="CL24" s="573"/>
      <c r="CM24" s="573"/>
      <c r="CN24" s="573"/>
      <c r="CO24" s="573"/>
      <c r="CP24" s="573"/>
      <c r="CQ24" s="573"/>
      <c r="CR24" s="573"/>
      <c r="CS24" s="574"/>
      <c r="CT24" s="460"/>
      <c r="CU24" s="461"/>
      <c r="CV24" s="461"/>
      <c r="CW24" s="461"/>
      <c r="CX24" s="461"/>
      <c r="CY24" s="461"/>
      <c r="CZ24" s="461"/>
      <c r="DA24" s="462"/>
      <c r="DB24" s="460"/>
      <c r="DC24" s="461"/>
      <c r="DD24" s="461"/>
      <c r="DE24" s="461"/>
      <c r="DF24" s="461"/>
      <c r="DG24" s="461"/>
      <c r="DH24" s="461"/>
      <c r="DI24" s="462"/>
      <c r="DJ24" s="182"/>
      <c r="DK24" s="182"/>
      <c r="DL24" s="182"/>
      <c r="DM24" s="182"/>
      <c r="DN24" s="182"/>
      <c r="DO24" s="182"/>
    </row>
    <row r="25" spans="1:119" s="182" customFormat="1" ht="18.75" customHeight="1" x14ac:dyDescent="0.15">
      <c r="A25" s="183"/>
      <c r="B25" s="603"/>
      <c r="C25" s="604"/>
      <c r="D25" s="605"/>
      <c r="E25" s="513" t="s">
        <v>174</v>
      </c>
      <c r="F25" s="493"/>
      <c r="G25" s="493"/>
      <c r="H25" s="493"/>
      <c r="I25" s="493"/>
      <c r="J25" s="493"/>
      <c r="K25" s="494"/>
      <c r="L25" s="514">
        <v>1</v>
      </c>
      <c r="M25" s="515"/>
      <c r="N25" s="515"/>
      <c r="O25" s="515"/>
      <c r="P25" s="557"/>
      <c r="Q25" s="514">
        <v>5840</v>
      </c>
      <c r="R25" s="515"/>
      <c r="S25" s="515"/>
      <c r="T25" s="515"/>
      <c r="U25" s="515"/>
      <c r="V25" s="557"/>
      <c r="W25" s="616"/>
      <c r="X25" s="604"/>
      <c r="Y25" s="605"/>
      <c r="Z25" s="513" t="s">
        <v>175</v>
      </c>
      <c r="AA25" s="493"/>
      <c r="AB25" s="493"/>
      <c r="AC25" s="493"/>
      <c r="AD25" s="493"/>
      <c r="AE25" s="493"/>
      <c r="AF25" s="493"/>
      <c r="AG25" s="494"/>
      <c r="AH25" s="514" t="s">
        <v>176</v>
      </c>
      <c r="AI25" s="515"/>
      <c r="AJ25" s="515"/>
      <c r="AK25" s="515"/>
      <c r="AL25" s="557"/>
      <c r="AM25" s="514" t="s">
        <v>177</v>
      </c>
      <c r="AN25" s="515"/>
      <c r="AO25" s="515"/>
      <c r="AP25" s="515"/>
      <c r="AQ25" s="515"/>
      <c r="AR25" s="557"/>
      <c r="AS25" s="514" t="s">
        <v>130</v>
      </c>
      <c r="AT25" s="515"/>
      <c r="AU25" s="515"/>
      <c r="AV25" s="515"/>
      <c r="AW25" s="515"/>
      <c r="AX25" s="516"/>
      <c r="AY25" s="423" t="s">
        <v>178</v>
      </c>
      <c r="AZ25" s="424"/>
      <c r="BA25" s="424"/>
      <c r="BB25" s="424"/>
      <c r="BC25" s="424"/>
      <c r="BD25" s="424"/>
      <c r="BE25" s="424"/>
      <c r="BF25" s="424"/>
      <c r="BG25" s="424"/>
      <c r="BH25" s="424"/>
      <c r="BI25" s="424"/>
      <c r="BJ25" s="424"/>
      <c r="BK25" s="424"/>
      <c r="BL25" s="424"/>
      <c r="BM25" s="425"/>
      <c r="BN25" s="426">
        <v>893945</v>
      </c>
      <c r="BO25" s="427"/>
      <c r="BP25" s="427"/>
      <c r="BQ25" s="427"/>
      <c r="BR25" s="427"/>
      <c r="BS25" s="427"/>
      <c r="BT25" s="427"/>
      <c r="BU25" s="428"/>
      <c r="BV25" s="426">
        <v>833490</v>
      </c>
      <c r="BW25" s="427"/>
      <c r="BX25" s="427"/>
      <c r="BY25" s="427"/>
      <c r="BZ25" s="427"/>
      <c r="CA25" s="427"/>
      <c r="CB25" s="427"/>
      <c r="CC25" s="428"/>
      <c r="CD25" s="197"/>
      <c r="CE25" s="573"/>
      <c r="CF25" s="573"/>
      <c r="CG25" s="573"/>
      <c r="CH25" s="573"/>
      <c r="CI25" s="573"/>
      <c r="CJ25" s="573"/>
      <c r="CK25" s="573"/>
      <c r="CL25" s="573"/>
      <c r="CM25" s="573"/>
      <c r="CN25" s="573"/>
      <c r="CO25" s="573"/>
      <c r="CP25" s="573"/>
      <c r="CQ25" s="573"/>
      <c r="CR25" s="573"/>
      <c r="CS25" s="574"/>
      <c r="CT25" s="460"/>
      <c r="CU25" s="461"/>
      <c r="CV25" s="461"/>
      <c r="CW25" s="461"/>
      <c r="CX25" s="461"/>
      <c r="CY25" s="461"/>
      <c r="CZ25" s="461"/>
      <c r="DA25" s="462"/>
      <c r="DB25" s="460"/>
      <c r="DC25" s="461"/>
      <c r="DD25" s="461"/>
      <c r="DE25" s="461"/>
      <c r="DF25" s="461"/>
      <c r="DG25" s="461"/>
      <c r="DH25" s="461"/>
      <c r="DI25" s="462"/>
    </row>
    <row r="26" spans="1:119" s="182" customFormat="1" ht="18.75" customHeight="1" x14ac:dyDescent="0.15">
      <c r="A26" s="183"/>
      <c r="B26" s="603"/>
      <c r="C26" s="604"/>
      <c r="D26" s="605"/>
      <c r="E26" s="513" t="s">
        <v>179</v>
      </c>
      <c r="F26" s="493"/>
      <c r="G26" s="493"/>
      <c r="H26" s="493"/>
      <c r="I26" s="493"/>
      <c r="J26" s="493"/>
      <c r="K26" s="494"/>
      <c r="L26" s="514">
        <v>1</v>
      </c>
      <c r="M26" s="515"/>
      <c r="N26" s="515"/>
      <c r="O26" s="515"/>
      <c r="P26" s="557"/>
      <c r="Q26" s="514">
        <v>5460</v>
      </c>
      <c r="R26" s="515"/>
      <c r="S26" s="515"/>
      <c r="T26" s="515"/>
      <c r="U26" s="515"/>
      <c r="V26" s="557"/>
      <c r="W26" s="616"/>
      <c r="X26" s="604"/>
      <c r="Y26" s="605"/>
      <c r="Z26" s="513" t="s">
        <v>180</v>
      </c>
      <c r="AA26" s="626"/>
      <c r="AB26" s="626"/>
      <c r="AC26" s="626"/>
      <c r="AD26" s="626"/>
      <c r="AE26" s="626"/>
      <c r="AF26" s="626"/>
      <c r="AG26" s="627"/>
      <c r="AH26" s="514">
        <v>3</v>
      </c>
      <c r="AI26" s="515"/>
      <c r="AJ26" s="515"/>
      <c r="AK26" s="515"/>
      <c r="AL26" s="557"/>
      <c r="AM26" s="514">
        <v>7734</v>
      </c>
      <c r="AN26" s="515"/>
      <c r="AO26" s="515"/>
      <c r="AP26" s="515"/>
      <c r="AQ26" s="515"/>
      <c r="AR26" s="557"/>
      <c r="AS26" s="514">
        <v>2578</v>
      </c>
      <c r="AT26" s="515"/>
      <c r="AU26" s="515"/>
      <c r="AV26" s="515"/>
      <c r="AW26" s="515"/>
      <c r="AX26" s="516"/>
      <c r="AY26" s="466" t="s">
        <v>181</v>
      </c>
      <c r="AZ26" s="467"/>
      <c r="BA26" s="467"/>
      <c r="BB26" s="467"/>
      <c r="BC26" s="467"/>
      <c r="BD26" s="467"/>
      <c r="BE26" s="467"/>
      <c r="BF26" s="467"/>
      <c r="BG26" s="467"/>
      <c r="BH26" s="467"/>
      <c r="BI26" s="467"/>
      <c r="BJ26" s="467"/>
      <c r="BK26" s="467"/>
      <c r="BL26" s="467"/>
      <c r="BM26" s="468"/>
      <c r="BN26" s="463" t="s">
        <v>130</v>
      </c>
      <c r="BO26" s="464"/>
      <c r="BP26" s="464"/>
      <c r="BQ26" s="464"/>
      <c r="BR26" s="464"/>
      <c r="BS26" s="464"/>
      <c r="BT26" s="464"/>
      <c r="BU26" s="465"/>
      <c r="BV26" s="463" t="s">
        <v>182</v>
      </c>
      <c r="BW26" s="464"/>
      <c r="BX26" s="464"/>
      <c r="BY26" s="464"/>
      <c r="BZ26" s="464"/>
      <c r="CA26" s="464"/>
      <c r="CB26" s="464"/>
      <c r="CC26" s="465"/>
      <c r="CD26" s="197"/>
      <c r="CE26" s="573"/>
      <c r="CF26" s="573"/>
      <c r="CG26" s="573"/>
      <c r="CH26" s="573"/>
      <c r="CI26" s="573"/>
      <c r="CJ26" s="573"/>
      <c r="CK26" s="573"/>
      <c r="CL26" s="573"/>
      <c r="CM26" s="573"/>
      <c r="CN26" s="573"/>
      <c r="CO26" s="573"/>
      <c r="CP26" s="573"/>
      <c r="CQ26" s="573"/>
      <c r="CR26" s="573"/>
      <c r="CS26" s="574"/>
      <c r="CT26" s="460"/>
      <c r="CU26" s="461"/>
      <c r="CV26" s="461"/>
      <c r="CW26" s="461"/>
      <c r="CX26" s="461"/>
      <c r="CY26" s="461"/>
      <c r="CZ26" s="461"/>
      <c r="DA26" s="462"/>
      <c r="DB26" s="460"/>
      <c r="DC26" s="461"/>
      <c r="DD26" s="461"/>
      <c r="DE26" s="461"/>
      <c r="DF26" s="461"/>
      <c r="DG26" s="461"/>
      <c r="DH26" s="461"/>
      <c r="DI26" s="462"/>
    </row>
    <row r="27" spans="1:119" ht="18.75" customHeight="1" thickBot="1" x14ac:dyDescent="0.2">
      <c r="A27" s="183"/>
      <c r="B27" s="603"/>
      <c r="C27" s="604"/>
      <c r="D27" s="605"/>
      <c r="E27" s="513" t="s">
        <v>183</v>
      </c>
      <c r="F27" s="493"/>
      <c r="G27" s="493"/>
      <c r="H27" s="493"/>
      <c r="I27" s="493"/>
      <c r="J27" s="493"/>
      <c r="K27" s="494"/>
      <c r="L27" s="514">
        <v>1</v>
      </c>
      <c r="M27" s="515"/>
      <c r="N27" s="515"/>
      <c r="O27" s="515"/>
      <c r="P27" s="557"/>
      <c r="Q27" s="514">
        <v>2900</v>
      </c>
      <c r="R27" s="515"/>
      <c r="S27" s="515"/>
      <c r="T27" s="515"/>
      <c r="U27" s="515"/>
      <c r="V27" s="557"/>
      <c r="W27" s="616"/>
      <c r="X27" s="604"/>
      <c r="Y27" s="605"/>
      <c r="Z27" s="513" t="s">
        <v>184</v>
      </c>
      <c r="AA27" s="493"/>
      <c r="AB27" s="493"/>
      <c r="AC27" s="493"/>
      <c r="AD27" s="493"/>
      <c r="AE27" s="493"/>
      <c r="AF27" s="493"/>
      <c r="AG27" s="494"/>
      <c r="AH27" s="514">
        <v>7</v>
      </c>
      <c r="AI27" s="515"/>
      <c r="AJ27" s="515"/>
      <c r="AK27" s="515"/>
      <c r="AL27" s="557"/>
      <c r="AM27" s="514">
        <v>24644</v>
      </c>
      <c r="AN27" s="515"/>
      <c r="AO27" s="515"/>
      <c r="AP27" s="515"/>
      <c r="AQ27" s="515"/>
      <c r="AR27" s="557"/>
      <c r="AS27" s="514">
        <v>3521</v>
      </c>
      <c r="AT27" s="515"/>
      <c r="AU27" s="515"/>
      <c r="AV27" s="515"/>
      <c r="AW27" s="515"/>
      <c r="AX27" s="516"/>
      <c r="AY27" s="558" t="s">
        <v>185</v>
      </c>
      <c r="AZ27" s="559"/>
      <c r="BA27" s="559"/>
      <c r="BB27" s="559"/>
      <c r="BC27" s="559"/>
      <c r="BD27" s="559"/>
      <c r="BE27" s="559"/>
      <c r="BF27" s="559"/>
      <c r="BG27" s="559"/>
      <c r="BH27" s="559"/>
      <c r="BI27" s="559"/>
      <c r="BJ27" s="559"/>
      <c r="BK27" s="559"/>
      <c r="BL27" s="559"/>
      <c r="BM27" s="560"/>
      <c r="BN27" s="639">
        <v>216479</v>
      </c>
      <c r="BO27" s="640"/>
      <c r="BP27" s="640"/>
      <c r="BQ27" s="640"/>
      <c r="BR27" s="640"/>
      <c r="BS27" s="640"/>
      <c r="BT27" s="640"/>
      <c r="BU27" s="641"/>
      <c r="BV27" s="639">
        <v>216456</v>
      </c>
      <c r="BW27" s="640"/>
      <c r="BX27" s="640"/>
      <c r="BY27" s="640"/>
      <c r="BZ27" s="640"/>
      <c r="CA27" s="640"/>
      <c r="CB27" s="640"/>
      <c r="CC27" s="641"/>
      <c r="CD27" s="199"/>
      <c r="CE27" s="573"/>
      <c r="CF27" s="573"/>
      <c r="CG27" s="573"/>
      <c r="CH27" s="573"/>
      <c r="CI27" s="573"/>
      <c r="CJ27" s="573"/>
      <c r="CK27" s="573"/>
      <c r="CL27" s="573"/>
      <c r="CM27" s="573"/>
      <c r="CN27" s="573"/>
      <c r="CO27" s="573"/>
      <c r="CP27" s="573"/>
      <c r="CQ27" s="573"/>
      <c r="CR27" s="573"/>
      <c r="CS27" s="574"/>
      <c r="CT27" s="460"/>
      <c r="CU27" s="461"/>
      <c r="CV27" s="461"/>
      <c r="CW27" s="461"/>
      <c r="CX27" s="461"/>
      <c r="CY27" s="461"/>
      <c r="CZ27" s="461"/>
      <c r="DA27" s="462"/>
      <c r="DB27" s="460"/>
      <c r="DC27" s="461"/>
      <c r="DD27" s="461"/>
      <c r="DE27" s="461"/>
      <c r="DF27" s="461"/>
      <c r="DG27" s="461"/>
      <c r="DH27" s="461"/>
      <c r="DI27" s="462"/>
      <c r="DJ27" s="182"/>
      <c r="DK27" s="182"/>
      <c r="DL27" s="182"/>
      <c r="DM27" s="182"/>
      <c r="DN27" s="182"/>
      <c r="DO27" s="182"/>
    </row>
    <row r="28" spans="1:119" ht="18.75" customHeight="1" x14ac:dyDescent="0.15">
      <c r="A28" s="183"/>
      <c r="B28" s="603"/>
      <c r="C28" s="604"/>
      <c r="D28" s="605"/>
      <c r="E28" s="513" t="s">
        <v>186</v>
      </c>
      <c r="F28" s="493"/>
      <c r="G28" s="493"/>
      <c r="H28" s="493"/>
      <c r="I28" s="493"/>
      <c r="J28" s="493"/>
      <c r="K28" s="494"/>
      <c r="L28" s="514">
        <v>1</v>
      </c>
      <c r="M28" s="515"/>
      <c r="N28" s="515"/>
      <c r="O28" s="515"/>
      <c r="P28" s="557"/>
      <c r="Q28" s="514">
        <v>2250</v>
      </c>
      <c r="R28" s="515"/>
      <c r="S28" s="515"/>
      <c r="T28" s="515"/>
      <c r="U28" s="515"/>
      <c r="V28" s="557"/>
      <c r="W28" s="616"/>
      <c r="X28" s="604"/>
      <c r="Y28" s="605"/>
      <c r="Z28" s="513" t="s">
        <v>187</v>
      </c>
      <c r="AA28" s="493"/>
      <c r="AB28" s="493"/>
      <c r="AC28" s="493"/>
      <c r="AD28" s="493"/>
      <c r="AE28" s="493"/>
      <c r="AF28" s="493"/>
      <c r="AG28" s="494"/>
      <c r="AH28" s="514" t="s">
        <v>188</v>
      </c>
      <c r="AI28" s="515"/>
      <c r="AJ28" s="515"/>
      <c r="AK28" s="515"/>
      <c r="AL28" s="557"/>
      <c r="AM28" s="514" t="s">
        <v>176</v>
      </c>
      <c r="AN28" s="515"/>
      <c r="AO28" s="515"/>
      <c r="AP28" s="515"/>
      <c r="AQ28" s="515"/>
      <c r="AR28" s="557"/>
      <c r="AS28" s="514" t="s">
        <v>182</v>
      </c>
      <c r="AT28" s="515"/>
      <c r="AU28" s="515"/>
      <c r="AV28" s="515"/>
      <c r="AW28" s="515"/>
      <c r="AX28" s="516"/>
      <c r="AY28" s="642" t="s">
        <v>189</v>
      </c>
      <c r="AZ28" s="643"/>
      <c r="BA28" s="643"/>
      <c r="BB28" s="644"/>
      <c r="BC28" s="423" t="s">
        <v>48</v>
      </c>
      <c r="BD28" s="424"/>
      <c r="BE28" s="424"/>
      <c r="BF28" s="424"/>
      <c r="BG28" s="424"/>
      <c r="BH28" s="424"/>
      <c r="BI28" s="424"/>
      <c r="BJ28" s="424"/>
      <c r="BK28" s="424"/>
      <c r="BL28" s="424"/>
      <c r="BM28" s="425"/>
      <c r="BN28" s="426">
        <v>1488909</v>
      </c>
      <c r="BO28" s="427"/>
      <c r="BP28" s="427"/>
      <c r="BQ28" s="427"/>
      <c r="BR28" s="427"/>
      <c r="BS28" s="427"/>
      <c r="BT28" s="427"/>
      <c r="BU28" s="428"/>
      <c r="BV28" s="426">
        <v>1440100</v>
      </c>
      <c r="BW28" s="427"/>
      <c r="BX28" s="427"/>
      <c r="BY28" s="427"/>
      <c r="BZ28" s="427"/>
      <c r="CA28" s="427"/>
      <c r="CB28" s="427"/>
      <c r="CC28" s="428"/>
      <c r="CD28" s="197"/>
      <c r="CE28" s="573"/>
      <c r="CF28" s="573"/>
      <c r="CG28" s="573"/>
      <c r="CH28" s="573"/>
      <c r="CI28" s="573"/>
      <c r="CJ28" s="573"/>
      <c r="CK28" s="573"/>
      <c r="CL28" s="573"/>
      <c r="CM28" s="573"/>
      <c r="CN28" s="573"/>
      <c r="CO28" s="573"/>
      <c r="CP28" s="573"/>
      <c r="CQ28" s="573"/>
      <c r="CR28" s="573"/>
      <c r="CS28" s="574"/>
      <c r="CT28" s="460"/>
      <c r="CU28" s="461"/>
      <c r="CV28" s="461"/>
      <c r="CW28" s="461"/>
      <c r="CX28" s="461"/>
      <c r="CY28" s="461"/>
      <c r="CZ28" s="461"/>
      <c r="DA28" s="462"/>
      <c r="DB28" s="460"/>
      <c r="DC28" s="461"/>
      <c r="DD28" s="461"/>
      <c r="DE28" s="461"/>
      <c r="DF28" s="461"/>
      <c r="DG28" s="461"/>
      <c r="DH28" s="461"/>
      <c r="DI28" s="462"/>
      <c r="DJ28" s="182"/>
      <c r="DK28" s="182"/>
      <c r="DL28" s="182"/>
      <c r="DM28" s="182"/>
      <c r="DN28" s="182"/>
      <c r="DO28" s="182"/>
    </row>
    <row r="29" spans="1:119" ht="18.75" customHeight="1" x14ac:dyDescent="0.15">
      <c r="A29" s="183"/>
      <c r="B29" s="603"/>
      <c r="C29" s="604"/>
      <c r="D29" s="605"/>
      <c r="E29" s="513" t="s">
        <v>190</v>
      </c>
      <c r="F29" s="493"/>
      <c r="G29" s="493"/>
      <c r="H29" s="493"/>
      <c r="I29" s="493"/>
      <c r="J29" s="493"/>
      <c r="K29" s="494"/>
      <c r="L29" s="514">
        <v>10</v>
      </c>
      <c r="M29" s="515"/>
      <c r="N29" s="515"/>
      <c r="O29" s="515"/>
      <c r="P29" s="557"/>
      <c r="Q29" s="514">
        <v>2100</v>
      </c>
      <c r="R29" s="515"/>
      <c r="S29" s="515"/>
      <c r="T29" s="515"/>
      <c r="U29" s="515"/>
      <c r="V29" s="557"/>
      <c r="W29" s="617"/>
      <c r="X29" s="618"/>
      <c r="Y29" s="619"/>
      <c r="Z29" s="513" t="s">
        <v>191</v>
      </c>
      <c r="AA29" s="493"/>
      <c r="AB29" s="493"/>
      <c r="AC29" s="493"/>
      <c r="AD29" s="493"/>
      <c r="AE29" s="493"/>
      <c r="AF29" s="493"/>
      <c r="AG29" s="494"/>
      <c r="AH29" s="514">
        <v>92</v>
      </c>
      <c r="AI29" s="515"/>
      <c r="AJ29" s="515"/>
      <c r="AK29" s="515"/>
      <c r="AL29" s="557"/>
      <c r="AM29" s="514">
        <v>278199</v>
      </c>
      <c r="AN29" s="515"/>
      <c r="AO29" s="515"/>
      <c r="AP29" s="515"/>
      <c r="AQ29" s="515"/>
      <c r="AR29" s="557"/>
      <c r="AS29" s="514">
        <v>3024</v>
      </c>
      <c r="AT29" s="515"/>
      <c r="AU29" s="515"/>
      <c r="AV29" s="515"/>
      <c r="AW29" s="515"/>
      <c r="AX29" s="516"/>
      <c r="AY29" s="645"/>
      <c r="AZ29" s="646"/>
      <c r="BA29" s="646"/>
      <c r="BB29" s="647"/>
      <c r="BC29" s="497" t="s">
        <v>192</v>
      </c>
      <c r="BD29" s="498"/>
      <c r="BE29" s="498"/>
      <c r="BF29" s="498"/>
      <c r="BG29" s="498"/>
      <c r="BH29" s="498"/>
      <c r="BI29" s="498"/>
      <c r="BJ29" s="498"/>
      <c r="BK29" s="498"/>
      <c r="BL29" s="498"/>
      <c r="BM29" s="499"/>
      <c r="BN29" s="463">
        <v>56829</v>
      </c>
      <c r="BO29" s="464"/>
      <c r="BP29" s="464"/>
      <c r="BQ29" s="464"/>
      <c r="BR29" s="464"/>
      <c r="BS29" s="464"/>
      <c r="BT29" s="464"/>
      <c r="BU29" s="465"/>
      <c r="BV29" s="463">
        <v>86816</v>
      </c>
      <c r="BW29" s="464"/>
      <c r="BX29" s="464"/>
      <c r="BY29" s="464"/>
      <c r="BZ29" s="464"/>
      <c r="CA29" s="464"/>
      <c r="CB29" s="464"/>
      <c r="CC29" s="465"/>
      <c r="CD29" s="199"/>
      <c r="CE29" s="573"/>
      <c r="CF29" s="573"/>
      <c r="CG29" s="573"/>
      <c r="CH29" s="573"/>
      <c r="CI29" s="573"/>
      <c r="CJ29" s="573"/>
      <c r="CK29" s="573"/>
      <c r="CL29" s="573"/>
      <c r="CM29" s="573"/>
      <c r="CN29" s="573"/>
      <c r="CO29" s="573"/>
      <c r="CP29" s="573"/>
      <c r="CQ29" s="573"/>
      <c r="CR29" s="573"/>
      <c r="CS29" s="574"/>
      <c r="CT29" s="460"/>
      <c r="CU29" s="461"/>
      <c r="CV29" s="461"/>
      <c r="CW29" s="461"/>
      <c r="CX29" s="461"/>
      <c r="CY29" s="461"/>
      <c r="CZ29" s="461"/>
      <c r="DA29" s="462"/>
      <c r="DB29" s="460"/>
      <c r="DC29" s="461"/>
      <c r="DD29" s="461"/>
      <c r="DE29" s="461"/>
      <c r="DF29" s="461"/>
      <c r="DG29" s="461"/>
      <c r="DH29" s="461"/>
      <c r="DI29" s="462"/>
      <c r="DJ29" s="182"/>
      <c r="DK29" s="182"/>
      <c r="DL29" s="182"/>
      <c r="DM29" s="182"/>
      <c r="DN29" s="182"/>
      <c r="DO29" s="182"/>
    </row>
    <row r="30" spans="1:119" ht="18.75" customHeight="1" thickBot="1" x14ac:dyDescent="0.2">
      <c r="A30" s="183"/>
      <c r="B30" s="606"/>
      <c r="C30" s="607"/>
      <c r="D30" s="608"/>
      <c r="E30" s="517"/>
      <c r="F30" s="518"/>
      <c r="G30" s="518"/>
      <c r="H30" s="518"/>
      <c r="I30" s="518"/>
      <c r="J30" s="518"/>
      <c r="K30" s="519"/>
      <c r="L30" s="620"/>
      <c r="M30" s="621"/>
      <c r="N30" s="621"/>
      <c r="O30" s="621"/>
      <c r="P30" s="622"/>
      <c r="Q30" s="620"/>
      <c r="R30" s="621"/>
      <c r="S30" s="621"/>
      <c r="T30" s="621"/>
      <c r="U30" s="621"/>
      <c r="V30" s="622"/>
      <c r="W30" s="623" t="s">
        <v>193</v>
      </c>
      <c r="X30" s="624"/>
      <c r="Y30" s="624"/>
      <c r="Z30" s="624"/>
      <c r="AA30" s="624"/>
      <c r="AB30" s="624"/>
      <c r="AC30" s="624"/>
      <c r="AD30" s="624"/>
      <c r="AE30" s="624"/>
      <c r="AF30" s="624"/>
      <c r="AG30" s="625"/>
      <c r="AH30" s="582">
        <v>96.6</v>
      </c>
      <c r="AI30" s="583"/>
      <c r="AJ30" s="583"/>
      <c r="AK30" s="583"/>
      <c r="AL30" s="583"/>
      <c r="AM30" s="583"/>
      <c r="AN30" s="583"/>
      <c r="AO30" s="583"/>
      <c r="AP30" s="583"/>
      <c r="AQ30" s="583"/>
      <c r="AR30" s="583"/>
      <c r="AS30" s="583"/>
      <c r="AT30" s="583"/>
      <c r="AU30" s="583"/>
      <c r="AV30" s="583"/>
      <c r="AW30" s="583"/>
      <c r="AX30" s="585"/>
      <c r="AY30" s="648"/>
      <c r="AZ30" s="649"/>
      <c r="BA30" s="649"/>
      <c r="BB30" s="650"/>
      <c r="BC30" s="636" t="s">
        <v>50</v>
      </c>
      <c r="BD30" s="637"/>
      <c r="BE30" s="637"/>
      <c r="BF30" s="637"/>
      <c r="BG30" s="637"/>
      <c r="BH30" s="637"/>
      <c r="BI30" s="637"/>
      <c r="BJ30" s="637"/>
      <c r="BK30" s="637"/>
      <c r="BL30" s="637"/>
      <c r="BM30" s="638"/>
      <c r="BN30" s="639">
        <v>805321</v>
      </c>
      <c r="BO30" s="640"/>
      <c r="BP30" s="640"/>
      <c r="BQ30" s="640"/>
      <c r="BR30" s="640"/>
      <c r="BS30" s="640"/>
      <c r="BT30" s="640"/>
      <c r="BU30" s="641"/>
      <c r="BV30" s="639">
        <v>890114</v>
      </c>
      <c r="BW30" s="640"/>
      <c r="BX30" s="640"/>
      <c r="BY30" s="640"/>
      <c r="BZ30" s="640"/>
      <c r="CA30" s="640"/>
      <c r="CB30" s="640"/>
      <c r="CC30" s="641"/>
      <c r="CD30" s="200"/>
      <c r="CE30" s="201"/>
      <c r="CF30" s="201"/>
      <c r="CG30" s="201"/>
      <c r="CH30" s="201"/>
      <c r="CI30" s="201"/>
      <c r="CJ30" s="201"/>
      <c r="CK30" s="201"/>
      <c r="CL30" s="201"/>
      <c r="CM30" s="201"/>
      <c r="CN30" s="201"/>
      <c r="CO30" s="201"/>
      <c r="CP30" s="201"/>
      <c r="CQ30" s="201"/>
      <c r="CR30" s="201"/>
      <c r="CS30" s="202"/>
      <c r="CT30" s="203"/>
      <c r="CU30" s="204"/>
      <c r="CV30" s="204"/>
      <c r="CW30" s="204"/>
      <c r="CX30" s="204"/>
      <c r="CY30" s="204"/>
      <c r="CZ30" s="204"/>
      <c r="DA30" s="205"/>
      <c r="DB30" s="203"/>
      <c r="DC30" s="204"/>
      <c r="DD30" s="204"/>
      <c r="DE30" s="204"/>
      <c r="DF30" s="204"/>
      <c r="DG30" s="204"/>
      <c r="DH30" s="204"/>
      <c r="DI30" s="205"/>
      <c r="DJ30" s="182"/>
      <c r="DK30" s="182"/>
      <c r="DL30" s="182"/>
      <c r="DM30" s="182"/>
      <c r="DN30" s="182"/>
      <c r="DO30" s="182"/>
    </row>
    <row r="31" spans="1:119" ht="13.5" customHeight="1" x14ac:dyDescent="0.15">
      <c r="A31" s="183"/>
      <c r="B31" s="206"/>
      <c r="C31" s="207"/>
      <c r="D31" s="207"/>
      <c r="E31" s="207"/>
      <c r="F31" s="207"/>
      <c r="G31" s="207"/>
      <c r="H31" s="207"/>
      <c r="I31" s="207"/>
      <c r="J31" s="207"/>
      <c r="K31" s="207"/>
      <c r="L31" s="207"/>
      <c r="M31" s="207"/>
      <c r="N31" s="207"/>
      <c r="O31" s="207"/>
      <c r="P31" s="207"/>
      <c r="Q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7"/>
      <c r="AP31" s="207"/>
      <c r="AQ31" s="207"/>
      <c r="AR31" s="207"/>
      <c r="AS31" s="207"/>
      <c r="AT31" s="207"/>
      <c r="AU31" s="207"/>
      <c r="AV31" s="207"/>
      <c r="AW31" s="207"/>
      <c r="AX31" s="207"/>
      <c r="AY31" s="207"/>
      <c r="AZ31" s="207"/>
      <c r="BA31" s="207"/>
      <c r="BB31" s="207"/>
      <c r="BC31" s="207"/>
      <c r="BD31" s="207"/>
      <c r="BE31" s="207"/>
      <c r="BF31" s="207"/>
      <c r="BG31" s="207"/>
      <c r="BH31" s="207"/>
      <c r="BI31" s="207"/>
      <c r="BJ31" s="207"/>
      <c r="BK31" s="207"/>
      <c r="BL31" s="207"/>
      <c r="BM31" s="207"/>
      <c r="BN31" s="207"/>
      <c r="BO31" s="207"/>
      <c r="BP31" s="207"/>
      <c r="BQ31" s="207"/>
      <c r="BR31" s="207"/>
      <c r="BS31" s="207"/>
      <c r="BT31" s="207"/>
      <c r="BU31" s="207"/>
      <c r="BV31" s="207"/>
      <c r="BW31" s="207"/>
      <c r="BX31" s="207"/>
      <c r="BY31" s="207"/>
      <c r="BZ31" s="207"/>
      <c r="CA31" s="207"/>
      <c r="CB31" s="207"/>
      <c r="CC31" s="207"/>
      <c r="CD31" s="207"/>
      <c r="CE31" s="207"/>
      <c r="CF31" s="207"/>
      <c r="CG31" s="207"/>
      <c r="CH31" s="207"/>
      <c r="CI31" s="207"/>
      <c r="CJ31" s="207"/>
      <c r="CK31" s="207"/>
      <c r="CL31" s="207"/>
      <c r="CM31" s="207"/>
      <c r="CN31" s="207"/>
      <c r="CO31" s="207"/>
      <c r="CP31" s="207"/>
      <c r="CQ31" s="207"/>
      <c r="CR31" s="207"/>
      <c r="CS31" s="207"/>
      <c r="CT31" s="207"/>
      <c r="CU31" s="207"/>
      <c r="CV31" s="207"/>
      <c r="CW31" s="207"/>
      <c r="CX31" s="207"/>
      <c r="CY31" s="207"/>
      <c r="CZ31" s="207"/>
      <c r="DA31" s="207"/>
      <c r="DB31" s="207"/>
      <c r="DC31" s="207"/>
      <c r="DD31" s="207"/>
      <c r="DE31" s="207"/>
      <c r="DF31" s="207"/>
      <c r="DG31" s="207"/>
      <c r="DH31" s="207"/>
      <c r="DI31" s="208"/>
      <c r="DJ31" s="182"/>
      <c r="DK31" s="182"/>
      <c r="DL31" s="182"/>
      <c r="DM31" s="182"/>
      <c r="DN31" s="182"/>
      <c r="DO31" s="182"/>
    </row>
    <row r="32" spans="1:119" ht="13.5" customHeight="1" x14ac:dyDescent="0.15">
      <c r="A32" s="183"/>
      <c r="B32" s="209"/>
      <c r="C32" s="210" t="s">
        <v>194</v>
      </c>
      <c r="D32" s="210"/>
      <c r="E32" s="210"/>
      <c r="F32" s="207"/>
      <c r="G32" s="207"/>
      <c r="H32" s="207"/>
      <c r="I32" s="207"/>
      <c r="J32" s="207"/>
      <c r="K32" s="207"/>
      <c r="L32" s="207"/>
      <c r="M32" s="207"/>
      <c r="N32" s="207"/>
      <c r="O32" s="207"/>
      <c r="P32" s="207"/>
      <c r="Q32" s="207"/>
      <c r="R32" s="207"/>
      <c r="S32" s="207"/>
      <c r="T32" s="207"/>
      <c r="U32" s="207" t="s">
        <v>195</v>
      </c>
      <c r="V32" s="207"/>
      <c r="W32" s="207"/>
      <c r="X32" s="207"/>
      <c r="Y32" s="207"/>
      <c r="Z32" s="207"/>
      <c r="AA32" s="207"/>
      <c r="AB32" s="207"/>
      <c r="AC32" s="207"/>
      <c r="AD32" s="207"/>
      <c r="AE32" s="207"/>
      <c r="AF32" s="207"/>
      <c r="AG32" s="207"/>
      <c r="AH32" s="207"/>
      <c r="AI32" s="207"/>
      <c r="AJ32" s="207"/>
      <c r="AK32" s="207"/>
      <c r="AL32" s="207"/>
      <c r="AM32" s="211" t="s">
        <v>196</v>
      </c>
      <c r="AN32" s="207"/>
      <c r="AO32" s="207"/>
      <c r="AP32" s="207"/>
      <c r="AQ32" s="207"/>
      <c r="AR32" s="207"/>
      <c r="AS32" s="211"/>
      <c r="AT32" s="211"/>
      <c r="AU32" s="211"/>
      <c r="AV32" s="211"/>
      <c r="AW32" s="211"/>
      <c r="AX32" s="211"/>
      <c r="AY32" s="211"/>
      <c r="AZ32" s="211"/>
      <c r="BA32" s="211"/>
      <c r="BB32" s="207"/>
      <c r="BC32" s="211"/>
      <c r="BD32" s="207"/>
      <c r="BE32" s="211" t="s">
        <v>197</v>
      </c>
      <c r="BF32" s="207"/>
      <c r="BG32" s="207"/>
      <c r="BH32" s="207"/>
      <c r="BI32" s="207"/>
      <c r="BJ32" s="211"/>
      <c r="BK32" s="211"/>
      <c r="BL32" s="211"/>
      <c r="BM32" s="211"/>
      <c r="BN32" s="211"/>
      <c r="BO32" s="211"/>
      <c r="BP32" s="211"/>
      <c r="BQ32" s="211"/>
      <c r="BR32" s="207"/>
      <c r="BS32" s="207"/>
      <c r="BT32" s="207"/>
      <c r="BU32" s="207"/>
      <c r="BV32" s="207"/>
      <c r="BW32" s="207" t="s">
        <v>198</v>
      </c>
      <c r="BX32" s="207"/>
      <c r="BY32" s="207"/>
      <c r="BZ32" s="207"/>
      <c r="CA32" s="207"/>
      <c r="CB32" s="211"/>
      <c r="CC32" s="211"/>
      <c r="CD32" s="211"/>
      <c r="CE32" s="211"/>
      <c r="CF32" s="211"/>
      <c r="CG32" s="211"/>
      <c r="CH32" s="211"/>
      <c r="CI32" s="211"/>
      <c r="CJ32" s="211"/>
      <c r="CK32" s="211"/>
      <c r="CL32" s="211"/>
      <c r="CM32" s="211"/>
      <c r="CN32" s="211"/>
      <c r="CO32" s="211" t="s">
        <v>199</v>
      </c>
      <c r="CP32" s="211"/>
      <c r="CQ32" s="211"/>
      <c r="CR32" s="211"/>
      <c r="CS32" s="211"/>
      <c r="CT32" s="211"/>
      <c r="CU32" s="211"/>
      <c r="CV32" s="211"/>
      <c r="CW32" s="211"/>
      <c r="CX32" s="211"/>
      <c r="CY32" s="211"/>
      <c r="CZ32" s="211"/>
      <c r="DA32" s="211"/>
      <c r="DB32" s="211"/>
      <c r="DC32" s="211"/>
      <c r="DD32" s="211"/>
      <c r="DE32" s="211"/>
      <c r="DF32" s="211"/>
      <c r="DG32" s="211"/>
      <c r="DH32" s="211"/>
      <c r="DI32" s="208"/>
      <c r="DJ32" s="182"/>
      <c r="DK32" s="182"/>
      <c r="DL32" s="182"/>
      <c r="DM32" s="182"/>
      <c r="DN32" s="182"/>
      <c r="DO32" s="182"/>
    </row>
    <row r="33" spans="1:119" ht="13.5" customHeight="1" x14ac:dyDescent="0.15">
      <c r="A33" s="183"/>
      <c r="B33" s="209"/>
      <c r="C33" s="487" t="s">
        <v>200</v>
      </c>
      <c r="D33" s="487"/>
      <c r="E33" s="452" t="s">
        <v>201</v>
      </c>
      <c r="F33" s="452"/>
      <c r="G33" s="452"/>
      <c r="H33" s="452"/>
      <c r="I33" s="452"/>
      <c r="J33" s="452"/>
      <c r="K33" s="452"/>
      <c r="L33" s="452"/>
      <c r="M33" s="452"/>
      <c r="N33" s="452"/>
      <c r="O33" s="452"/>
      <c r="P33" s="452"/>
      <c r="Q33" s="452"/>
      <c r="R33" s="452"/>
      <c r="S33" s="452"/>
      <c r="T33" s="212"/>
      <c r="U33" s="487" t="s">
        <v>202</v>
      </c>
      <c r="V33" s="487"/>
      <c r="W33" s="452" t="s">
        <v>203</v>
      </c>
      <c r="X33" s="452"/>
      <c r="Y33" s="452"/>
      <c r="Z33" s="452"/>
      <c r="AA33" s="452"/>
      <c r="AB33" s="452"/>
      <c r="AC33" s="452"/>
      <c r="AD33" s="452"/>
      <c r="AE33" s="452"/>
      <c r="AF33" s="452"/>
      <c r="AG33" s="452"/>
      <c r="AH33" s="452"/>
      <c r="AI33" s="452"/>
      <c r="AJ33" s="452"/>
      <c r="AK33" s="452"/>
      <c r="AL33" s="212"/>
      <c r="AM33" s="487" t="s">
        <v>204</v>
      </c>
      <c r="AN33" s="487"/>
      <c r="AO33" s="452" t="s">
        <v>205</v>
      </c>
      <c r="AP33" s="452"/>
      <c r="AQ33" s="452"/>
      <c r="AR33" s="452"/>
      <c r="AS33" s="452"/>
      <c r="AT33" s="452"/>
      <c r="AU33" s="452"/>
      <c r="AV33" s="452"/>
      <c r="AW33" s="452"/>
      <c r="AX33" s="452"/>
      <c r="AY33" s="452"/>
      <c r="AZ33" s="452"/>
      <c r="BA33" s="452"/>
      <c r="BB33" s="452"/>
      <c r="BC33" s="452"/>
      <c r="BD33" s="213"/>
      <c r="BE33" s="452" t="s">
        <v>206</v>
      </c>
      <c r="BF33" s="452"/>
      <c r="BG33" s="452" t="s">
        <v>207</v>
      </c>
      <c r="BH33" s="452"/>
      <c r="BI33" s="452"/>
      <c r="BJ33" s="452"/>
      <c r="BK33" s="452"/>
      <c r="BL33" s="452"/>
      <c r="BM33" s="452"/>
      <c r="BN33" s="452"/>
      <c r="BO33" s="452"/>
      <c r="BP33" s="452"/>
      <c r="BQ33" s="452"/>
      <c r="BR33" s="452"/>
      <c r="BS33" s="452"/>
      <c r="BT33" s="452"/>
      <c r="BU33" s="452"/>
      <c r="BV33" s="213"/>
      <c r="BW33" s="487" t="s">
        <v>206</v>
      </c>
      <c r="BX33" s="487"/>
      <c r="BY33" s="452" t="s">
        <v>208</v>
      </c>
      <c r="BZ33" s="452"/>
      <c r="CA33" s="452"/>
      <c r="CB33" s="452"/>
      <c r="CC33" s="452"/>
      <c r="CD33" s="452"/>
      <c r="CE33" s="452"/>
      <c r="CF33" s="452"/>
      <c r="CG33" s="452"/>
      <c r="CH33" s="452"/>
      <c r="CI33" s="452"/>
      <c r="CJ33" s="452"/>
      <c r="CK33" s="452"/>
      <c r="CL33" s="452"/>
      <c r="CM33" s="452"/>
      <c r="CN33" s="212"/>
      <c r="CO33" s="487" t="s">
        <v>209</v>
      </c>
      <c r="CP33" s="487"/>
      <c r="CQ33" s="452" t="s">
        <v>210</v>
      </c>
      <c r="CR33" s="452"/>
      <c r="CS33" s="452"/>
      <c r="CT33" s="452"/>
      <c r="CU33" s="452"/>
      <c r="CV33" s="452"/>
      <c r="CW33" s="452"/>
      <c r="CX33" s="452"/>
      <c r="CY33" s="452"/>
      <c r="CZ33" s="452"/>
      <c r="DA33" s="452"/>
      <c r="DB33" s="452"/>
      <c r="DC33" s="452"/>
      <c r="DD33" s="452"/>
      <c r="DE33" s="452"/>
      <c r="DF33" s="212"/>
      <c r="DG33" s="651" t="s">
        <v>211</v>
      </c>
      <c r="DH33" s="651"/>
      <c r="DI33" s="214"/>
      <c r="DJ33" s="182"/>
      <c r="DK33" s="182"/>
      <c r="DL33" s="182"/>
      <c r="DM33" s="182"/>
      <c r="DN33" s="182"/>
      <c r="DO33" s="182"/>
    </row>
    <row r="34" spans="1:119" ht="32.25" customHeight="1" x14ac:dyDescent="0.15">
      <c r="A34" s="183"/>
      <c r="B34" s="209"/>
      <c r="C34" s="652">
        <f>IF(E34="","",1)</f>
        <v>1</v>
      </c>
      <c r="D34" s="652"/>
      <c r="E34" s="653" t="str">
        <f>IF('各会計、関係団体の財政状況及び健全化判断比率'!B7="","",'各会計、関係団体の財政状況及び健全化判断比率'!B7)</f>
        <v>一般会計</v>
      </c>
      <c r="F34" s="653"/>
      <c r="G34" s="653"/>
      <c r="H34" s="653"/>
      <c r="I34" s="653"/>
      <c r="J34" s="653"/>
      <c r="K34" s="653"/>
      <c r="L34" s="653"/>
      <c r="M34" s="653"/>
      <c r="N34" s="653"/>
      <c r="O34" s="653"/>
      <c r="P34" s="653"/>
      <c r="Q34" s="653"/>
      <c r="R34" s="653"/>
      <c r="S34" s="653"/>
      <c r="T34" s="210"/>
      <c r="U34" s="652">
        <f>IF(W34="","",MAX(C34:D43)+1)</f>
        <v>2</v>
      </c>
      <c r="V34" s="652"/>
      <c r="W34" s="653" t="str">
        <f>IF('各会計、関係団体の財政状況及び健全化判断比率'!B28="","",'各会計、関係団体の財政状況及び健全化判断比率'!B28)</f>
        <v>国民健康保険事業特別会計</v>
      </c>
      <c r="X34" s="653"/>
      <c r="Y34" s="653"/>
      <c r="Z34" s="653"/>
      <c r="AA34" s="653"/>
      <c r="AB34" s="653"/>
      <c r="AC34" s="653"/>
      <c r="AD34" s="653"/>
      <c r="AE34" s="653"/>
      <c r="AF34" s="653"/>
      <c r="AG34" s="653"/>
      <c r="AH34" s="653"/>
      <c r="AI34" s="653"/>
      <c r="AJ34" s="653"/>
      <c r="AK34" s="653"/>
      <c r="AL34" s="210"/>
      <c r="AM34" s="652">
        <f>IF(AO34="","",MAX(C34:D43,U34:V43)+1)</f>
        <v>5</v>
      </c>
      <c r="AN34" s="652"/>
      <c r="AO34" s="653" t="str">
        <f>IF('各会計、関係団体の財政状況及び健全化判断比率'!B31="","",'各会計、関係団体の財政状況及び健全化判断比率'!B31)</f>
        <v>甘楽町水道事業会計</v>
      </c>
      <c r="AP34" s="653"/>
      <c r="AQ34" s="653"/>
      <c r="AR34" s="653"/>
      <c r="AS34" s="653"/>
      <c r="AT34" s="653"/>
      <c r="AU34" s="653"/>
      <c r="AV34" s="653"/>
      <c r="AW34" s="653"/>
      <c r="AX34" s="653"/>
      <c r="AY34" s="653"/>
      <c r="AZ34" s="653"/>
      <c r="BA34" s="653"/>
      <c r="BB34" s="653"/>
      <c r="BC34" s="653"/>
      <c r="BD34" s="210"/>
      <c r="BE34" s="652">
        <f>IF(BG34="","",MAX(C34:D43,U34:V43,AM34:AN43)+1)</f>
        <v>6</v>
      </c>
      <c r="BF34" s="652"/>
      <c r="BG34" s="653" t="str">
        <f>IF('各会計、関係団体の財政状況及び健全化判断比率'!B32="","",'各会計、関係団体の財政状況及び健全化判断比率'!B32)</f>
        <v>公共下水道事業特別会計</v>
      </c>
      <c r="BH34" s="653"/>
      <c r="BI34" s="653"/>
      <c r="BJ34" s="653"/>
      <c r="BK34" s="653"/>
      <c r="BL34" s="653"/>
      <c r="BM34" s="653"/>
      <c r="BN34" s="653"/>
      <c r="BO34" s="653"/>
      <c r="BP34" s="653"/>
      <c r="BQ34" s="653"/>
      <c r="BR34" s="653"/>
      <c r="BS34" s="653"/>
      <c r="BT34" s="653"/>
      <c r="BU34" s="653"/>
      <c r="BV34" s="210"/>
      <c r="BW34" s="652">
        <f>IF(BY34="","",MAX(C34:D43,U34:V43,AM34:AN43,BE34:BF43)+1)</f>
        <v>8</v>
      </c>
      <c r="BX34" s="652"/>
      <c r="BY34" s="653" t="str">
        <f>IF('各会計、関係団体の財政状況及び健全化判断比率'!B68="","",'各会計、関係団体の財政状況及び健全化判断比率'!B68)</f>
        <v>富岡地域医療企業団</v>
      </c>
      <c r="BZ34" s="653"/>
      <c r="CA34" s="653"/>
      <c r="CB34" s="653"/>
      <c r="CC34" s="653"/>
      <c r="CD34" s="653"/>
      <c r="CE34" s="653"/>
      <c r="CF34" s="653"/>
      <c r="CG34" s="653"/>
      <c r="CH34" s="653"/>
      <c r="CI34" s="653"/>
      <c r="CJ34" s="653"/>
      <c r="CK34" s="653"/>
      <c r="CL34" s="653"/>
      <c r="CM34" s="653"/>
      <c r="CN34" s="210"/>
      <c r="CO34" s="652">
        <f>IF(CQ34="","",MAX(C34:D43,U34:V43,AM34:AN43,BE34:BF43,BW34:BX43)+1)</f>
        <v>15</v>
      </c>
      <c r="CP34" s="652"/>
      <c r="CQ34" s="653" t="str">
        <f>IF('各会計、関係団体の財政状況及び健全化判断比率'!BS7="","",'各会計、関係団体の財政状況及び健全化判断比率'!BS7)</f>
        <v>甘楽町都市農村交流協会</v>
      </c>
      <c r="CR34" s="653"/>
      <c r="CS34" s="653"/>
      <c r="CT34" s="653"/>
      <c r="CU34" s="653"/>
      <c r="CV34" s="653"/>
      <c r="CW34" s="653"/>
      <c r="CX34" s="653"/>
      <c r="CY34" s="653"/>
      <c r="CZ34" s="653"/>
      <c r="DA34" s="653"/>
      <c r="DB34" s="653"/>
      <c r="DC34" s="653"/>
      <c r="DD34" s="653"/>
      <c r="DE34" s="653"/>
      <c r="DF34" s="207"/>
      <c r="DG34" s="654" t="str">
        <f>IF('各会計、関係団体の財政状況及び健全化判断比率'!BR7="","",'各会計、関係団体の財政状況及び健全化判断比率'!BR7)</f>
        <v/>
      </c>
      <c r="DH34" s="654"/>
      <c r="DI34" s="214"/>
      <c r="DJ34" s="182"/>
      <c r="DK34" s="182"/>
      <c r="DL34" s="182"/>
      <c r="DM34" s="182"/>
      <c r="DN34" s="182"/>
      <c r="DO34" s="182"/>
    </row>
    <row r="35" spans="1:119" ht="32.25" customHeight="1" x14ac:dyDescent="0.15">
      <c r="A35" s="183"/>
      <c r="B35" s="209"/>
      <c r="C35" s="652" t="str">
        <f>IF(E35="","",C34+1)</f>
        <v/>
      </c>
      <c r="D35" s="652"/>
      <c r="E35" s="653" t="str">
        <f>IF('各会計、関係団体の財政状況及び健全化判断比率'!B8="","",'各会計、関係団体の財政状況及び健全化判断比率'!B8)</f>
        <v/>
      </c>
      <c r="F35" s="653"/>
      <c r="G35" s="653"/>
      <c r="H35" s="653"/>
      <c r="I35" s="653"/>
      <c r="J35" s="653"/>
      <c r="K35" s="653"/>
      <c r="L35" s="653"/>
      <c r="M35" s="653"/>
      <c r="N35" s="653"/>
      <c r="O35" s="653"/>
      <c r="P35" s="653"/>
      <c r="Q35" s="653"/>
      <c r="R35" s="653"/>
      <c r="S35" s="653"/>
      <c r="T35" s="210"/>
      <c r="U35" s="652">
        <f>IF(W35="","",U34+1)</f>
        <v>3</v>
      </c>
      <c r="V35" s="652"/>
      <c r="W35" s="653" t="str">
        <f>IF('各会計、関係団体の財政状況及び健全化判断比率'!B29="","",'各会計、関係団体の財政状況及び健全化判断比率'!B29)</f>
        <v>介護保険事業特別会計</v>
      </c>
      <c r="X35" s="653"/>
      <c r="Y35" s="653"/>
      <c r="Z35" s="653"/>
      <c r="AA35" s="653"/>
      <c r="AB35" s="653"/>
      <c r="AC35" s="653"/>
      <c r="AD35" s="653"/>
      <c r="AE35" s="653"/>
      <c r="AF35" s="653"/>
      <c r="AG35" s="653"/>
      <c r="AH35" s="653"/>
      <c r="AI35" s="653"/>
      <c r="AJ35" s="653"/>
      <c r="AK35" s="653"/>
      <c r="AL35" s="210"/>
      <c r="AM35" s="652" t="str">
        <f t="shared" ref="AM35:AM43" si="0">IF(AO35="","",AM34+1)</f>
        <v/>
      </c>
      <c r="AN35" s="652"/>
      <c r="AO35" s="653"/>
      <c r="AP35" s="653"/>
      <c r="AQ35" s="653"/>
      <c r="AR35" s="653"/>
      <c r="AS35" s="653"/>
      <c r="AT35" s="653"/>
      <c r="AU35" s="653"/>
      <c r="AV35" s="653"/>
      <c r="AW35" s="653"/>
      <c r="AX35" s="653"/>
      <c r="AY35" s="653"/>
      <c r="AZ35" s="653"/>
      <c r="BA35" s="653"/>
      <c r="BB35" s="653"/>
      <c r="BC35" s="653"/>
      <c r="BD35" s="210"/>
      <c r="BE35" s="652">
        <f t="shared" ref="BE35:BE43" si="1">IF(BG35="","",BE34+1)</f>
        <v>7</v>
      </c>
      <c r="BF35" s="652"/>
      <c r="BG35" s="653" t="str">
        <f>IF('各会計、関係団体の財政状況及び健全化判断比率'!B33="","",'各会計、関係団体の財政状況及び健全化判断比率'!B33)</f>
        <v>農業集落排水事業特別会計</v>
      </c>
      <c r="BH35" s="653"/>
      <c r="BI35" s="653"/>
      <c r="BJ35" s="653"/>
      <c r="BK35" s="653"/>
      <c r="BL35" s="653"/>
      <c r="BM35" s="653"/>
      <c r="BN35" s="653"/>
      <c r="BO35" s="653"/>
      <c r="BP35" s="653"/>
      <c r="BQ35" s="653"/>
      <c r="BR35" s="653"/>
      <c r="BS35" s="653"/>
      <c r="BT35" s="653"/>
      <c r="BU35" s="653"/>
      <c r="BV35" s="210"/>
      <c r="BW35" s="652">
        <f t="shared" ref="BW35:BW43" si="2">IF(BY35="","",BW34+1)</f>
        <v>9</v>
      </c>
      <c r="BX35" s="652"/>
      <c r="BY35" s="653" t="str">
        <f>IF('各会計、関係団体の財政状況及び健全化判断比率'!B69="","",'各会計、関係団体の財政状況及び健全化判断比率'!B69)</f>
        <v>富岡甘楽広域市町村圏振興整備組合</v>
      </c>
      <c r="BZ35" s="653"/>
      <c r="CA35" s="653"/>
      <c r="CB35" s="653"/>
      <c r="CC35" s="653"/>
      <c r="CD35" s="653"/>
      <c r="CE35" s="653"/>
      <c r="CF35" s="653"/>
      <c r="CG35" s="653"/>
      <c r="CH35" s="653"/>
      <c r="CI35" s="653"/>
      <c r="CJ35" s="653"/>
      <c r="CK35" s="653"/>
      <c r="CL35" s="653"/>
      <c r="CM35" s="653"/>
      <c r="CN35" s="210"/>
      <c r="CO35" s="652">
        <f t="shared" ref="CO35:CO43" si="3">IF(CQ35="","",CO34+1)</f>
        <v>16</v>
      </c>
      <c r="CP35" s="652"/>
      <c r="CQ35" s="653" t="str">
        <f>IF('各会計、関係団体の財政状況及び健全化判断比率'!BS8="","",'各会計、関係団体の財政状況及び健全化判断比率'!BS8)</f>
        <v>甘楽町国際交流振興協会</v>
      </c>
      <c r="CR35" s="653"/>
      <c r="CS35" s="653"/>
      <c r="CT35" s="653"/>
      <c r="CU35" s="653"/>
      <c r="CV35" s="653"/>
      <c r="CW35" s="653"/>
      <c r="CX35" s="653"/>
      <c r="CY35" s="653"/>
      <c r="CZ35" s="653"/>
      <c r="DA35" s="653"/>
      <c r="DB35" s="653"/>
      <c r="DC35" s="653"/>
      <c r="DD35" s="653"/>
      <c r="DE35" s="653"/>
      <c r="DF35" s="207"/>
      <c r="DG35" s="654" t="str">
        <f>IF('各会計、関係団体の財政状況及び健全化判断比率'!BR8="","",'各会計、関係団体の財政状況及び健全化判断比率'!BR8)</f>
        <v/>
      </c>
      <c r="DH35" s="654"/>
      <c r="DI35" s="214"/>
      <c r="DJ35" s="182"/>
      <c r="DK35" s="182"/>
      <c r="DL35" s="182"/>
      <c r="DM35" s="182"/>
      <c r="DN35" s="182"/>
      <c r="DO35" s="182"/>
    </row>
    <row r="36" spans="1:119" ht="32.25" customHeight="1" x14ac:dyDescent="0.15">
      <c r="A36" s="183"/>
      <c r="B36" s="209"/>
      <c r="C36" s="652" t="str">
        <f>IF(E36="","",C35+1)</f>
        <v/>
      </c>
      <c r="D36" s="652"/>
      <c r="E36" s="653" t="str">
        <f>IF('各会計、関係団体の財政状況及び健全化判断比率'!B9="","",'各会計、関係団体の財政状況及び健全化判断比率'!B9)</f>
        <v/>
      </c>
      <c r="F36" s="653"/>
      <c r="G36" s="653"/>
      <c r="H36" s="653"/>
      <c r="I36" s="653"/>
      <c r="J36" s="653"/>
      <c r="K36" s="653"/>
      <c r="L36" s="653"/>
      <c r="M36" s="653"/>
      <c r="N36" s="653"/>
      <c r="O36" s="653"/>
      <c r="P36" s="653"/>
      <c r="Q36" s="653"/>
      <c r="R36" s="653"/>
      <c r="S36" s="653"/>
      <c r="T36" s="210"/>
      <c r="U36" s="652">
        <f t="shared" ref="U36:U43" si="4">IF(W36="","",U35+1)</f>
        <v>4</v>
      </c>
      <c r="V36" s="652"/>
      <c r="W36" s="653" t="str">
        <f>IF('各会計、関係団体の財政状況及び健全化判断比率'!B30="","",'各会計、関係団体の財政状況及び健全化判断比率'!B30)</f>
        <v>後期高齢者医療特別会計</v>
      </c>
      <c r="X36" s="653"/>
      <c r="Y36" s="653"/>
      <c r="Z36" s="653"/>
      <c r="AA36" s="653"/>
      <c r="AB36" s="653"/>
      <c r="AC36" s="653"/>
      <c r="AD36" s="653"/>
      <c r="AE36" s="653"/>
      <c r="AF36" s="653"/>
      <c r="AG36" s="653"/>
      <c r="AH36" s="653"/>
      <c r="AI36" s="653"/>
      <c r="AJ36" s="653"/>
      <c r="AK36" s="653"/>
      <c r="AL36" s="210"/>
      <c r="AM36" s="652" t="str">
        <f t="shared" si="0"/>
        <v/>
      </c>
      <c r="AN36" s="652"/>
      <c r="AO36" s="653"/>
      <c r="AP36" s="653"/>
      <c r="AQ36" s="653"/>
      <c r="AR36" s="653"/>
      <c r="AS36" s="653"/>
      <c r="AT36" s="653"/>
      <c r="AU36" s="653"/>
      <c r="AV36" s="653"/>
      <c r="AW36" s="653"/>
      <c r="AX36" s="653"/>
      <c r="AY36" s="653"/>
      <c r="AZ36" s="653"/>
      <c r="BA36" s="653"/>
      <c r="BB36" s="653"/>
      <c r="BC36" s="653"/>
      <c r="BD36" s="210"/>
      <c r="BE36" s="652" t="str">
        <f t="shared" si="1"/>
        <v/>
      </c>
      <c r="BF36" s="652"/>
      <c r="BG36" s="653"/>
      <c r="BH36" s="653"/>
      <c r="BI36" s="653"/>
      <c r="BJ36" s="653"/>
      <c r="BK36" s="653"/>
      <c r="BL36" s="653"/>
      <c r="BM36" s="653"/>
      <c r="BN36" s="653"/>
      <c r="BO36" s="653"/>
      <c r="BP36" s="653"/>
      <c r="BQ36" s="653"/>
      <c r="BR36" s="653"/>
      <c r="BS36" s="653"/>
      <c r="BT36" s="653"/>
      <c r="BU36" s="653"/>
      <c r="BV36" s="210"/>
      <c r="BW36" s="652">
        <f t="shared" si="2"/>
        <v>10</v>
      </c>
      <c r="BX36" s="652"/>
      <c r="BY36" s="653" t="str">
        <f>IF('各会計、関係団体の財政状況及び健全化判断比率'!B70="","",'各会計、関係団体の財政状況及び健全化判断比率'!B70)</f>
        <v>群馬県市町村総合事務組合</v>
      </c>
      <c r="BZ36" s="653"/>
      <c r="CA36" s="653"/>
      <c r="CB36" s="653"/>
      <c r="CC36" s="653"/>
      <c r="CD36" s="653"/>
      <c r="CE36" s="653"/>
      <c r="CF36" s="653"/>
      <c r="CG36" s="653"/>
      <c r="CH36" s="653"/>
      <c r="CI36" s="653"/>
      <c r="CJ36" s="653"/>
      <c r="CK36" s="653"/>
      <c r="CL36" s="653"/>
      <c r="CM36" s="653"/>
      <c r="CN36" s="210"/>
      <c r="CO36" s="652">
        <f t="shared" si="3"/>
        <v>17</v>
      </c>
      <c r="CP36" s="652"/>
      <c r="CQ36" s="653" t="str">
        <f>IF('各会計、関係団体の財政状況及び健全化判断比率'!BS9="","",'各会計、関係団体の財政状況及び健全化判断比率'!BS9)</f>
        <v>甘楽郡土地開発公社</v>
      </c>
      <c r="CR36" s="653"/>
      <c r="CS36" s="653"/>
      <c r="CT36" s="653"/>
      <c r="CU36" s="653"/>
      <c r="CV36" s="653"/>
      <c r="CW36" s="653"/>
      <c r="CX36" s="653"/>
      <c r="CY36" s="653"/>
      <c r="CZ36" s="653"/>
      <c r="DA36" s="653"/>
      <c r="DB36" s="653"/>
      <c r="DC36" s="653"/>
      <c r="DD36" s="653"/>
      <c r="DE36" s="653"/>
      <c r="DF36" s="207"/>
      <c r="DG36" s="654" t="str">
        <f>IF('各会計、関係団体の財政状況及び健全化判断比率'!BR9="","",'各会計、関係団体の財政状況及び健全化判断比率'!BR9)</f>
        <v>〇</v>
      </c>
      <c r="DH36" s="654"/>
      <c r="DI36" s="214"/>
      <c r="DJ36" s="182"/>
      <c r="DK36" s="182"/>
      <c r="DL36" s="182"/>
      <c r="DM36" s="182"/>
      <c r="DN36" s="182"/>
      <c r="DO36" s="182"/>
    </row>
    <row r="37" spans="1:119" ht="32.25" customHeight="1" x14ac:dyDescent="0.15">
      <c r="A37" s="183"/>
      <c r="B37" s="209"/>
      <c r="C37" s="652" t="str">
        <f>IF(E37="","",C36+1)</f>
        <v/>
      </c>
      <c r="D37" s="652"/>
      <c r="E37" s="653" t="str">
        <f>IF('各会計、関係団体の財政状況及び健全化判断比率'!B10="","",'各会計、関係団体の財政状況及び健全化判断比率'!B10)</f>
        <v/>
      </c>
      <c r="F37" s="653"/>
      <c r="G37" s="653"/>
      <c r="H37" s="653"/>
      <c r="I37" s="653"/>
      <c r="J37" s="653"/>
      <c r="K37" s="653"/>
      <c r="L37" s="653"/>
      <c r="M37" s="653"/>
      <c r="N37" s="653"/>
      <c r="O37" s="653"/>
      <c r="P37" s="653"/>
      <c r="Q37" s="653"/>
      <c r="R37" s="653"/>
      <c r="S37" s="653"/>
      <c r="T37" s="210"/>
      <c r="U37" s="652" t="str">
        <f t="shared" si="4"/>
        <v/>
      </c>
      <c r="V37" s="652"/>
      <c r="W37" s="653"/>
      <c r="X37" s="653"/>
      <c r="Y37" s="653"/>
      <c r="Z37" s="653"/>
      <c r="AA37" s="653"/>
      <c r="AB37" s="653"/>
      <c r="AC37" s="653"/>
      <c r="AD37" s="653"/>
      <c r="AE37" s="653"/>
      <c r="AF37" s="653"/>
      <c r="AG37" s="653"/>
      <c r="AH37" s="653"/>
      <c r="AI37" s="653"/>
      <c r="AJ37" s="653"/>
      <c r="AK37" s="653"/>
      <c r="AL37" s="210"/>
      <c r="AM37" s="652" t="str">
        <f t="shared" si="0"/>
        <v/>
      </c>
      <c r="AN37" s="652"/>
      <c r="AO37" s="653"/>
      <c r="AP37" s="653"/>
      <c r="AQ37" s="653"/>
      <c r="AR37" s="653"/>
      <c r="AS37" s="653"/>
      <c r="AT37" s="653"/>
      <c r="AU37" s="653"/>
      <c r="AV37" s="653"/>
      <c r="AW37" s="653"/>
      <c r="AX37" s="653"/>
      <c r="AY37" s="653"/>
      <c r="AZ37" s="653"/>
      <c r="BA37" s="653"/>
      <c r="BB37" s="653"/>
      <c r="BC37" s="653"/>
      <c r="BD37" s="210"/>
      <c r="BE37" s="652" t="str">
        <f t="shared" si="1"/>
        <v/>
      </c>
      <c r="BF37" s="652"/>
      <c r="BG37" s="653"/>
      <c r="BH37" s="653"/>
      <c r="BI37" s="653"/>
      <c r="BJ37" s="653"/>
      <c r="BK37" s="653"/>
      <c r="BL37" s="653"/>
      <c r="BM37" s="653"/>
      <c r="BN37" s="653"/>
      <c r="BO37" s="653"/>
      <c r="BP37" s="653"/>
      <c r="BQ37" s="653"/>
      <c r="BR37" s="653"/>
      <c r="BS37" s="653"/>
      <c r="BT37" s="653"/>
      <c r="BU37" s="653"/>
      <c r="BV37" s="210"/>
      <c r="BW37" s="652">
        <f t="shared" si="2"/>
        <v>11</v>
      </c>
      <c r="BX37" s="652"/>
      <c r="BY37" s="653" t="str">
        <f>IF('各会計、関係団体の財政状況及び健全化判断比率'!B71="","",'各会計、関係団体の財政状況及び健全化判断比率'!B71)</f>
        <v>群馬県後期高齢者医療広域連合（一般会計）</v>
      </c>
      <c r="BZ37" s="653"/>
      <c r="CA37" s="653"/>
      <c r="CB37" s="653"/>
      <c r="CC37" s="653"/>
      <c r="CD37" s="653"/>
      <c r="CE37" s="653"/>
      <c r="CF37" s="653"/>
      <c r="CG37" s="653"/>
      <c r="CH37" s="653"/>
      <c r="CI37" s="653"/>
      <c r="CJ37" s="653"/>
      <c r="CK37" s="653"/>
      <c r="CL37" s="653"/>
      <c r="CM37" s="653"/>
      <c r="CN37" s="210"/>
      <c r="CO37" s="652" t="str">
        <f t="shared" si="3"/>
        <v/>
      </c>
      <c r="CP37" s="652"/>
      <c r="CQ37" s="653" t="str">
        <f>IF('各会計、関係団体の財政状況及び健全化判断比率'!BS10="","",'各会計、関係団体の財政状況及び健全化判断比率'!BS10)</f>
        <v/>
      </c>
      <c r="CR37" s="653"/>
      <c r="CS37" s="653"/>
      <c r="CT37" s="653"/>
      <c r="CU37" s="653"/>
      <c r="CV37" s="653"/>
      <c r="CW37" s="653"/>
      <c r="CX37" s="653"/>
      <c r="CY37" s="653"/>
      <c r="CZ37" s="653"/>
      <c r="DA37" s="653"/>
      <c r="DB37" s="653"/>
      <c r="DC37" s="653"/>
      <c r="DD37" s="653"/>
      <c r="DE37" s="653"/>
      <c r="DF37" s="207"/>
      <c r="DG37" s="654" t="str">
        <f>IF('各会計、関係団体の財政状況及び健全化判断比率'!BR10="","",'各会計、関係団体の財政状況及び健全化判断比率'!BR10)</f>
        <v/>
      </c>
      <c r="DH37" s="654"/>
      <c r="DI37" s="214"/>
      <c r="DJ37" s="182"/>
      <c r="DK37" s="182"/>
      <c r="DL37" s="182"/>
      <c r="DM37" s="182"/>
      <c r="DN37" s="182"/>
      <c r="DO37" s="182"/>
    </row>
    <row r="38" spans="1:119" ht="32.25" customHeight="1" x14ac:dyDescent="0.15">
      <c r="A38" s="183"/>
      <c r="B38" s="209"/>
      <c r="C38" s="652" t="str">
        <f t="shared" ref="C38:C43" si="5">IF(E38="","",C37+1)</f>
        <v/>
      </c>
      <c r="D38" s="652"/>
      <c r="E38" s="653" t="str">
        <f>IF('各会計、関係団体の財政状況及び健全化判断比率'!B11="","",'各会計、関係団体の財政状況及び健全化判断比率'!B11)</f>
        <v/>
      </c>
      <c r="F38" s="653"/>
      <c r="G38" s="653"/>
      <c r="H38" s="653"/>
      <c r="I38" s="653"/>
      <c r="J38" s="653"/>
      <c r="K38" s="653"/>
      <c r="L38" s="653"/>
      <c r="M38" s="653"/>
      <c r="N38" s="653"/>
      <c r="O38" s="653"/>
      <c r="P38" s="653"/>
      <c r="Q38" s="653"/>
      <c r="R38" s="653"/>
      <c r="S38" s="653"/>
      <c r="T38" s="210"/>
      <c r="U38" s="652" t="str">
        <f t="shared" si="4"/>
        <v/>
      </c>
      <c r="V38" s="652"/>
      <c r="W38" s="653"/>
      <c r="X38" s="653"/>
      <c r="Y38" s="653"/>
      <c r="Z38" s="653"/>
      <c r="AA38" s="653"/>
      <c r="AB38" s="653"/>
      <c r="AC38" s="653"/>
      <c r="AD38" s="653"/>
      <c r="AE38" s="653"/>
      <c r="AF38" s="653"/>
      <c r="AG38" s="653"/>
      <c r="AH38" s="653"/>
      <c r="AI38" s="653"/>
      <c r="AJ38" s="653"/>
      <c r="AK38" s="653"/>
      <c r="AL38" s="210"/>
      <c r="AM38" s="652" t="str">
        <f t="shared" si="0"/>
        <v/>
      </c>
      <c r="AN38" s="652"/>
      <c r="AO38" s="653"/>
      <c r="AP38" s="653"/>
      <c r="AQ38" s="653"/>
      <c r="AR38" s="653"/>
      <c r="AS38" s="653"/>
      <c r="AT38" s="653"/>
      <c r="AU38" s="653"/>
      <c r="AV38" s="653"/>
      <c r="AW38" s="653"/>
      <c r="AX38" s="653"/>
      <c r="AY38" s="653"/>
      <c r="AZ38" s="653"/>
      <c r="BA38" s="653"/>
      <c r="BB38" s="653"/>
      <c r="BC38" s="653"/>
      <c r="BD38" s="210"/>
      <c r="BE38" s="652" t="str">
        <f t="shared" si="1"/>
        <v/>
      </c>
      <c r="BF38" s="652"/>
      <c r="BG38" s="653"/>
      <c r="BH38" s="653"/>
      <c r="BI38" s="653"/>
      <c r="BJ38" s="653"/>
      <c r="BK38" s="653"/>
      <c r="BL38" s="653"/>
      <c r="BM38" s="653"/>
      <c r="BN38" s="653"/>
      <c r="BO38" s="653"/>
      <c r="BP38" s="653"/>
      <c r="BQ38" s="653"/>
      <c r="BR38" s="653"/>
      <c r="BS38" s="653"/>
      <c r="BT38" s="653"/>
      <c r="BU38" s="653"/>
      <c r="BV38" s="210"/>
      <c r="BW38" s="652">
        <f t="shared" si="2"/>
        <v>12</v>
      </c>
      <c r="BX38" s="652"/>
      <c r="BY38" s="653" t="str">
        <f>IF('各会計、関係団体の財政状況及び健全化判断比率'!B72="","",'各会計、関係団体の財政状況及び健全化判断比率'!B72)</f>
        <v>群馬県後期高齢者医療広域連合（事業会計）</v>
      </c>
      <c r="BZ38" s="653"/>
      <c r="CA38" s="653"/>
      <c r="CB38" s="653"/>
      <c r="CC38" s="653"/>
      <c r="CD38" s="653"/>
      <c r="CE38" s="653"/>
      <c r="CF38" s="653"/>
      <c r="CG38" s="653"/>
      <c r="CH38" s="653"/>
      <c r="CI38" s="653"/>
      <c r="CJ38" s="653"/>
      <c r="CK38" s="653"/>
      <c r="CL38" s="653"/>
      <c r="CM38" s="653"/>
      <c r="CN38" s="210"/>
      <c r="CO38" s="652" t="str">
        <f t="shared" si="3"/>
        <v/>
      </c>
      <c r="CP38" s="652"/>
      <c r="CQ38" s="653" t="str">
        <f>IF('各会計、関係団体の財政状況及び健全化判断比率'!BS11="","",'各会計、関係団体の財政状況及び健全化判断比率'!BS11)</f>
        <v/>
      </c>
      <c r="CR38" s="653"/>
      <c r="CS38" s="653"/>
      <c r="CT38" s="653"/>
      <c r="CU38" s="653"/>
      <c r="CV38" s="653"/>
      <c r="CW38" s="653"/>
      <c r="CX38" s="653"/>
      <c r="CY38" s="653"/>
      <c r="CZ38" s="653"/>
      <c r="DA38" s="653"/>
      <c r="DB38" s="653"/>
      <c r="DC38" s="653"/>
      <c r="DD38" s="653"/>
      <c r="DE38" s="653"/>
      <c r="DF38" s="207"/>
      <c r="DG38" s="654" t="str">
        <f>IF('各会計、関係団体の財政状況及び健全化判断比率'!BR11="","",'各会計、関係団体の財政状況及び健全化判断比率'!BR11)</f>
        <v/>
      </c>
      <c r="DH38" s="654"/>
      <c r="DI38" s="214"/>
      <c r="DJ38" s="182"/>
      <c r="DK38" s="182"/>
      <c r="DL38" s="182"/>
      <c r="DM38" s="182"/>
      <c r="DN38" s="182"/>
      <c r="DO38" s="182"/>
    </row>
    <row r="39" spans="1:119" ht="32.25" customHeight="1" x14ac:dyDescent="0.15">
      <c r="A39" s="183"/>
      <c r="B39" s="209"/>
      <c r="C39" s="652" t="str">
        <f t="shared" si="5"/>
        <v/>
      </c>
      <c r="D39" s="652"/>
      <c r="E39" s="653" t="str">
        <f>IF('各会計、関係団体の財政状況及び健全化判断比率'!B12="","",'各会計、関係団体の財政状況及び健全化判断比率'!B12)</f>
        <v/>
      </c>
      <c r="F39" s="653"/>
      <c r="G39" s="653"/>
      <c r="H39" s="653"/>
      <c r="I39" s="653"/>
      <c r="J39" s="653"/>
      <c r="K39" s="653"/>
      <c r="L39" s="653"/>
      <c r="M39" s="653"/>
      <c r="N39" s="653"/>
      <c r="O39" s="653"/>
      <c r="P39" s="653"/>
      <c r="Q39" s="653"/>
      <c r="R39" s="653"/>
      <c r="S39" s="653"/>
      <c r="T39" s="210"/>
      <c r="U39" s="652" t="str">
        <f t="shared" si="4"/>
        <v/>
      </c>
      <c r="V39" s="652"/>
      <c r="W39" s="653"/>
      <c r="X39" s="653"/>
      <c r="Y39" s="653"/>
      <c r="Z39" s="653"/>
      <c r="AA39" s="653"/>
      <c r="AB39" s="653"/>
      <c r="AC39" s="653"/>
      <c r="AD39" s="653"/>
      <c r="AE39" s="653"/>
      <c r="AF39" s="653"/>
      <c r="AG39" s="653"/>
      <c r="AH39" s="653"/>
      <c r="AI39" s="653"/>
      <c r="AJ39" s="653"/>
      <c r="AK39" s="653"/>
      <c r="AL39" s="210"/>
      <c r="AM39" s="652" t="str">
        <f t="shared" si="0"/>
        <v/>
      </c>
      <c r="AN39" s="652"/>
      <c r="AO39" s="653"/>
      <c r="AP39" s="653"/>
      <c r="AQ39" s="653"/>
      <c r="AR39" s="653"/>
      <c r="AS39" s="653"/>
      <c r="AT39" s="653"/>
      <c r="AU39" s="653"/>
      <c r="AV39" s="653"/>
      <c r="AW39" s="653"/>
      <c r="AX39" s="653"/>
      <c r="AY39" s="653"/>
      <c r="AZ39" s="653"/>
      <c r="BA39" s="653"/>
      <c r="BB39" s="653"/>
      <c r="BC39" s="653"/>
      <c r="BD39" s="210"/>
      <c r="BE39" s="652" t="str">
        <f t="shared" si="1"/>
        <v/>
      </c>
      <c r="BF39" s="652"/>
      <c r="BG39" s="653"/>
      <c r="BH39" s="653"/>
      <c r="BI39" s="653"/>
      <c r="BJ39" s="653"/>
      <c r="BK39" s="653"/>
      <c r="BL39" s="653"/>
      <c r="BM39" s="653"/>
      <c r="BN39" s="653"/>
      <c r="BO39" s="653"/>
      <c r="BP39" s="653"/>
      <c r="BQ39" s="653"/>
      <c r="BR39" s="653"/>
      <c r="BS39" s="653"/>
      <c r="BT39" s="653"/>
      <c r="BU39" s="653"/>
      <c r="BV39" s="210"/>
      <c r="BW39" s="652">
        <f t="shared" si="2"/>
        <v>13</v>
      </c>
      <c r="BX39" s="652"/>
      <c r="BY39" s="653" t="str">
        <f>IF('各会計、関係団体の財政状況及び健全化判断比率'!B73="","",'各会計、関係団体の財政状況及び健全化判断比率'!B73)</f>
        <v>群馬県市町村会館管理組合</v>
      </c>
      <c r="BZ39" s="653"/>
      <c r="CA39" s="653"/>
      <c r="CB39" s="653"/>
      <c r="CC39" s="653"/>
      <c r="CD39" s="653"/>
      <c r="CE39" s="653"/>
      <c r="CF39" s="653"/>
      <c r="CG39" s="653"/>
      <c r="CH39" s="653"/>
      <c r="CI39" s="653"/>
      <c r="CJ39" s="653"/>
      <c r="CK39" s="653"/>
      <c r="CL39" s="653"/>
      <c r="CM39" s="653"/>
      <c r="CN39" s="210"/>
      <c r="CO39" s="652" t="str">
        <f t="shared" si="3"/>
        <v/>
      </c>
      <c r="CP39" s="652"/>
      <c r="CQ39" s="653" t="str">
        <f>IF('各会計、関係団体の財政状況及び健全化判断比率'!BS12="","",'各会計、関係団体の財政状況及び健全化判断比率'!BS12)</f>
        <v/>
      </c>
      <c r="CR39" s="653"/>
      <c r="CS39" s="653"/>
      <c r="CT39" s="653"/>
      <c r="CU39" s="653"/>
      <c r="CV39" s="653"/>
      <c r="CW39" s="653"/>
      <c r="CX39" s="653"/>
      <c r="CY39" s="653"/>
      <c r="CZ39" s="653"/>
      <c r="DA39" s="653"/>
      <c r="DB39" s="653"/>
      <c r="DC39" s="653"/>
      <c r="DD39" s="653"/>
      <c r="DE39" s="653"/>
      <c r="DF39" s="207"/>
      <c r="DG39" s="654" t="str">
        <f>IF('各会計、関係団体の財政状況及び健全化判断比率'!BR12="","",'各会計、関係団体の財政状況及び健全化判断比率'!BR12)</f>
        <v/>
      </c>
      <c r="DH39" s="654"/>
      <c r="DI39" s="214"/>
      <c r="DJ39" s="182"/>
      <c r="DK39" s="182"/>
      <c r="DL39" s="182"/>
      <c r="DM39" s="182"/>
      <c r="DN39" s="182"/>
      <c r="DO39" s="182"/>
    </row>
    <row r="40" spans="1:119" ht="32.25" customHeight="1" x14ac:dyDescent="0.15">
      <c r="A40" s="183"/>
      <c r="B40" s="209"/>
      <c r="C40" s="652" t="str">
        <f t="shared" si="5"/>
        <v/>
      </c>
      <c r="D40" s="652"/>
      <c r="E40" s="653" t="str">
        <f>IF('各会計、関係団体の財政状況及び健全化判断比率'!B13="","",'各会計、関係団体の財政状況及び健全化判断比率'!B13)</f>
        <v/>
      </c>
      <c r="F40" s="653"/>
      <c r="G40" s="653"/>
      <c r="H40" s="653"/>
      <c r="I40" s="653"/>
      <c r="J40" s="653"/>
      <c r="K40" s="653"/>
      <c r="L40" s="653"/>
      <c r="M40" s="653"/>
      <c r="N40" s="653"/>
      <c r="O40" s="653"/>
      <c r="P40" s="653"/>
      <c r="Q40" s="653"/>
      <c r="R40" s="653"/>
      <c r="S40" s="653"/>
      <c r="T40" s="210"/>
      <c r="U40" s="652" t="str">
        <f t="shared" si="4"/>
        <v/>
      </c>
      <c r="V40" s="652"/>
      <c r="W40" s="653"/>
      <c r="X40" s="653"/>
      <c r="Y40" s="653"/>
      <c r="Z40" s="653"/>
      <c r="AA40" s="653"/>
      <c r="AB40" s="653"/>
      <c r="AC40" s="653"/>
      <c r="AD40" s="653"/>
      <c r="AE40" s="653"/>
      <c r="AF40" s="653"/>
      <c r="AG40" s="653"/>
      <c r="AH40" s="653"/>
      <c r="AI40" s="653"/>
      <c r="AJ40" s="653"/>
      <c r="AK40" s="653"/>
      <c r="AL40" s="210"/>
      <c r="AM40" s="652" t="str">
        <f t="shared" si="0"/>
        <v/>
      </c>
      <c r="AN40" s="652"/>
      <c r="AO40" s="653"/>
      <c r="AP40" s="653"/>
      <c r="AQ40" s="653"/>
      <c r="AR40" s="653"/>
      <c r="AS40" s="653"/>
      <c r="AT40" s="653"/>
      <c r="AU40" s="653"/>
      <c r="AV40" s="653"/>
      <c r="AW40" s="653"/>
      <c r="AX40" s="653"/>
      <c r="AY40" s="653"/>
      <c r="AZ40" s="653"/>
      <c r="BA40" s="653"/>
      <c r="BB40" s="653"/>
      <c r="BC40" s="653"/>
      <c r="BD40" s="210"/>
      <c r="BE40" s="652" t="str">
        <f t="shared" si="1"/>
        <v/>
      </c>
      <c r="BF40" s="652"/>
      <c r="BG40" s="653"/>
      <c r="BH40" s="653"/>
      <c r="BI40" s="653"/>
      <c r="BJ40" s="653"/>
      <c r="BK40" s="653"/>
      <c r="BL40" s="653"/>
      <c r="BM40" s="653"/>
      <c r="BN40" s="653"/>
      <c r="BO40" s="653"/>
      <c r="BP40" s="653"/>
      <c r="BQ40" s="653"/>
      <c r="BR40" s="653"/>
      <c r="BS40" s="653"/>
      <c r="BT40" s="653"/>
      <c r="BU40" s="653"/>
      <c r="BV40" s="210"/>
      <c r="BW40" s="652">
        <f t="shared" si="2"/>
        <v>14</v>
      </c>
      <c r="BX40" s="652"/>
      <c r="BY40" s="653" t="str">
        <f>IF('各会計、関係団体の財政状況及び健全化判断比率'!B74="","",'各会計、関係団体の財政状況及び健全化判断比率'!B74)</f>
        <v>富岡甘楽衛生施設組合</v>
      </c>
      <c r="BZ40" s="653"/>
      <c r="CA40" s="653"/>
      <c r="CB40" s="653"/>
      <c r="CC40" s="653"/>
      <c r="CD40" s="653"/>
      <c r="CE40" s="653"/>
      <c r="CF40" s="653"/>
      <c r="CG40" s="653"/>
      <c r="CH40" s="653"/>
      <c r="CI40" s="653"/>
      <c r="CJ40" s="653"/>
      <c r="CK40" s="653"/>
      <c r="CL40" s="653"/>
      <c r="CM40" s="653"/>
      <c r="CN40" s="210"/>
      <c r="CO40" s="652" t="str">
        <f t="shared" si="3"/>
        <v/>
      </c>
      <c r="CP40" s="652"/>
      <c r="CQ40" s="653" t="str">
        <f>IF('各会計、関係団体の財政状況及び健全化判断比率'!BS13="","",'各会計、関係団体の財政状況及び健全化判断比率'!BS13)</f>
        <v/>
      </c>
      <c r="CR40" s="653"/>
      <c r="CS40" s="653"/>
      <c r="CT40" s="653"/>
      <c r="CU40" s="653"/>
      <c r="CV40" s="653"/>
      <c r="CW40" s="653"/>
      <c r="CX40" s="653"/>
      <c r="CY40" s="653"/>
      <c r="CZ40" s="653"/>
      <c r="DA40" s="653"/>
      <c r="DB40" s="653"/>
      <c r="DC40" s="653"/>
      <c r="DD40" s="653"/>
      <c r="DE40" s="653"/>
      <c r="DF40" s="207"/>
      <c r="DG40" s="654" t="str">
        <f>IF('各会計、関係団体の財政状況及び健全化判断比率'!BR13="","",'各会計、関係団体の財政状況及び健全化判断比率'!BR13)</f>
        <v/>
      </c>
      <c r="DH40" s="654"/>
      <c r="DI40" s="214"/>
      <c r="DJ40" s="182"/>
      <c r="DK40" s="182"/>
      <c r="DL40" s="182"/>
      <c r="DM40" s="182"/>
      <c r="DN40" s="182"/>
      <c r="DO40" s="182"/>
    </row>
    <row r="41" spans="1:119" ht="32.25" customHeight="1" x14ac:dyDescent="0.15">
      <c r="A41" s="183"/>
      <c r="B41" s="209"/>
      <c r="C41" s="652" t="str">
        <f t="shared" si="5"/>
        <v/>
      </c>
      <c r="D41" s="652"/>
      <c r="E41" s="653" t="str">
        <f>IF('各会計、関係団体の財政状況及び健全化判断比率'!B14="","",'各会計、関係団体の財政状況及び健全化判断比率'!B14)</f>
        <v/>
      </c>
      <c r="F41" s="653"/>
      <c r="G41" s="653"/>
      <c r="H41" s="653"/>
      <c r="I41" s="653"/>
      <c r="J41" s="653"/>
      <c r="K41" s="653"/>
      <c r="L41" s="653"/>
      <c r="M41" s="653"/>
      <c r="N41" s="653"/>
      <c r="O41" s="653"/>
      <c r="P41" s="653"/>
      <c r="Q41" s="653"/>
      <c r="R41" s="653"/>
      <c r="S41" s="653"/>
      <c r="T41" s="210"/>
      <c r="U41" s="652" t="str">
        <f t="shared" si="4"/>
        <v/>
      </c>
      <c r="V41" s="652"/>
      <c r="W41" s="653"/>
      <c r="X41" s="653"/>
      <c r="Y41" s="653"/>
      <c r="Z41" s="653"/>
      <c r="AA41" s="653"/>
      <c r="AB41" s="653"/>
      <c r="AC41" s="653"/>
      <c r="AD41" s="653"/>
      <c r="AE41" s="653"/>
      <c r="AF41" s="653"/>
      <c r="AG41" s="653"/>
      <c r="AH41" s="653"/>
      <c r="AI41" s="653"/>
      <c r="AJ41" s="653"/>
      <c r="AK41" s="653"/>
      <c r="AL41" s="210"/>
      <c r="AM41" s="652" t="str">
        <f t="shared" si="0"/>
        <v/>
      </c>
      <c r="AN41" s="652"/>
      <c r="AO41" s="653"/>
      <c r="AP41" s="653"/>
      <c r="AQ41" s="653"/>
      <c r="AR41" s="653"/>
      <c r="AS41" s="653"/>
      <c r="AT41" s="653"/>
      <c r="AU41" s="653"/>
      <c r="AV41" s="653"/>
      <c r="AW41" s="653"/>
      <c r="AX41" s="653"/>
      <c r="AY41" s="653"/>
      <c r="AZ41" s="653"/>
      <c r="BA41" s="653"/>
      <c r="BB41" s="653"/>
      <c r="BC41" s="653"/>
      <c r="BD41" s="210"/>
      <c r="BE41" s="652" t="str">
        <f t="shared" si="1"/>
        <v/>
      </c>
      <c r="BF41" s="652"/>
      <c r="BG41" s="653"/>
      <c r="BH41" s="653"/>
      <c r="BI41" s="653"/>
      <c r="BJ41" s="653"/>
      <c r="BK41" s="653"/>
      <c r="BL41" s="653"/>
      <c r="BM41" s="653"/>
      <c r="BN41" s="653"/>
      <c r="BO41" s="653"/>
      <c r="BP41" s="653"/>
      <c r="BQ41" s="653"/>
      <c r="BR41" s="653"/>
      <c r="BS41" s="653"/>
      <c r="BT41" s="653"/>
      <c r="BU41" s="653"/>
      <c r="BV41" s="210"/>
      <c r="BW41" s="652" t="str">
        <f t="shared" si="2"/>
        <v/>
      </c>
      <c r="BX41" s="652"/>
      <c r="BY41" s="653" t="str">
        <f>IF('各会計、関係団体の財政状況及び健全化判断比率'!B75="","",'各会計、関係団体の財政状況及び健全化判断比率'!B75)</f>
        <v/>
      </c>
      <c r="BZ41" s="653"/>
      <c r="CA41" s="653"/>
      <c r="CB41" s="653"/>
      <c r="CC41" s="653"/>
      <c r="CD41" s="653"/>
      <c r="CE41" s="653"/>
      <c r="CF41" s="653"/>
      <c r="CG41" s="653"/>
      <c r="CH41" s="653"/>
      <c r="CI41" s="653"/>
      <c r="CJ41" s="653"/>
      <c r="CK41" s="653"/>
      <c r="CL41" s="653"/>
      <c r="CM41" s="653"/>
      <c r="CN41" s="210"/>
      <c r="CO41" s="652" t="str">
        <f t="shared" si="3"/>
        <v/>
      </c>
      <c r="CP41" s="652"/>
      <c r="CQ41" s="653" t="str">
        <f>IF('各会計、関係団体の財政状況及び健全化判断比率'!BS14="","",'各会計、関係団体の財政状況及び健全化判断比率'!BS14)</f>
        <v/>
      </c>
      <c r="CR41" s="653"/>
      <c r="CS41" s="653"/>
      <c r="CT41" s="653"/>
      <c r="CU41" s="653"/>
      <c r="CV41" s="653"/>
      <c r="CW41" s="653"/>
      <c r="CX41" s="653"/>
      <c r="CY41" s="653"/>
      <c r="CZ41" s="653"/>
      <c r="DA41" s="653"/>
      <c r="DB41" s="653"/>
      <c r="DC41" s="653"/>
      <c r="DD41" s="653"/>
      <c r="DE41" s="653"/>
      <c r="DF41" s="207"/>
      <c r="DG41" s="654" t="str">
        <f>IF('各会計、関係団体の財政状況及び健全化判断比率'!BR14="","",'各会計、関係団体の財政状況及び健全化判断比率'!BR14)</f>
        <v/>
      </c>
      <c r="DH41" s="654"/>
      <c r="DI41" s="214"/>
      <c r="DJ41" s="182"/>
      <c r="DK41" s="182"/>
      <c r="DL41" s="182"/>
      <c r="DM41" s="182"/>
      <c r="DN41" s="182"/>
      <c r="DO41" s="182"/>
    </row>
    <row r="42" spans="1:119" ht="32.25" customHeight="1" x14ac:dyDescent="0.15">
      <c r="A42" s="182"/>
      <c r="B42" s="209"/>
      <c r="C42" s="652" t="str">
        <f t="shared" si="5"/>
        <v/>
      </c>
      <c r="D42" s="652"/>
      <c r="E42" s="653" t="str">
        <f>IF('各会計、関係団体の財政状況及び健全化判断比率'!B15="","",'各会計、関係団体の財政状況及び健全化判断比率'!B15)</f>
        <v/>
      </c>
      <c r="F42" s="653"/>
      <c r="G42" s="653"/>
      <c r="H42" s="653"/>
      <c r="I42" s="653"/>
      <c r="J42" s="653"/>
      <c r="K42" s="653"/>
      <c r="L42" s="653"/>
      <c r="M42" s="653"/>
      <c r="N42" s="653"/>
      <c r="O42" s="653"/>
      <c r="P42" s="653"/>
      <c r="Q42" s="653"/>
      <c r="R42" s="653"/>
      <c r="S42" s="653"/>
      <c r="T42" s="210"/>
      <c r="U42" s="652" t="str">
        <f t="shared" si="4"/>
        <v/>
      </c>
      <c r="V42" s="652"/>
      <c r="W42" s="653"/>
      <c r="X42" s="653"/>
      <c r="Y42" s="653"/>
      <c r="Z42" s="653"/>
      <c r="AA42" s="653"/>
      <c r="AB42" s="653"/>
      <c r="AC42" s="653"/>
      <c r="AD42" s="653"/>
      <c r="AE42" s="653"/>
      <c r="AF42" s="653"/>
      <c r="AG42" s="653"/>
      <c r="AH42" s="653"/>
      <c r="AI42" s="653"/>
      <c r="AJ42" s="653"/>
      <c r="AK42" s="653"/>
      <c r="AL42" s="210"/>
      <c r="AM42" s="652" t="str">
        <f t="shared" si="0"/>
        <v/>
      </c>
      <c r="AN42" s="652"/>
      <c r="AO42" s="653"/>
      <c r="AP42" s="653"/>
      <c r="AQ42" s="653"/>
      <c r="AR42" s="653"/>
      <c r="AS42" s="653"/>
      <c r="AT42" s="653"/>
      <c r="AU42" s="653"/>
      <c r="AV42" s="653"/>
      <c r="AW42" s="653"/>
      <c r="AX42" s="653"/>
      <c r="AY42" s="653"/>
      <c r="AZ42" s="653"/>
      <c r="BA42" s="653"/>
      <c r="BB42" s="653"/>
      <c r="BC42" s="653"/>
      <c r="BD42" s="210"/>
      <c r="BE42" s="652" t="str">
        <f t="shared" si="1"/>
        <v/>
      </c>
      <c r="BF42" s="652"/>
      <c r="BG42" s="653"/>
      <c r="BH42" s="653"/>
      <c r="BI42" s="653"/>
      <c r="BJ42" s="653"/>
      <c r="BK42" s="653"/>
      <c r="BL42" s="653"/>
      <c r="BM42" s="653"/>
      <c r="BN42" s="653"/>
      <c r="BO42" s="653"/>
      <c r="BP42" s="653"/>
      <c r="BQ42" s="653"/>
      <c r="BR42" s="653"/>
      <c r="BS42" s="653"/>
      <c r="BT42" s="653"/>
      <c r="BU42" s="653"/>
      <c r="BV42" s="210"/>
      <c r="BW42" s="652" t="str">
        <f t="shared" si="2"/>
        <v/>
      </c>
      <c r="BX42" s="652"/>
      <c r="BY42" s="653" t="str">
        <f>IF('各会計、関係団体の財政状況及び健全化判断比率'!B76="","",'各会計、関係団体の財政状況及び健全化判断比率'!B76)</f>
        <v/>
      </c>
      <c r="BZ42" s="653"/>
      <c r="CA42" s="653"/>
      <c r="CB42" s="653"/>
      <c r="CC42" s="653"/>
      <c r="CD42" s="653"/>
      <c r="CE42" s="653"/>
      <c r="CF42" s="653"/>
      <c r="CG42" s="653"/>
      <c r="CH42" s="653"/>
      <c r="CI42" s="653"/>
      <c r="CJ42" s="653"/>
      <c r="CK42" s="653"/>
      <c r="CL42" s="653"/>
      <c r="CM42" s="653"/>
      <c r="CN42" s="210"/>
      <c r="CO42" s="652" t="str">
        <f t="shared" si="3"/>
        <v/>
      </c>
      <c r="CP42" s="652"/>
      <c r="CQ42" s="653" t="str">
        <f>IF('各会計、関係団体の財政状況及び健全化判断比率'!BS15="","",'各会計、関係団体の財政状況及び健全化判断比率'!BS15)</f>
        <v/>
      </c>
      <c r="CR42" s="653"/>
      <c r="CS42" s="653"/>
      <c r="CT42" s="653"/>
      <c r="CU42" s="653"/>
      <c r="CV42" s="653"/>
      <c r="CW42" s="653"/>
      <c r="CX42" s="653"/>
      <c r="CY42" s="653"/>
      <c r="CZ42" s="653"/>
      <c r="DA42" s="653"/>
      <c r="DB42" s="653"/>
      <c r="DC42" s="653"/>
      <c r="DD42" s="653"/>
      <c r="DE42" s="653"/>
      <c r="DF42" s="207"/>
      <c r="DG42" s="654" t="str">
        <f>IF('各会計、関係団体の財政状況及び健全化判断比率'!BR15="","",'各会計、関係団体の財政状況及び健全化判断比率'!BR15)</f>
        <v/>
      </c>
      <c r="DH42" s="654"/>
      <c r="DI42" s="214"/>
      <c r="DJ42" s="182"/>
      <c r="DK42" s="182"/>
      <c r="DL42" s="182"/>
      <c r="DM42" s="182"/>
      <c r="DN42" s="182"/>
      <c r="DO42" s="182"/>
    </row>
    <row r="43" spans="1:119" ht="32.25" customHeight="1" x14ac:dyDescent="0.15">
      <c r="A43" s="182"/>
      <c r="B43" s="209"/>
      <c r="C43" s="652" t="str">
        <f t="shared" si="5"/>
        <v/>
      </c>
      <c r="D43" s="652"/>
      <c r="E43" s="653" t="str">
        <f>IF('各会計、関係団体の財政状況及び健全化判断比率'!B16="","",'各会計、関係団体の財政状況及び健全化判断比率'!B16)</f>
        <v/>
      </c>
      <c r="F43" s="653"/>
      <c r="G43" s="653"/>
      <c r="H43" s="653"/>
      <c r="I43" s="653"/>
      <c r="J43" s="653"/>
      <c r="K43" s="653"/>
      <c r="L43" s="653"/>
      <c r="M43" s="653"/>
      <c r="N43" s="653"/>
      <c r="O43" s="653"/>
      <c r="P43" s="653"/>
      <c r="Q43" s="653"/>
      <c r="R43" s="653"/>
      <c r="S43" s="653"/>
      <c r="T43" s="210"/>
      <c r="U43" s="652" t="str">
        <f t="shared" si="4"/>
        <v/>
      </c>
      <c r="V43" s="652"/>
      <c r="W43" s="653"/>
      <c r="X43" s="653"/>
      <c r="Y43" s="653"/>
      <c r="Z43" s="653"/>
      <c r="AA43" s="653"/>
      <c r="AB43" s="653"/>
      <c r="AC43" s="653"/>
      <c r="AD43" s="653"/>
      <c r="AE43" s="653"/>
      <c r="AF43" s="653"/>
      <c r="AG43" s="653"/>
      <c r="AH43" s="653"/>
      <c r="AI43" s="653"/>
      <c r="AJ43" s="653"/>
      <c r="AK43" s="653"/>
      <c r="AL43" s="210"/>
      <c r="AM43" s="652" t="str">
        <f t="shared" si="0"/>
        <v/>
      </c>
      <c r="AN43" s="652"/>
      <c r="AO43" s="653"/>
      <c r="AP43" s="653"/>
      <c r="AQ43" s="653"/>
      <c r="AR43" s="653"/>
      <c r="AS43" s="653"/>
      <c r="AT43" s="653"/>
      <c r="AU43" s="653"/>
      <c r="AV43" s="653"/>
      <c r="AW43" s="653"/>
      <c r="AX43" s="653"/>
      <c r="AY43" s="653"/>
      <c r="AZ43" s="653"/>
      <c r="BA43" s="653"/>
      <c r="BB43" s="653"/>
      <c r="BC43" s="653"/>
      <c r="BD43" s="210"/>
      <c r="BE43" s="652" t="str">
        <f t="shared" si="1"/>
        <v/>
      </c>
      <c r="BF43" s="652"/>
      <c r="BG43" s="653"/>
      <c r="BH43" s="653"/>
      <c r="BI43" s="653"/>
      <c r="BJ43" s="653"/>
      <c r="BK43" s="653"/>
      <c r="BL43" s="653"/>
      <c r="BM43" s="653"/>
      <c r="BN43" s="653"/>
      <c r="BO43" s="653"/>
      <c r="BP43" s="653"/>
      <c r="BQ43" s="653"/>
      <c r="BR43" s="653"/>
      <c r="BS43" s="653"/>
      <c r="BT43" s="653"/>
      <c r="BU43" s="653"/>
      <c r="BV43" s="210"/>
      <c r="BW43" s="652" t="str">
        <f t="shared" si="2"/>
        <v/>
      </c>
      <c r="BX43" s="652"/>
      <c r="BY43" s="653" t="str">
        <f>IF('各会計、関係団体の財政状況及び健全化判断比率'!B77="","",'各会計、関係団体の財政状況及び健全化判断比率'!B77)</f>
        <v/>
      </c>
      <c r="BZ43" s="653"/>
      <c r="CA43" s="653"/>
      <c r="CB43" s="653"/>
      <c r="CC43" s="653"/>
      <c r="CD43" s="653"/>
      <c r="CE43" s="653"/>
      <c r="CF43" s="653"/>
      <c r="CG43" s="653"/>
      <c r="CH43" s="653"/>
      <c r="CI43" s="653"/>
      <c r="CJ43" s="653"/>
      <c r="CK43" s="653"/>
      <c r="CL43" s="653"/>
      <c r="CM43" s="653"/>
      <c r="CN43" s="210"/>
      <c r="CO43" s="652" t="str">
        <f t="shared" si="3"/>
        <v/>
      </c>
      <c r="CP43" s="652"/>
      <c r="CQ43" s="653" t="str">
        <f>IF('各会計、関係団体の財政状況及び健全化判断比率'!BS16="","",'各会計、関係団体の財政状況及び健全化判断比率'!BS16)</f>
        <v/>
      </c>
      <c r="CR43" s="653"/>
      <c r="CS43" s="653"/>
      <c r="CT43" s="653"/>
      <c r="CU43" s="653"/>
      <c r="CV43" s="653"/>
      <c r="CW43" s="653"/>
      <c r="CX43" s="653"/>
      <c r="CY43" s="653"/>
      <c r="CZ43" s="653"/>
      <c r="DA43" s="653"/>
      <c r="DB43" s="653"/>
      <c r="DC43" s="653"/>
      <c r="DD43" s="653"/>
      <c r="DE43" s="653"/>
      <c r="DF43" s="207"/>
      <c r="DG43" s="654" t="str">
        <f>IF('各会計、関係団体の財政状況及び健全化判断比率'!BR16="","",'各会計、関係団体の財政状況及び健全化判断比率'!BR16)</f>
        <v/>
      </c>
      <c r="DH43" s="654"/>
      <c r="DI43" s="214"/>
      <c r="DJ43" s="182"/>
      <c r="DK43" s="182"/>
      <c r="DL43" s="182"/>
      <c r="DM43" s="182"/>
      <c r="DN43" s="182"/>
      <c r="DO43" s="182"/>
    </row>
    <row r="44" spans="1:119" ht="13.5" customHeight="1" thickBot="1" x14ac:dyDescent="0.2">
      <c r="A44" s="182"/>
      <c r="B44" s="215"/>
      <c r="C44" s="216"/>
      <c r="D44" s="216"/>
      <c r="E44" s="216"/>
      <c r="F44" s="216"/>
      <c r="G44" s="216"/>
      <c r="H44" s="216"/>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216"/>
      <c r="AZ44" s="216"/>
      <c r="BA44" s="216"/>
      <c r="BB44" s="216"/>
      <c r="BC44" s="216"/>
      <c r="BD44" s="216"/>
      <c r="BE44" s="216"/>
      <c r="BF44" s="216"/>
      <c r="BG44" s="216"/>
      <c r="BH44" s="216"/>
      <c r="BI44" s="216"/>
      <c r="BJ44" s="216"/>
      <c r="BK44" s="216"/>
      <c r="BL44" s="216"/>
      <c r="BM44" s="216"/>
      <c r="BN44" s="216"/>
      <c r="BO44" s="216"/>
      <c r="BP44" s="216"/>
      <c r="BQ44" s="216"/>
      <c r="BR44" s="216"/>
      <c r="BS44" s="216"/>
      <c r="BT44" s="216"/>
      <c r="BU44" s="216"/>
      <c r="BV44" s="216"/>
      <c r="BW44" s="216"/>
      <c r="BX44" s="216"/>
      <c r="BY44" s="216"/>
      <c r="BZ44" s="216"/>
      <c r="CA44" s="216"/>
      <c r="CB44" s="216"/>
      <c r="CC44" s="216"/>
      <c r="CD44" s="216"/>
      <c r="CE44" s="216"/>
      <c r="CF44" s="216"/>
      <c r="CG44" s="216"/>
      <c r="CH44" s="216"/>
      <c r="CI44" s="216"/>
      <c r="CJ44" s="216"/>
      <c r="CK44" s="216"/>
      <c r="CL44" s="216"/>
      <c r="CM44" s="216"/>
      <c r="CN44" s="216"/>
      <c r="CO44" s="216"/>
      <c r="CP44" s="216"/>
      <c r="CQ44" s="216"/>
      <c r="CR44" s="216"/>
      <c r="CS44" s="216"/>
      <c r="CT44" s="216"/>
      <c r="CU44" s="216"/>
      <c r="CV44" s="216"/>
      <c r="CW44" s="216"/>
      <c r="CX44" s="216"/>
      <c r="CY44" s="216"/>
      <c r="CZ44" s="216"/>
      <c r="DA44" s="216"/>
      <c r="DB44" s="216"/>
      <c r="DC44" s="216"/>
      <c r="DD44" s="216"/>
      <c r="DE44" s="216"/>
      <c r="DF44" s="216"/>
      <c r="DG44" s="216"/>
      <c r="DH44" s="216"/>
      <c r="DI44" s="217"/>
      <c r="DJ44" s="182"/>
      <c r="DK44" s="182"/>
      <c r="DL44" s="182"/>
      <c r="DM44" s="182"/>
      <c r="DN44" s="182"/>
      <c r="DO44" s="182"/>
    </row>
    <row r="45" spans="1:119" x14ac:dyDescent="0.15">
      <c r="A45" s="182"/>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c r="BO45" s="182"/>
      <c r="BP45" s="182"/>
      <c r="BQ45" s="182"/>
      <c r="BR45" s="182"/>
      <c r="BS45" s="182"/>
      <c r="BT45" s="182"/>
      <c r="BU45" s="182"/>
      <c r="BV45" s="182"/>
      <c r="BW45" s="182"/>
      <c r="BX45" s="182"/>
      <c r="BY45" s="182"/>
      <c r="BZ45" s="182"/>
      <c r="CA45" s="182"/>
      <c r="CB45" s="182"/>
      <c r="CC45" s="182"/>
      <c r="CD45" s="182"/>
      <c r="CE45" s="182"/>
      <c r="CF45" s="182"/>
      <c r="CG45" s="182"/>
      <c r="CH45" s="182"/>
      <c r="CI45" s="182"/>
      <c r="CJ45" s="182"/>
      <c r="CK45" s="182"/>
      <c r="CL45" s="182"/>
      <c r="CM45" s="182"/>
      <c r="CN45" s="182"/>
      <c r="CO45" s="182"/>
      <c r="CP45" s="182"/>
      <c r="CQ45" s="182"/>
      <c r="CR45" s="182"/>
      <c r="CS45" s="182"/>
      <c r="CT45" s="182"/>
      <c r="CU45" s="182"/>
      <c r="CV45" s="182"/>
      <c r="CW45" s="182"/>
      <c r="CX45" s="182"/>
      <c r="CY45" s="182"/>
      <c r="CZ45" s="182"/>
      <c r="DA45" s="182"/>
      <c r="DB45" s="182"/>
      <c r="DC45" s="182"/>
      <c r="DD45" s="182"/>
      <c r="DE45" s="182"/>
      <c r="DF45" s="182"/>
      <c r="DG45" s="182"/>
      <c r="DH45" s="182"/>
      <c r="DI45" s="182"/>
      <c r="DJ45" s="182"/>
      <c r="DK45" s="182"/>
      <c r="DL45" s="182"/>
      <c r="DM45" s="182"/>
      <c r="DN45" s="182"/>
      <c r="DO45" s="182"/>
    </row>
    <row r="46" spans="1:119" x14ac:dyDescent="0.15">
      <c r="B46" s="182" t="s">
        <v>212</v>
      </c>
      <c r="C46" s="182"/>
      <c r="D46" s="182"/>
      <c r="E46" s="182" t="s">
        <v>213</v>
      </c>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c r="BO46" s="182"/>
      <c r="BP46" s="182"/>
      <c r="BQ46" s="182"/>
      <c r="BR46" s="182"/>
      <c r="BS46" s="182"/>
      <c r="BT46" s="182"/>
      <c r="BU46" s="182"/>
      <c r="BV46" s="182"/>
      <c r="BW46" s="182"/>
      <c r="BX46" s="182"/>
      <c r="BY46" s="182"/>
      <c r="BZ46" s="182"/>
      <c r="CA46" s="182"/>
      <c r="CB46" s="182"/>
      <c r="CC46" s="182"/>
      <c r="CD46" s="182"/>
      <c r="CE46" s="182"/>
      <c r="CF46" s="182"/>
      <c r="CG46" s="182"/>
      <c r="CH46" s="182"/>
      <c r="CI46" s="182"/>
      <c r="CJ46" s="182"/>
      <c r="CK46" s="182"/>
      <c r="CL46" s="182"/>
      <c r="CM46" s="182"/>
      <c r="CN46" s="182"/>
      <c r="CO46" s="182"/>
      <c r="CP46" s="182"/>
      <c r="CQ46" s="182"/>
      <c r="CR46" s="182"/>
      <c r="CS46" s="182"/>
      <c r="CT46" s="182"/>
      <c r="CU46" s="182"/>
      <c r="CV46" s="182"/>
      <c r="CW46" s="182"/>
      <c r="CX46" s="182"/>
      <c r="CY46" s="182"/>
      <c r="CZ46" s="182"/>
      <c r="DA46" s="182"/>
      <c r="DB46" s="182"/>
      <c r="DC46" s="182"/>
      <c r="DD46" s="182"/>
      <c r="DE46" s="182"/>
      <c r="DF46" s="182"/>
      <c r="DG46" s="182"/>
      <c r="DH46" s="182"/>
      <c r="DI46" s="182"/>
    </row>
    <row r="47" spans="1:119" x14ac:dyDescent="0.15">
      <c r="B47" s="182"/>
      <c r="C47" s="182"/>
      <c r="D47" s="182"/>
      <c r="E47" s="182" t="s">
        <v>214</v>
      </c>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182"/>
      <c r="AY47" s="182"/>
      <c r="AZ47" s="182"/>
      <c r="BA47" s="182"/>
      <c r="BB47" s="182"/>
      <c r="BC47" s="182"/>
      <c r="BD47" s="182"/>
      <c r="BE47" s="182"/>
      <c r="BF47" s="182"/>
      <c r="BG47" s="182"/>
      <c r="BH47" s="182"/>
      <c r="BI47" s="182"/>
      <c r="BJ47" s="182"/>
      <c r="BK47" s="182"/>
      <c r="BL47" s="182"/>
      <c r="BM47" s="182"/>
      <c r="BN47" s="182"/>
      <c r="BO47" s="182"/>
      <c r="BP47" s="182"/>
      <c r="BQ47" s="182"/>
      <c r="BR47" s="182"/>
      <c r="BS47" s="182"/>
      <c r="BT47" s="182"/>
      <c r="BU47" s="182"/>
      <c r="BV47" s="182"/>
      <c r="BW47" s="182"/>
      <c r="BX47" s="182"/>
      <c r="BY47" s="182"/>
      <c r="BZ47" s="182"/>
      <c r="CA47" s="182"/>
      <c r="CB47" s="182"/>
      <c r="CC47" s="182"/>
      <c r="CD47" s="182"/>
      <c r="CE47" s="182"/>
      <c r="CF47" s="182"/>
      <c r="CG47" s="182"/>
      <c r="CH47" s="182"/>
      <c r="CI47" s="182"/>
      <c r="CJ47" s="182"/>
      <c r="CK47" s="182"/>
      <c r="CL47" s="182"/>
      <c r="CM47" s="182"/>
      <c r="CN47" s="182"/>
      <c r="CO47" s="182"/>
      <c r="CP47" s="182"/>
      <c r="CQ47" s="182"/>
      <c r="CR47" s="182"/>
      <c r="CS47" s="182"/>
      <c r="CT47" s="182"/>
      <c r="CU47" s="182"/>
      <c r="CV47" s="182"/>
      <c r="CW47" s="182"/>
      <c r="CX47" s="182"/>
      <c r="CY47" s="182"/>
      <c r="CZ47" s="182"/>
      <c r="DA47" s="182"/>
      <c r="DB47" s="182"/>
      <c r="DC47" s="182"/>
      <c r="DD47" s="182"/>
      <c r="DE47" s="182"/>
      <c r="DF47" s="182"/>
      <c r="DG47" s="182"/>
      <c r="DH47" s="182"/>
      <c r="DI47" s="182"/>
    </row>
    <row r="48" spans="1:119" x14ac:dyDescent="0.15">
      <c r="B48" s="182"/>
      <c r="C48" s="182"/>
      <c r="D48" s="182"/>
      <c r="E48" s="182" t="s">
        <v>215</v>
      </c>
      <c r="F48" s="182"/>
      <c r="G48" s="182"/>
      <c r="H48" s="182"/>
      <c r="I48" s="182"/>
      <c r="J48" s="182"/>
      <c r="K48" s="182"/>
      <c r="L48" s="182"/>
      <c r="M48" s="182"/>
      <c r="N48" s="182"/>
      <c r="O48" s="182"/>
      <c r="P48" s="182"/>
      <c r="Q48" s="182"/>
      <c r="R48" s="182"/>
      <c r="S48" s="182"/>
      <c r="T48" s="182"/>
      <c r="U48" s="182"/>
      <c r="V48" s="182"/>
      <c r="W48" s="182"/>
      <c r="X48" s="182"/>
      <c r="Y48" s="182"/>
      <c r="Z48" s="182"/>
      <c r="AA48" s="182"/>
      <c r="AB48" s="182"/>
      <c r="AC48" s="182"/>
      <c r="AD48" s="182"/>
      <c r="AE48" s="182"/>
      <c r="AF48" s="182"/>
      <c r="AG48" s="182"/>
      <c r="AH48" s="182"/>
      <c r="AI48" s="182"/>
      <c r="AJ48" s="182"/>
      <c r="AK48" s="182"/>
      <c r="AL48" s="182"/>
      <c r="AM48" s="182"/>
      <c r="AN48" s="182"/>
      <c r="AO48" s="182"/>
      <c r="AP48" s="182"/>
      <c r="AQ48" s="182"/>
      <c r="AR48" s="182"/>
      <c r="AS48" s="182"/>
      <c r="AT48" s="182"/>
      <c r="AU48" s="182"/>
      <c r="AV48" s="182"/>
      <c r="AW48" s="182"/>
      <c r="AX48" s="182"/>
      <c r="AY48" s="182"/>
      <c r="AZ48" s="182"/>
      <c r="BA48" s="182"/>
      <c r="BB48" s="182"/>
      <c r="BC48" s="182"/>
      <c r="BD48" s="182"/>
      <c r="BE48" s="182"/>
      <c r="BF48" s="182"/>
      <c r="BG48" s="182"/>
      <c r="BH48" s="182"/>
      <c r="BI48" s="182"/>
      <c r="BJ48" s="182"/>
      <c r="BK48" s="182"/>
      <c r="BL48" s="182"/>
      <c r="BM48" s="182"/>
      <c r="BN48" s="182"/>
      <c r="BO48" s="182"/>
      <c r="BP48" s="182"/>
      <c r="BQ48" s="182"/>
      <c r="BR48" s="182"/>
      <c r="BS48" s="182"/>
      <c r="BT48" s="182"/>
      <c r="BU48" s="182"/>
      <c r="BV48" s="182"/>
      <c r="BW48" s="182"/>
      <c r="BX48" s="182"/>
      <c r="BY48" s="182"/>
      <c r="BZ48" s="182"/>
      <c r="CA48" s="182"/>
      <c r="CB48" s="182"/>
      <c r="CC48" s="182"/>
      <c r="CD48" s="182"/>
      <c r="CE48" s="182"/>
      <c r="CF48" s="182"/>
      <c r="CG48" s="182"/>
      <c r="CH48" s="182"/>
      <c r="CI48" s="182"/>
      <c r="CJ48" s="182"/>
      <c r="CK48" s="182"/>
      <c r="CL48" s="182"/>
      <c r="CM48" s="182"/>
      <c r="CN48" s="182"/>
      <c r="CO48" s="182"/>
      <c r="CP48" s="182"/>
      <c r="CQ48" s="182"/>
      <c r="CR48" s="182"/>
      <c r="CS48" s="182"/>
      <c r="CT48" s="182"/>
      <c r="CU48" s="182"/>
      <c r="CV48" s="182"/>
      <c r="CW48" s="182"/>
      <c r="CX48" s="182"/>
      <c r="CY48" s="182"/>
      <c r="CZ48" s="182"/>
      <c r="DA48" s="182"/>
      <c r="DB48" s="182"/>
      <c r="DC48" s="182"/>
      <c r="DD48" s="182"/>
      <c r="DE48" s="182"/>
      <c r="DF48" s="182"/>
      <c r="DG48" s="182"/>
      <c r="DH48" s="182"/>
      <c r="DI48" s="182"/>
    </row>
    <row r="49" spans="5:5" x14ac:dyDescent="0.15">
      <c r="E49" s="218" t="s">
        <v>216</v>
      </c>
    </row>
    <row r="50" spans="5:5" x14ac:dyDescent="0.15">
      <c r="E50" s="184" t="s">
        <v>217</v>
      </c>
    </row>
    <row r="51" spans="5:5" x14ac:dyDescent="0.15">
      <c r="E51" s="184" t="s">
        <v>218</v>
      </c>
    </row>
    <row r="52" spans="5:5" x14ac:dyDescent="0.15">
      <c r="E52" s="184" t="s">
        <v>219</v>
      </c>
    </row>
    <row r="53" spans="5:5" x14ac:dyDescent="0.15"/>
    <row r="54" spans="5:5" x14ac:dyDescent="0.15"/>
    <row r="55" spans="5:5" x14ac:dyDescent="0.15"/>
    <row r="56" spans="5:5" x14ac:dyDescent="0.15"/>
  </sheetData>
  <sheetProtection algorithmName="SHA-512" hashValue="hscvWoy5sj9olYM8rCHgj/XrRe5W9E/sNN0t5Vq7tzevCIzVgzkeKGmZ0kJu8aB0FcUdAfXGDT8qJEJ1uLloDA==" saltValue="Fxh0fXe1AnkNK5dOBYXn8g==" spinCount="100000"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8" scale="82" orientation="landscape" cellComments="asDisplayed"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95" width="1.625" style="222" customWidth="1"/>
    <col min="96" max="133" width="1.625" style="238" customWidth="1"/>
    <col min="134" max="143" width="1.625" style="222" customWidth="1"/>
    <col min="144" max="16384" width="0" style="222" hidden="1"/>
  </cols>
  <sheetData>
    <row r="1" spans="2:143" ht="22.5" customHeight="1" thickBot="1" x14ac:dyDescent="0.2">
      <c r="B1" s="219"/>
      <c r="C1" s="220"/>
      <c r="D1" s="220"/>
      <c r="E1" s="220"/>
      <c r="F1" s="220"/>
      <c r="G1" s="220"/>
      <c r="H1" s="220"/>
      <c r="I1" s="220"/>
      <c r="J1" s="220"/>
      <c r="K1" s="220"/>
      <c r="L1" s="220"/>
      <c r="M1" s="220"/>
      <c r="N1" s="220"/>
      <c r="O1" s="220"/>
      <c r="P1" s="220"/>
      <c r="Q1" s="220"/>
      <c r="R1" s="220"/>
      <c r="S1" s="220"/>
      <c r="T1" s="220"/>
      <c r="U1" s="220"/>
      <c r="V1" s="220"/>
      <c r="W1" s="220"/>
      <c r="X1" s="220"/>
      <c r="Y1" s="220"/>
      <c r="Z1" s="220"/>
      <c r="AA1" s="220"/>
      <c r="AB1" s="220"/>
      <c r="AC1" s="220"/>
      <c r="AD1" s="220"/>
      <c r="AE1" s="220"/>
      <c r="AF1" s="220"/>
      <c r="AG1" s="220"/>
      <c r="AH1" s="220"/>
      <c r="AI1" s="220"/>
      <c r="AJ1" s="220"/>
      <c r="AK1" s="220"/>
      <c r="AL1" s="220"/>
      <c r="AM1" s="220"/>
      <c r="AN1" s="220"/>
      <c r="AO1" s="220"/>
      <c r="AP1" s="220"/>
      <c r="AQ1" s="220"/>
      <c r="AR1" s="220"/>
      <c r="AS1" s="220"/>
      <c r="AT1" s="220"/>
      <c r="AU1" s="220"/>
      <c r="AV1" s="220"/>
      <c r="AW1" s="220"/>
      <c r="AX1" s="220"/>
      <c r="AY1" s="220"/>
      <c r="AZ1" s="220"/>
      <c r="BA1" s="220"/>
      <c r="BB1" s="220"/>
      <c r="BC1" s="220"/>
      <c r="BD1" s="220"/>
      <c r="BE1" s="220"/>
      <c r="BF1" s="220"/>
      <c r="BG1" s="220"/>
      <c r="BH1" s="220"/>
      <c r="BI1" s="220"/>
      <c r="BJ1" s="220"/>
      <c r="BK1" s="220"/>
      <c r="BL1" s="220"/>
      <c r="BM1" s="220"/>
      <c r="BN1" s="220"/>
      <c r="BO1" s="220"/>
      <c r="BP1" s="220"/>
      <c r="BQ1" s="220"/>
      <c r="BR1" s="220"/>
      <c r="BS1" s="220"/>
      <c r="BT1" s="220"/>
      <c r="BU1" s="220"/>
      <c r="BV1" s="220"/>
      <c r="BW1" s="220"/>
      <c r="BX1" s="220"/>
      <c r="BY1" s="220"/>
      <c r="BZ1" s="220"/>
      <c r="CA1" s="220"/>
      <c r="CB1" s="220"/>
      <c r="CC1" s="220"/>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655" t="s">
        <v>220</v>
      </c>
      <c r="DI1" s="656"/>
      <c r="DJ1" s="656"/>
      <c r="DK1" s="656"/>
      <c r="DL1" s="656"/>
      <c r="DM1" s="656"/>
      <c r="DN1" s="657"/>
      <c r="DO1" s="222"/>
      <c r="DP1" s="655" t="s">
        <v>221</v>
      </c>
      <c r="DQ1" s="656"/>
      <c r="DR1" s="656"/>
      <c r="DS1" s="656"/>
      <c r="DT1" s="656"/>
      <c r="DU1" s="656"/>
      <c r="DV1" s="656"/>
      <c r="DW1" s="656"/>
      <c r="DX1" s="656"/>
      <c r="DY1" s="656"/>
      <c r="DZ1" s="656"/>
      <c r="EA1" s="656"/>
      <c r="EB1" s="656"/>
      <c r="EC1" s="657"/>
      <c r="ED1" s="220"/>
      <c r="EE1" s="220"/>
      <c r="EF1" s="220"/>
      <c r="EG1" s="220"/>
      <c r="EH1" s="220"/>
      <c r="EI1" s="220"/>
      <c r="EJ1" s="220"/>
      <c r="EK1" s="220"/>
      <c r="EL1" s="220"/>
      <c r="EM1" s="220"/>
    </row>
    <row r="2" spans="2:143" ht="22.5" customHeight="1" x14ac:dyDescent="0.15">
      <c r="B2" s="223" t="s">
        <v>222</v>
      </c>
      <c r="R2" s="224"/>
      <c r="S2" s="224"/>
      <c r="T2" s="224"/>
      <c r="U2" s="224"/>
      <c r="V2" s="224"/>
      <c r="W2" s="224"/>
      <c r="X2" s="224"/>
      <c r="Y2" s="224"/>
      <c r="Z2" s="224"/>
      <c r="AA2" s="224"/>
      <c r="AB2" s="224"/>
      <c r="AC2" s="224"/>
      <c r="AE2" s="225"/>
      <c r="AF2" s="225"/>
      <c r="AG2" s="225"/>
      <c r="AH2" s="225"/>
      <c r="AI2" s="225"/>
      <c r="AJ2" s="224"/>
      <c r="AK2" s="224"/>
      <c r="AL2" s="224"/>
      <c r="AM2" s="224"/>
      <c r="AN2" s="224"/>
      <c r="AO2" s="224"/>
      <c r="AP2" s="224"/>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row>
    <row r="3" spans="2:143" ht="11.25" customHeight="1" x14ac:dyDescent="0.15">
      <c r="B3" s="658" t="s">
        <v>223</v>
      </c>
      <c r="C3" s="659"/>
      <c r="D3" s="659"/>
      <c r="E3" s="659"/>
      <c r="F3" s="659"/>
      <c r="G3" s="659"/>
      <c r="H3" s="659"/>
      <c r="I3" s="659"/>
      <c r="J3" s="659"/>
      <c r="K3" s="659"/>
      <c r="L3" s="659"/>
      <c r="M3" s="659"/>
      <c r="N3" s="659"/>
      <c r="O3" s="659"/>
      <c r="P3" s="659"/>
      <c r="Q3" s="659"/>
      <c r="R3" s="659"/>
      <c r="S3" s="659"/>
      <c r="T3" s="659"/>
      <c r="U3" s="659"/>
      <c r="V3" s="659"/>
      <c r="W3" s="659"/>
      <c r="X3" s="659"/>
      <c r="Y3" s="659"/>
      <c r="Z3" s="659"/>
      <c r="AA3" s="659"/>
      <c r="AB3" s="659"/>
      <c r="AC3" s="659"/>
      <c r="AD3" s="659"/>
      <c r="AE3" s="659"/>
      <c r="AF3" s="659"/>
      <c r="AG3" s="659"/>
      <c r="AH3" s="659"/>
      <c r="AI3" s="659"/>
      <c r="AJ3" s="659"/>
      <c r="AK3" s="659"/>
      <c r="AL3" s="659"/>
      <c r="AM3" s="659"/>
      <c r="AN3" s="659"/>
      <c r="AO3" s="659"/>
      <c r="AP3" s="658" t="s">
        <v>224</v>
      </c>
      <c r="AQ3" s="659"/>
      <c r="AR3" s="659"/>
      <c r="AS3" s="659"/>
      <c r="AT3" s="659"/>
      <c r="AU3" s="659"/>
      <c r="AV3" s="659"/>
      <c r="AW3" s="659"/>
      <c r="AX3" s="659"/>
      <c r="AY3" s="659"/>
      <c r="AZ3" s="659"/>
      <c r="BA3" s="659"/>
      <c r="BB3" s="659"/>
      <c r="BC3" s="659"/>
      <c r="BD3" s="659"/>
      <c r="BE3" s="659"/>
      <c r="BF3" s="659"/>
      <c r="BG3" s="659"/>
      <c r="BH3" s="659"/>
      <c r="BI3" s="659"/>
      <c r="BJ3" s="659"/>
      <c r="BK3" s="659"/>
      <c r="BL3" s="659"/>
      <c r="BM3" s="659"/>
      <c r="BN3" s="659"/>
      <c r="BO3" s="659"/>
      <c r="BP3" s="659"/>
      <c r="BQ3" s="659"/>
      <c r="BR3" s="659"/>
      <c r="BS3" s="659"/>
      <c r="BT3" s="659"/>
      <c r="BU3" s="659"/>
      <c r="BV3" s="659"/>
      <c r="BW3" s="659"/>
      <c r="BX3" s="659"/>
      <c r="BY3" s="659"/>
      <c r="BZ3" s="659"/>
      <c r="CA3" s="659"/>
      <c r="CB3" s="660"/>
      <c r="CD3" s="661" t="s">
        <v>225</v>
      </c>
      <c r="CE3" s="662"/>
      <c r="CF3" s="662"/>
      <c r="CG3" s="662"/>
      <c r="CH3" s="662"/>
      <c r="CI3" s="662"/>
      <c r="CJ3" s="662"/>
      <c r="CK3" s="662"/>
      <c r="CL3" s="662"/>
      <c r="CM3" s="662"/>
      <c r="CN3" s="662"/>
      <c r="CO3" s="662"/>
      <c r="CP3" s="662"/>
      <c r="CQ3" s="662"/>
      <c r="CR3" s="662"/>
      <c r="CS3" s="662"/>
      <c r="CT3" s="662"/>
      <c r="CU3" s="662"/>
      <c r="CV3" s="662"/>
      <c r="CW3" s="662"/>
      <c r="CX3" s="662"/>
      <c r="CY3" s="662"/>
      <c r="CZ3" s="662"/>
      <c r="DA3" s="662"/>
      <c r="DB3" s="662"/>
      <c r="DC3" s="662"/>
      <c r="DD3" s="662"/>
      <c r="DE3" s="662"/>
      <c r="DF3" s="662"/>
      <c r="DG3" s="662"/>
      <c r="DH3" s="662"/>
      <c r="DI3" s="662"/>
      <c r="DJ3" s="662"/>
      <c r="DK3" s="662"/>
      <c r="DL3" s="662"/>
      <c r="DM3" s="662"/>
      <c r="DN3" s="662"/>
      <c r="DO3" s="662"/>
      <c r="DP3" s="662"/>
      <c r="DQ3" s="662"/>
      <c r="DR3" s="662"/>
      <c r="DS3" s="662"/>
      <c r="DT3" s="662"/>
      <c r="DU3" s="662"/>
      <c r="DV3" s="662"/>
      <c r="DW3" s="662"/>
      <c r="DX3" s="662"/>
      <c r="DY3" s="662"/>
      <c r="DZ3" s="662"/>
      <c r="EA3" s="662"/>
      <c r="EB3" s="662"/>
      <c r="EC3" s="663"/>
    </row>
    <row r="4" spans="2:143" ht="11.25" customHeight="1" x14ac:dyDescent="0.15">
      <c r="B4" s="658" t="s">
        <v>1</v>
      </c>
      <c r="C4" s="659"/>
      <c r="D4" s="659"/>
      <c r="E4" s="659"/>
      <c r="F4" s="659"/>
      <c r="G4" s="659"/>
      <c r="H4" s="659"/>
      <c r="I4" s="659"/>
      <c r="J4" s="659"/>
      <c r="K4" s="659"/>
      <c r="L4" s="659"/>
      <c r="M4" s="659"/>
      <c r="N4" s="659"/>
      <c r="O4" s="659"/>
      <c r="P4" s="659"/>
      <c r="Q4" s="660"/>
      <c r="R4" s="658" t="s">
        <v>226</v>
      </c>
      <c r="S4" s="659"/>
      <c r="T4" s="659"/>
      <c r="U4" s="659"/>
      <c r="V4" s="659"/>
      <c r="W4" s="659"/>
      <c r="X4" s="659"/>
      <c r="Y4" s="660"/>
      <c r="Z4" s="658" t="s">
        <v>227</v>
      </c>
      <c r="AA4" s="659"/>
      <c r="AB4" s="659"/>
      <c r="AC4" s="660"/>
      <c r="AD4" s="658" t="s">
        <v>228</v>
      </c>
      <c r="AE4" s="659"/>
      <c r="AF4" s="659"/>
      <c r="AG4" s="659"/>
      <c r="AH4" s="659"/>
      <c r="AI4" s="659"/>
      <c r="AJ4" s="659"/>
      <c r="AK4" s="660"/>
      <c r="AL4" s="658" t="s">
        <v>227</v>
      </c>
      <c r="AM4" s="659"/>
      <c r="AN4" s="659"/>
      <c r="AO4" s="660"/>
      <c r="AP4" s="664" t="s">
        <v>229</v>
      </c>
      <c r="AQ4" s="664"/>
      <c r="AR4" s="664"/>
      <c r="AS4" s="664"/>
      <c r="AT4" s="664"/>
      <c r="AU4" s="664"/>
      <c r="AV4" s="664"/>
      <c r="AW4" s="664"/>
      <c r="AX4" s="664"/>
      <c r="AY4" s="664"/>
      <c r="AZ4" s="664"/>
      <c r="BA4" s="664"/>
      <c r="BB4" s="664"/>
      <c r="BC4" s="664"/>
      <c r="BD4" s="664"/>
      <c r="BE4" s="664"/>
      <c r="BF4" s="664"/>
      <c r="BG4" s="664" t="s">
        <v>230</v>
      </c>
      <c r="BH4" s="664"/>
      <c r="BI4" s="664"/>
      <c r="BJ4" s="664"/>
      <c r="BK4" s="664"/>
      <c r="BL4" s="664"/>
      <c r="BM4" s="664"/>
      <c r="BN4" s="664"/>
      <c r="BO4" s="664" t="s">
        <v>227</v>
      </c>
      <c r="BP4" s="664"/>
      <c r="BQ4" s="664"/>
      <c r="BR4" s="664"/>
      <c r="BS4" s="664" t="s">
        <v>231</v>
      </c>
      <c r="BT4" s="664"/>
      <c r="BU4" s="664"/>
      <c r="BV4" s="664"/>
      <c r="BW4" s="664"/>
      <c r="BX4" s="664"/>
      <c r="BY4" s="664"/>
      <c r="BZ4" s="664"/>
      <c r="CA4" s="664"/>
      <c r="CB4" s="664"/>
      <c r="CD4" s="661" t="s">
        <v>232</v>
      </c>
      <c r="CE4" s="662"/>
      <c r="CF4" s="662"/>
      <c r="CG4" s="662"/>
      <c r="CH4" s="662"/>
      <c r="CI4" s="662"/>
      <c r="CJ4" s="662"/>
      <c r="CK4" s="662"/>
      <c r="CL4" s="662"/>
      <c r="CM4" s="662"/>
      <c r="CN4" s="662"/>
      <c r="CO4" s="662"/>
      <c r="CP4" s="662"/>
      <c r="CQ4" s="662"/>
      <c r="CR4" s="662"/>
      <c r="CS4" s="662"/>
      <c r="CT4" s="662"/>
      <c r="CU4" s="662"/>
      <c r="CV4" s="662"/>
      <c r="CW4" s="662"/>
      <c r="CX4" s="662"/>
      <c r="CY4" s="662"/>
      <c r="CZ4" s="662"/>
      <c r="DA4" s="662"/>
      <c r="DB4" s="662"/>
      <c r="DC4" s="662"/>
      <c r="DD4" s="662"/>
      <c r="DE4" s="662"/>
      <c r="DF4" s="662"/>
      <c r="DG4" s="662"/>
      <c r="DH4" s="662"/>
      <c r="DI4" s="662"/>
      <c r="DJ4" s="662"/>
      <c r="DK4" s="662"/>
      <c r="DL4" s="662"/>
      <c r="DM4" s="662"/>
      <c r="DN4" s="662"/>
      <c r="DO4" s="662"/>
      <c r="DP4" s="662"/>
      <c r="DQ4" s="662"/>
      <c r="DR4" s="662"/>
      <c r="DS4" s="662"/>
      <c r="DT4" s="662"/>
      <c r="DU4" s="662"/>
      <c r="DV4" s="662"/>
      <c r="DW4" s="662"/>
      <c r="DX4" s="662"/>
      <c r="DY4" s="662"/>
      <c r="DZ4" s="662"/>
      <c r="EA4" s="662"/>
      <c r="EB4" s="662"/>
      <c r="EC4" s="663"/>
    </row>
    <row r="5" spans="2:143" s="226" customFormat="1" ht="11.25" customHeight="1" x14ac:dyDescent="0.15">
      <c r="B5" s="665" t="s">
        <v>233</v>
      </c>
      <c r="C5" s="666"/>
      <c r="D5" s="666"/>
      <c r="E5" s="666"/>
      <c r="F5" s="666"/>
      <c r="G5" s="666"/>
      <c r="H5" s="666"/>
      <c r="I5" s="666"/>
      <c r="J5" s="666"/>
      <c r="K5" s="666"/>
      <c r="L5" s="666"/>
      <c r="M5" s="666"/>
      <c r="N5" s="666"/>
      <c r="O5" s="666"/>
      <c r="P5" s="666"/>
      <c r="Q5" s="667"/>
      <c r="R5" s="668">
        <v>1483809</v>
      </c>
      <c r="S5" s="669"/>
      <c r="T5" s="669"/>
      <c r="U5" s="669"/>
      <c r="V5" s="669"/>
      <c r="W5" s="669"/>
      <c r="X5" s="669"/>
      <c r="Y5" s="670"/>
      <c r="Z5" s="671">
        <v>27.4</v>
      </c>
      <c r="AA5" s="671"/>
      <c r="AB5" s="671"/>
      <c r="AC5" s="671"/>
      <c r="AD5" s="672">
        <v>1483809</v>
      </c>
      <c r="AE5" s="672"/>
      <c r="AF5" s="672"/>
      <c r="AG5" s="672"/>
      <c r="AH5" s="672"/>
      <c r="AI5" s="672"/>
      <c r="AJ5" s="672"/>
      <c r="AK5" s="672"/>
      <c r="AL5" s="673">
        <v>43.1</v>
      </c>
      <c r="AM5" s="674"/>
      <c r="AN5" s="674"/>
      <c r="AO5" s="675"/>
      <c r="AP5" s="665" t="s">
        <v>234</v>
      </c>
      <c r="AQ5" s="666"/>
      <c r="AR5" s="666"/>
      <c r="AS5" s="666"/>
      <c r="AT5" s="666"/>
      <c r="AU5" s="666"/>
      <c r="AV5" s="666"/>
      <c r="AW5" s="666"/>
      <c r="AX5" s="666"/>
      <c r="AY5" s="666"/>
      <c r="AZ5" s="666"/>
      <c r="BA5" s="666"/>
      <c r="BB5" s="666"/>
      <c r="BC5" s="666"/>
      <c r="BD5" s="666"/>
      <c r="BE5" s="666"/>
      <c r="BF5" s="667"/>
      <c r="BG5" s="679">
        <v>1483809</v>
      </c>
      <c r="BH5" s="680"/>
      <c r="BI5" s="680"/>
      <c r="BJ5" s="680"/>
      <c r="BK5" s="680"/>
      <c r="BL5" s="680"/>
      <c r="BM5" s="680"/>
      <c r="BN5" s="681"/>
      <c r="BO5" s="682">
        <v>100</v>
      </c>
      <c r="BP5" s="682"/>
      <c r="BQ5" s="682"/>
      <c r="BR5" s="682"/>
      <c r="BS5" s="683" t="s">
        <v>235</v>
      </c>
      <c r="BT5" s="683"/>
      <c r="BU5" s="683"/>
      <c r="BV5" s="683"/>
      <c r="BW5" s="683"/>
      <c r="BX5" s="683"/>
      <c r="BY5" s="683"/>
      <c r="BZ5" s="683"/>
      <c r="CA5" s="683"/>
      <c r="CB5" s="687"/>
      <c r="CD5" s="661" t="s">
        <v>229</v>
      </c>
      <c r="CE5" s="662"/>
      <c r="CF5" s="662"/>
      <c r="CG5" s="662"/>
      <c r="CH5" s="662"/>
      <c r="CI5" s="662"/>
      <c r="CJ5" s="662"/>
      <c r="CK5" s="662"/>
      <c r="CL5" s="662"/>
      <c r="CM5" s="662"/>
      <c r="CN5" s="662"/>
      <c r="CO5" s="662"/>
      <c r="CP5" s="662"/>
      <c r="CQ5" s="663"/>
      <c r="CR5" s="661" t="s">
        <v>236</v>
      </c>
      <c r="CS5" s="662"/>
      <c r="CT5" s="662"/>
      <c r="CU5" s="662"/>
      <c r="CV5" s="662"/>
      <c r="CW5" s="662"/>
      <c r="CX5" s="662"/>
      <c r="CY5" s="663"/>
      <c r="CZ5" s="661" t="s">
        <v>227</v>
      </c>
      <c r="DA5" s="662"/>
      <c r="DB5" s="662"/>
      <c r="DC5" s="663"/>
      <c r="DD5" s="661" t="s">
        <v>237</v>
      </c>
      <c r="DE5" s="662"/>
      <c r="DF5" s="662"/>
      <c r="DG5" s="662"/>
      <c r="DH5" s="662"/>
      <c r="DI5" s="662"/>
      <c r="DJ5" s="662"/>
      <c r="DK5" s="662"/>
      <c r="DL5" s="662"/>
      <c r="DM5" s="662"/>
      <c r="DN5" s="662"/>
      <c r="DO5" s="662"/>
      <c r="DP5" s="663"/>
      <c r="DQ5" s="661" t="s">
        <v>238</v>
      </c>
      <c r="DR5" s="662"/>
      <c r="DS5" s="662"/>
      <c r="DT5" s="662"/>
      <c r="DU5" s="662"/>
      <c r="DV5" s="662"/>
      <c r="DW5" s="662"/>
      <c r="DX5" s="662"/>
      <c r="DY5" s="662"/>
      <c r="DZ5" s="662"/>
      <c r="EA5" s="662"/>
      <c r="EB5" s="662"/>
      <c r="EC5" s="663"/>
    </row>
    <row r="6" spans="2:143" ht="11.25" customHeight="1" x14ac:dyDescent="0.15">
      <c r="B6" s="676" t="s">
        <v>239</v>
      </c>
      <c r="C6" s="677"/>
      <c r="D6" s="677"/>
      <c r="E6" s="677"/>
      <c r="F6" s="677"/>
      <c r="G6" s="677"/>
      <c r="H6" s="677"/>
      <c r="I6" s="677"/>
      <c r="J6" s="677"/>
      <c r="K6" s="677"/>
      <c r="L6" s="677"/>
      <c r="M6" s="677"/>
      <c r="N6" s="677"/>
      <c r="O6" s="677"/>
      <c r="P6" s="677"/>
      <c r="Q6" s="678"/>
      <c r="R6" s="679">
        <v>72674</v>
      </c>
      <c r="S6" s="680"/>
      <c r="T6" s="680"/>
      <c r="U6" s="680"/>
      <c r="V6" s="680"/>
      <c r="W6" s="680"/>
      <c r="X6" s="680"/>
      <c r="Y6" s="681"/>
      <c r="Z6" s="682">
        <v>1.3</v>
      </c>
      <c r="AA6" s="682"/>
      <c r="AB6" s="682"/>
      <c r="AC6" s="682"/>
      <c r="AD6" s="683">
        <v>72674</v>
      </c>
      <c r="AE6" s="683"/>
      <c r="AF6" s="683"/>
      <c r="AG6" s="683"/>
      <c r="AH6" s="683"/>
      <c r="AI6" s="683"/>
      <c r="AJ6" s="683"/>
      <c r="AK6" s="683"/>
      <c r="AL6" s="684">
        <v>2.1</v>
      </c>
      <c r="AM6" s="685"/>
      <c r="AN6" s="685"/>
      <c r="AO6" s="686"/>
      <c r="AP6" s="676" t="s">
        <v>240</v>
      </c>
      <c r="AQ6" s="677"/>
      <c r="AR6" s="677"/>
      <c r="AS6" s="677"/>
      <c r="AT6" s="677"/>
      <c r="AU6" s="677"/>
      <c r="AV6" s="677"/>
      <c r="AW6" s="677"/>
      <c r="AX6" s="677"/>
      <c r="AY6" s="677"/>
      <c r="AZ6" s="677"/>
      <c r="BA6" s="677"/>
      <c r="BB6" s="677"/>
      <c r="BC6" s="677"/>
      <c r="BD6" s="677"/>
      <c r="BE6" s="677"/>
      <c r="BF6" s="678"/>
      <c r="BG6" s="679">
        <v>1483809</v>
      </c>
      <c r="BH6" s="680"/>
      <c r="BI6" s="680"/>
      <c r="BJ6" s="680"/>
      <c r="BK6" s="680"/>
      <c r="BL6" s="680"/>
      <c r="BM6" s="680"/>
      <c r="BN6" s="681"/>
      <c r="BO6" s="682">
        <v>100</v>
      </c>
      <c r="BP6" s="682"/>
      <c r="BQ6" s="682"/>
      <c r="BR6" s="682"/>
      <c r="BS6" s="683" t="s">
        <v>235</v>
      </c>
      <c r="BT6" s="683"/>
      <c r="BU6" s="683"/>
      <c r="BV6" s="683"/>
      <c r="BW6" s="683"/>
      <c r="BX6" s="683"/>
      <c r="BY6" s="683"/>
      <c r="BZ6" s="683"/>
      <c r="CA6" s="683"/>
      <c r="CB6" s="687"/>
      <c r="CD6" s="690" t="s">
        <v>241</v>
      </c>
      <c r="CE6" s="691"/>
      <c r="CF6" s="691"/>
      <c r="CG6" s="691"/>
      <c r="CH6" s="691"/>
      <c r="CI6" s="691"/>
      <c r="CJ6" s="691"/>
      <c r="CK6" s="691"/>
      <c r="CL6" s="691"/>
      <c r="CM6" s="691"/>
      <c r="CN6" s="691"/>
      <c r="CO6" s="691"/>
      <c r="CP6" s="691"/>
      <c r="CQ6" s="692"/>
      <c r="CR6" s="679">
        <v>72629</v>
      </c>
      <c r="CS6" s="680"/>
      <c r="CT6" s="680"/>
      <c r="CU6" s="680"/>
      <c r="CV6" s="680"/>
      <c r="CW6" s="680"/>
      <c r="CX6" s="680"/>
      <c r="CY6" s="681"/>
      <c r="CZ6" s="673">
        <v>1.4</v>
      </c>
      <c r="DA6" s="674"/>
      <c r="DB6" s="674"/>
      <c r="DC6" s="693"/>
      <c r="DD6" s="688" t="s">
        <v>176</v>
      </c>
      <c r="DE6" s="680"/>
      <c r="DF6" s="680"/>
      <c r="DG6" s="680"/>
      <c r="DH6" s="680"/>
      <c r="DI6" s="680"/>
      <c r="DJ6" s="680"/>
      <c r="DK6" s="680"/>
      <c r="DL6" s="680"/>
      <c r="DM6" s="680"/>
      <c r="DN6" s="680"/>
      <c r="DO6" s="680"/>
      <c r="DP6" s="681"/>
      <c r="DQ6" s="688">
        <v>72629</v>
      </c>
      <c r="DR6" s="680"/>
      <c r="DS6" s="680"/>
      <c r="DT6" s="680"/>
      <c r="DU6" s="680"/>
      <c r="DV6" s="680"/>
      <c r="DW6" s="680"/>
      <c r="DX6" s="680"/>
      <c r="DY6" s="680"/>
      <c r="DZ6" s="680"/>
      <c r="EA6" s="680"/>
      <c r="EB6" s="680"/>
      <c r="EC6" s="689"/>
    </row>
    <row r="7" spans="2:143" ht="11.25" customHeight="1" x14ac:dyDescent="0.15">
      <c r="B7" s="676" t="s">
        <v>242</v>
      </c>
      <c r="C7" s="677"/>
      <c r="D7" s="677"/>
      <c r="E7" s="677"/>
      <c r="F7" s="677"/>
      <c r="G7" s="677"/>
      <c r="H7" s="677"/>
      <c r="I7" s="677"/>
      <c r="J7" s="677"/>
      <c r="K7" s="677"/>
      <c r="L7" s="677"/>
      <c r="M7" s="677"/>
      <c r="N7" s="677"/>
      <c r="O7" s="677"/>
      <c r="P7" s="677"/>
      <c r="Q7" s="678"/>
      <c r="R7" s="679">
        <v>1188</v>
      </c>
      <c r="S7" s="680"/>
      <c r="T7" s="680"/>
      <c r="U7" s="680"/>
      <c r="V7" s="680"/>
      <c r="W7" s="680"/>
      <c r="X7" s="680"/>
      <c r="Y7" s="681"/>
      <c r="Z7" s="682">
        <v>0</v>
      </c>
      <c r="AA7" s="682"/>
      <c r="AB7" s="682"/>
      <c r="AC7" s="682"/>
      <c r="AD7" s="683">
        <v>1188</v>
      </c>
      <c r="AE7" s="683"/>
      <c r="AF7" s="683"/>
      <c r="AG7" s="683"/>
      <c r="AH7" s="683"/>
      <c r="AI7" s="683"/>
      <c r="AJ7" s="683"/>
      <c r="AK7" s="683"/>
      <c r="AL7" s="684">
        <v>0</v>
      </c>
      <c r="AM7" s="685"/>
      <c r="AN7" s="685"/>
      <c r="AO7" s="686"/>
      <c r="AP7" s="676" t="s">
        <v>243</v>
      </c>
      <c r="AQ7" s="677"/>
      <c r="AR7" s="677"/>
      <c r="AS7" s="677"/>
      <c r="AT7" s="677"/>
      <c r="AU7" s="677"/>
      <c r="AV7" s="677"/>
      <c r="AW7" s="677"/>
      <c r="AX7" s="677"/>
      <c r="AY7" s="677"/>
      <c r="AZ7" s="677"/>
      <c r="BA7" s="677"/>
      <c r="BB7" s="677"/>
      <c r="BC7" s="677"/>
      <c r="BD7" s="677"/>
      <c r="BE7" s="677"/>
      <c r="BF7" s="678"/>
      <c r="BG7" s="679">
        <v>619396</v>
      </c>
      <c r="BH7" s="680"/>
      <c r="BI7" s="680"/>
      <c r="BJ7" s="680"/>
      <c r="BK7" s="680"/>
      <c r="BL7" s="680"/>
      <c r="BM7" s="680"/>
      <c r="BN7" s="681"/>
      <c r="BO7" s="682">
        <v>41.7</v>
      </c>
      <c r="BP7" s="682"/>
      <c r="BQ7" s="682"/>
      <c r="BR7" s="682"/>
      <c r="BS7" s="683" t="s">
        <v>235</v>
      </c>
      <c r="BT7" s="683"/>
      <c r="BU7" s="683"/>
      <c r="BV7" s="683"/>
      <c r="BW7" s="683"/>
      <c r="BX7" s="683"/>
      <c r="BY7" s="683"/>
      <c r="BZ7" s="683"/>
      <c r="CA7" s="683"/>
      <c r="CB7" s="687"/>
      <c r="CD7" s="694" t="s">
        <v>244</v>
      </c>
      <c r="CE7" s="695"/>
      <c r="CF7" s="695"/>
      <c r="CG7" s="695"/>
      <c r="CH7" s="695"/>
      <c r="CI7" s="695"/>
      <c r="CJ7" s="695"/>
      <c r="CK7" s="695"/>
      <c r="CL7" s="695"/>
      <c r="CM7" s="695"/>
      <c r="CN7" s="695"/>
      <c r="CO7" s="695"/>
      <c r="CP7" s="695"/>
      <c r="CQ7" s="696"/>
      <c r="CR7" s="679">
        <v>818881</v>
      </c>
      <c r="CS7" s="680"/>
      <c r="CT7" s="680"/>
      <c r="CU7" s="680"/>
      <c r="CV7" s="680"/>
      <c r="CW7" s="680"/>
      <c r="CX7" s="680"/>
      <c r="CY7" s="681"/>
      <c r="CZ7" s="682">
        <v>15.8</v>
      </c>
      <c r="DA7" s="682"/>
      <c r="DB7" s="682"/>
      <c r="DC7" s="682"/>
      <c r="DD7" s="688">
        <v>89260</v>
      </c>
      <c r="DE7" s="680"/>
      <c r="DF7" s="680"/>
      <c r="DG7" s="680"/>
      <c r="DH7" s="680"/>
      <c r="DI7" s="680"/>
      <c r="DJ7" s="680"/>
      <c r="DK7" s="680"/>
      <c r="DL7" s="680"/>
      <c r="DM7" s="680"/>
      <c r="DN7" s="680"/>
      <c r="DO7" s="680"/>
      <c r="DP7" s="681"/>
      <c r="DQ7" s="688">
        <v>731942</v>
      </c>
      <c r="DR7" s="680"/>
      <c r="DS7" s="680"/>
      <c r="DT7" s="680"/>
      <c r="DU7" s="680"/>
      <c r="DV7" s="680"/>
      <c r="DW7" s="680"/>
      <c r="DX7" s="680"/>
      <c r="DY7" s="680"/>
      <c r="DZ7" s="680"/>
      <c r="EA7" s="680"/>
      <c r="EB7" s="680"/>
      <c r="EC7" s="689"/>
    </row>
    <row r="8" spans="2:143" ht="11.25" customHeight="1" x14ac:dyDescent="0.15">
      <c r="B8" s="676" t="s">
        <v>245</v>
      </c>
      <c r="C8" s="677"/>
      <c r="D8" s="677"/>
      <c r="E8" s="677"/>
      <c r="F8" s="677"/>
      <c r="G8" s="677"/>
      <c r="H8" s="677"/>
      <c r="I8" s="677"/>
      <c r="J8" s="677"/>
      <c r="K8" s="677"/>
      <c r="L8" s="677"/>
      <c r="M8" s="677"/>
      <c r="N8" s="677"/>
      <c r="O8" s="677"/>
      <c r="P8" s="677"/>
      <c r="Q8" s="678"/>
      <c r="R8" s="679">
        <v>5825</v>
      </c>
      <c r="S8" s="680"/>
      <c r="T8" s="680"/>
      <c r="U8" s="680"/>
      <c r="V8" s="680"/>
      <c r="W8" s="680"/>
      <c r="X8" s="680"/>
      <c r="Y8" s="681"/>
      <c r="Z8" s="682">
        <v>0.1</v>
      </c>
      <c r="AA8" s="682"/>
      <c r="AB8" s="682"/>
      <c r="AC8" s="682"/>
      <c r="AD8" s="683">
        <v>5825</v>
      </c>
      <c r="AE8" s="683"/>
      <c r="AF8" s="683"/>
      <c r="AG8" s="683"/>
      <c r="AH8" s="683"/>
      <c r="AI8" s="683"/>
      <c r="AJ8" s="683"/>
      <c r="AK8" s="683"/>
      <c r="AL8" s="684">
        <v>0.2</v>
      </c>
      <c r="AM8" s="685"/>
      <c r="AN8" s="685"/>
      <c r="AO8" s="686"/>
      <c r="AP8" s="676" t="s">
        <v>246</v>
      </c>
      <c r="AQ8" s="677"/>
      <c r="AR8" s="677"/>
      <c r="AS8" s="677"/>
      <c r="AT8" s="677"/>
      <c r="AU8" s="677"/>
      <c r="AV8" s="677"/>
      <c r="AW8" s="677"/>
      <c r="AX8" s="677"/>
      <c r="AY8" s="677"/>
      <c r="AZ8" s="677"/>
      <c r="BA8" s="677"/>
      <c r="BB8" s="677"/>
      <c r="BC8" s="677"/>
      <c r="BD8" s="677"/>
      <c r="BE8" s="677"/>
      <c r="BF8" s="678"/>
      <c r="BG8" s="679">
        <v>24012</v>
      </c>
      <c r="BH8" s="680"/>
      <c r="BI8" s="680"/>
      <c r="BJ8" s="680"/>
      <c r="BK8" s="680"/>
      <c r="BL8" s="680"/>
      <c r="BM8" s="680"/>
      <c r="BN8" s="681"/>
      <c r="BO8" s="682">
        <v>1.6</v>
      </c>
      <c r="BP8" s="682"/>
      <c r="BQ8" s="682"/>
      <c r="BR8" s="682"/>
      <c r="BS8" s="688" t="s">
        <v>235</v>
      </c>
      <c r="BT8" s="680"/>
      <c r="BU8" s="680"/>
      <c r="BV8" s="680"/>
      <c r="BW8" s="680"/>
      <c r="BX8" s="680"/>
      <c r="BY8" s="680"/>
      <c r="BZ8" s="680"/>
      <c r="CA8" s="680"/>
      <c r="CB8" s="689"/>
      <c r="CD8" s="694" t="s">
        <v>247</v>
      </c>
      <c r="CE8" s="695"/>
      <c r="CF8" s="695"/>
      <c r="CG8" s="695"/>
      <c r="CH8" s="695"/>
      <c r="CI8" s="695"/>
      <c r="CJ8" s="695"/>
      <c r="CK8" s="695"/>
      <c r="CL8" s="695"/>
      <c r="CM8" s="695"/>
      <c r="CN8" s="695"/>
      <c r="CO8" s="695"/>
      <c r="CP8" s="695"/>
      <c r="CQ8" s="696"/>
      <c r="CR8" s="679">
        <v>1314466</v>
      </c>
      <c r="CS8" s="680"/>
      <c r="CT8" s="680"/>
      <c r="CU8" s="680"/>
      <c r="CV8" s="680"/>
      <c r="CW8" s="680"/>
      <c r="CX8" s="680"/>
      <c r="CY8" s="681"/>
      <c r="CZ8" s="682">
        <v>25.4</v>
      </c>
      <c r="DA8" s="682"/>
      <c r="DB8" s="682"/>
      <c r="DC8" s="682"/>
      <c r="DD8" s="688">
        <v>1010</v>
      </c>
      <c r="DE8" s="680"/>
      <c r="DF8" s="680"/>
      <c r="DG8" s="680"/>
      <c r="DH8" s="680"/>
      <c r="DI8" s="680"/>
      <c r="DJ8" s="680"/>
      <c r="DK8" s="680"/>
      <c r="DL8" s="680"/>
      <c r="DM8" s="680"/>
      <c r="DN8" s="680"/>
      <c r="DO8" s="680"/>
      <c r="DP8" s="681"/>
      <c r="DQ8" s="688">
        <v>710976</v>
      </c>
      <c r="DR8" s="680"/>
      <c r="DS8" s="680"/>
      <c r="DT8" s="680"/>
      <c r="DU8" s="680"/>
      <c r="DV8" s="680"/>
      <c r="DW8" s="680"/>
      <c r="DX8" s="680"/>
      <c r="DY8" s="680"/>
      <c r="DZ8" s="680"/>
      <c r="EA8" s="680"/>
      <c r="EB8" s="680"/>
      <c r="EC8" s="689"/>
    </row>
    <row r="9" spans="2:143" ht="11.25" customHeight="1" x14ac:dyDescent="0.15">
      <c r="B9" s="676" t="s">
        <v>248</v>
      </c>
      <c r="C9" s="677"/>
      <c r="D9" s="677"/>
      <c r="E9" s="677"/>
      <c r="F9" s="677"/>
      <c r="G9" s="677"/>
      <c r="H9" s="677"/>
      <c r="I9" s="677"/>
      <c r="J9" s="677"/>
      <c r="K9" s="677"/>
      <c r="L9" s="677"/>
      <c r="M9" s="677"/>
      <c r="N9" s="677"/>
      <c r="O9" s="677"/>
      <c r="P9" s="677"/>
      <c r="Q9" s="678"/>
      <c r="R9" s="679">
        <v>3466</v>
      </c>
      <c r="S9" s="680"/>
      <c r="T9" s="680"/>
      <c r="U9" s="680"/>
      <c r="V9" s="680"/>
      <c r="W9" s="680"/>
      <c r="X9" s="680"/>
      <c r="Y9" s="681"/>
      <c r="Z9" s="682">
        <v>0.1</v>
      </c>
      <c r="AA9" s="682"/>
      <c r="AB9" s="682"/>
      <c r="AC9" s="682"/>
      <c r="AD9" s="683">
        <v>3466</v>
      </c>
      <c r="AE9" s="683"/>
      <c r="AF9" s="683"/>
      <c r="AG9" s="683"/>
      <c r="AH9" s="683"/>
      <c r="AI9" s="683"/>
      <c r="AJ9" s="683"/>
      <c r="AK9" s="683"/>
      <c r="AL9" s="684">
        <v>0.1</v>
      </c>
      <c r="AM9" s="685"/>
      <c r="AN9" s="685"/>
      <c r="AO9" s="686"/>
      <c r="AP9" s="676" t="s">
        <v>249</v>
      </c>
      <c r="AQ9" s="677"/>
      <c r="AR9" s="677"/>
      <c r="AS9" s="677"/>
      <c r="AT9" s="677"/>
      <c r="AU9" s="677"/>
      <c r="AV9" s="677"/>
      <c r="AW9" s="677"/>
      <c r="AX9" s="677"/>
      <c r="AY9" s="677"/>
      <c r="AZ9" s="677"/>
      <c r="BA9" s="677"/>
      <c r="BB9" s="677"/>
      <c r="BC9" s="677"/>
      <c r="BD9" s="677"/>
      <c r="BE9" s="677"/>
      <c r="BF9" s="678"/>
      <c r="BG9" s="679">
        <v>526316</v>
      </c>
      <c r="BH9" s="680"/>
      <c r="BI9" s="680"/>
      <c r="BJ9" s="680"/>
      <c r="BK9" s="680"/>
      <c r="BL9" s="680"/>
      <c r="BM9" s="680"/>
      <c r="BN9" s="681"/>
      <c r="BO9" s="682">
        <v>35.5</v>
      </c>
      <c r="BP9" s="682"/>
      <c r="BQ9" s="682"/>
      <c r="BR9" s="682"/>
      <c r="BS9" s="688" t="s">
        <v>250</v>
      </c>
      <c r="BT9" s="680"/>
      <c r="BU9" s="680"/>
      <c r="BV9" s="680"/>
      <c r="BW9" s="680"/>
      <c r="BX9" s="680"/>
      <c r="BY9" s="680"/>
      <c r="BZ9" s="680"/>
      <c r="CA9" s="680"/>
      <c r="CB9" s="689"/>
      <c r="CD9" s="694" t="s">
        <v>251</v>
      </c>
      <c r="CE9" s="695"/>
      <c r="CF9" s="695"/>
      <c r="CG9" s="695"/>
      <c r="CH9" s="695"/>
      <c r="CI9" s="695"/>
      <c r="CJ9" s="695"/>
      <c r="CK9" s="695"/>
      <c r="CL9" s="695"/>
      <c r="CM9" s="695"/>
      <c r="CN9" s="695"/>
      <c r="CO9" s="695"/>
      <c r="CP9" s="695"/>
      <c r="CQ9" s="696"/>
      <c r="CR9" s="679">
        <v>400414</v>
      </c>
      <c r="CS9" s="680"/>
      <c r="CT9" s="680"/>
      <c r="CU9" s="680"/>
      <c r="CV9" s="680"/>
      <c r="CW9" s="680"/>
      <c r="CX9" s="680"/>
      <c r="CY9" s="681"/>
      <c r="CZ9" s="682">
        <v>7.7</v>
      </c>
      <c r="DA9" s="682"/>
      <c r="DB9" s="682"/>
      <c r="DC9" s="682"/>
      <c r="DD9" s="688">
        <v>44543</v>
      </c>
      <c r="DE9" s="680"/>
      <c r="DF9" s="680"/>
      <c r="DG9" s="680"/>
      <c r="DH9" s="680"/>
      <c r="DI9" s="680"/>
      <c r="DJ9" s="680"/>
      <c r="DK9" s="680"/>
      <c r="DL9" s="680"/>
      <c r="DM9" s="680"/>
      <c r="DN9" s="680"/>
      <c r="DO9" s="680"/>
      <c r="DP9" s="681"/>
      <c r="DQ9" s="688">
        <v>347882</v>
      </c>
      <c r="DR9" s="680"/>
      <c r="DS9" s="680"/>
      <c r="DT9" s="680"/>
      <c r="DU9" s="680"/>
      <c r="DV9" s="680"/>
      <c r="DW9" s="680"/>
      <c r="DX9" s="680"/>
      <c r="DY9" s="680"/>
      <c r="DZ9" s="680"/>
      <c r="EA9" s="680"/>
      <c r="EB9" s="680"/>
      <c r="EC9" s="689"/>
    </row>
    <row r="10" spans="2:143" ht="11.25" customHeight="1" x14ac:dyDescent="0.15">
      <c r="B10" s="676" t="s">
        <v>252</v>
      </c>
      <c r="C10" s="677"/>
      <c r="D10" s="677"/>
      <c r="E10" s="677"/>
      <c r="F10" s="677"/>
      <c r="G10" s="677"/>
      <c r="H10" s="677"/>
      <c r="I10" s="677"/>
      <c r="J10" s="677"/>
      <c r="K10" s="677"/>
      <c r="L10" s="677"/>
      <c r="M10" s="677"/>
      <c r="N10" s="677"/>
      <c r="O10" s="677"/>
      <c r="P10" s="677"/>
      <c r="Q10" s="678"/>
      <c r="R10" s="679" t="s">
        <v>250</v>
      </c>
      <c r="S10" s="680"/>
      <c r="T10" s="680"/>
      <c r="U10" s="680"/>
      <c r="V10" s="680"/>
      <c r="W10" s="680"/>
      <c r="X10" s="680"/>
      <c r="Y10" s="681"/>
      <c r="Z10" s="682" t="s">
        <v>235</v>
      </c>
      <c r="AA10" s="682"/>
      <c r="AB10" s="682"/>
      <c r="AC10" s="682"/>
      <c r="AD10" s="683" t="s">
        <v>250</v>
      </c>
      <c r="AE10" s="683"/>
      <c r="AF10" s="683"/>
      <c r="AG10" s="683"/>
      <c r="AH10" s="683"/>
      <c r="AI10" s="683"/>
      <c r="AJ10" s="683"/>
      <c r="AK10" s="683"/>
      <c r="AL10" s="684" t="s">
        <v>235</v>
      </c>
      <c r="AM10" s="685"/>
      <c r="AN10" s="685"/>
      <c r="AO10" s="686"/>
      <c r="AP10" s="676" t="s">
        <v>253</v>
      </c>
      <c r="AQ10" s="677"/>
      <c r="AR10" s="677"/>
      <c r="AS10" s="677"/>
      <c r="AT10" s="677"/>
      <c r="AU10" s="677"/>
      <c r="AV10" s="677"/>
      <c r="AW10" s="677"/>
      <c r="AX10" s="677"/>
      <c r="AY10" s="677"/>
      <c r="AZ10" s="677"/>
      <c r="BA10" s="677"/>
      <c r="BB10" s="677"/>
      <c r="BC10" s="677"/>
      <c r="BD10" s="677"/>
      <c r="BE10" s="677"/>
      <c r="BF10" s="678"/>
      <c r="BG10" s="679">
        <v>26466</v>
      </c>
      <c r="BH10" s="680"/>
      <c r="BI10" s="680"/>
      <c r="BJ10" s="680"/>
      <c r="BK10" s="680"/>
      <c r="BL10" s="680"/>
      <c r="BM10" s="680"/>
      <c r="BN10" s="681"/>
      <c r="BO10" s="682">
        <v>1.8</v>
      </c>
      <c r="BP10" s="682"/>
      <c r="BQ10" s="682"/>
      <c r="BR10" s="682"/>
      <c r="BS10" s="688" t="s">
        <v>250</v>
      </c>
      <c r="BT10" s="680"/>
      <c r="BU10" s="680"/>
      <c r="BV10" s="680"/>
      <c r="BW10" s="680"/>
      <c r="BX10" s="680"/>
      <c r="BY10" s="680"/>
      <c r="BZ10" s="680"/>
      <c r="CA10" s="680"/>
      <c r="CB10" s="689"/>
      <c r="CD10" s="694" t="s">
        <v>254</v>
      </c>
      <c r="CE10" s="695"/>
      <c r="CF10" s="695"/>
      <c r="CG10" s="695"/>
      <c r="CH10" s="695"/>
      <c r="CI10" s="695"/>
      <c r="CJ10" s="695"/>
      <c r="CK10" s="695"/>
      <c r="CL10" s="695"/>
      <c r="CM10" s="695"/>
      <c r="CN10" s="695"/>
      <c r="CO10" s="695"/>
      <c r="CP10" s="695"/>
      <c r="CQ10" s="696"/>
      <c r="CR10" s="679">
        <v>43</v>
      </c>
      <c r="CS10" s="680"/>
      <c r="CT10" s="680"/>
      <c r="CU10" s="680"/>
      <c r="CV10" s="680"/>
      <c r="CW10" s="680"/>
      <c r="CX10" s="680"/>
      <c r="CY10" s="681"/>
      <c r="CZ10" s="682">
        <v>0</v>
      </c>
      <c r="DA10" s="682"/>
      <c r="DB10" s="682"/>
      <c r="DC10" s="682"/>
      <c r="DD10" s="688" t="s">
        <v>250</v>
      </c>
      <c r="DE10" s="680"/>
      <c r="DF10" s="680"/>
      <c r="DG10" s="680"/>
      <c r="DH10" s="680"/>
      <c r="DI10" s="680"/>
      <c r="DJ10" s="680"/>
      <c r="DK10" s="680"/>
      <c r="DL10" s="680"/>
      <c r="DM10" s="680"/>
      <c r="DN10" s="680"/>
      <c r="DO10" s="680"/>
      <c r="DP10" s="681"/>
      <c r="DQ10" s="688">
        <v>43</v>
      </c>
      <c r="DR10" s="680"/>
      <c r="DS10" s="680"/>
      <c r="DT10" s="680"/>
      <c r="DU10" s="680"/>
      <c r="DV10" s="680"/>
      <c r="DW10" s="680"/>
      <c r="DX10" s="680"/>
      <c r="DY10" s="680"/>
      <c r="DZ10" s="680"/>
      <c r="EA10" s="680"/>
      <c r="EB10" s="680"/>
      <c r="EC10" s="689"/>
    </row>
    <row r="11" spans="2:143" ht="11.25" customHeight="1" x14ac:dyDescent="0.15">
      <c r="B11" s="676" t="s">
        <v>255</v>
      </c>
      <c r="C11" s="677"/>
      <c r="D11" s="677"/>
      <c r="E11" s="677"/>
      <c r="F11" s="677"/>
      <c r="G11" s="677"/>
      <c r="H11" s="677"/>
      <c r="I11" s="677"/>
      <c r="J11" s="677"/>
      <c r="K11" s="677"/>
      <c r="L11" s="677"/>
      <c r="M11" s="677"/>
      <c r="N11" s="677"/>
      <c r="O11" s="677"/>
      <c r="P11" s="677"/>
      <c r="Q11" s="678"/>
      <c r="R11" s="679">
        <v>226174</v>
      </c>
      <c r="S11" s="680"/>
      <c r="T11" s="680"/>
      <c r="U11" s="680"/>
      <c r="V11" s="680"/>
      <c r="W11" s="680"/>
      <c r="X11" s="680"/>
      <c r="Y11" s="681"/>
      <c r="Z11" s="684">
        <v>4.2</v>
      </c>
      <c r="AA11" s="685"/>
      <c r="AB11" s="685"/>
      <c r="AC11" s="697"/>
      <c r="AD11" s="688">
        <v>226174</v>
      </c>
      <c r="AE11" s="680"/>
      <c r="AF11" s="680"/>
      <c r="AG11" s="680"/>
      <c r="AH11" s="680"/>
      <c r="AI11" s="680"/>
      <c r="AJ11" s="680"/>
      <c r="AK11" s="681"/>
      <c r="AL11" s="684">
        <v>6.6</v>
      </c>
      <c r="AM11" s="685"/>
      <c r="AN11" s="685"/>
      <c r="AO11" s="686"/>
      <c r="AP11" s="676" t="s">
        <v>256</v>
      </c>
      <c r="AQ11" s="677"/>
      <c r="AR11" s="677"/>
      <c r="AS11" s="677"/>
      <c r="AT11" s="677"/>
      <c r="AU11" s="677"/>
      <c r="AV11" s="677"/>
      <c r="AW11" s="677"/>
      <c r="AX11" s="677"/>
      <c r="AY11" s="677"/>
      <c r="AZ11" s="677"/>
      <c r="BA11" s="677"/>
      <c r="BB11" s="677"/>
      <c r="BC11" s="677"/>
      <c r="BD11" s="677"/>
      <c r="BE11" s="677"/>
      <c r="BF11" s="678"/>
      <c r="BG11" s="679">
        <v>42602</v>
      </c>
      <c r="BH11" s="680"/>
      <c r="BI11" s="680"/>
      <c r="BJ11" s="680"/>
      <c r="BK11" s="680"/>
      <c r="BL11" s="680"/>
      <c r="BM11" s="680"/>
      <c r="BN11" s="681"/>
      <c r="BO11" s="682">
        <v>2.9</v>
      </c>
      <c r="BP11" s="682"/>
      <c r="BQ11" s="682"/>
      <c r="BR11" s="682"/>
      <c r="BS11" s="688" t="s">
        <v>235</v>
      </c>
      <c r="BT11" s="680"/>
      <c r="BU11" s="680"/>
      <c r="BV11" s="680"/>
      <c r="BW11" s="680"/>
      <c r="BX11" s="680"/>
      <c r="BY11" s="680"/>
      <c r="BZ11" s="680"/>
      <c r="CA11" s="680"/>
      <c r="CB11" s="689"/>
      <c r="CD11" s="694" t="s">
        <v>257</v>
      </c>
      <c r="CE11" s="695"/>
      <c r="CF11" s="695"/>
      <c r="CG11" s="695"/>
      <c r="CH11" s="695"/>
      <c r="CI11" s="695"/>
      <c r="CJ11" s="695"/>
      <c r="CK11" s="695"/>
      <c r="CL11" s="695"/>
      <c r="CM11" s="695"/>
      <c r="CN11" s="695"/>
      <c r="CO11" s="695"/>
      <c r="CP11" s="695"/>
      <c r="CQ11" s="696"/>
      <c r="CR11" s="679">
        <v>549121</v>
      </c>
      <c r="CS11" s="680"/>
      <c r="CT11" s="680"/>
      <c r="CU11" s="680"/>
      <c r="CV11" s="680"/>
      <c r="CW11" s="680"/>
      <c r="CX11" s="680"/>
      <c r="CY11" s="681"/>
      <c r="CZ11" s="682">
        <v>10.6</v>
      </c>
      <c r="DA11" s="682"/>
      <c r="DB11" s="682"/>
      <c r="DC11" s="682"/>
      <c r="DD11" s="688">
        <v>281901</v>
      </c>
      <c r="DE11" s="680"/>
      <c r="DF11" s="680"/>
      <c r="DG11" s="680"/>
      <c r="DH11" s="680"/>
      <c r="DI11" s="680"/>
      <c r="DJ11" s="680"/>
      <c r="DK11" s="680"/>
      <c r="DL11" s="680"/>
      <c r="DM11" s="680"/>
      <c r="DN11" s="680"/>
      <c r="DO11" s="680"/>
      <c r="DP11" s="681"/>
      <c r="DQ11" s="688">
        <v>309093</v>
      </c>
      <c r="DR11" s="680"/>
      <c r="DS11" s="680"/>
      <c r="DT11" s="680"/>
      <c r="DU11" s="680"/>
      <c r="DV11" s="680"/>
      <c r="DW11" s="680"/>
      <c r="DX11" s="680"/>
      <c r="DY11" s="680"/>
      <c r="DZ11" s="680"/>
      <c r="EA11" s="680"/>
      <c r="EB11" s="680"/>
      <c r="EC11" s="689"/>
    </row>
    <row r="12" spans="2:143" ht="11.25" customHeight="1" x14ac:dyDescent="0.15">
      <c r="B12" s="676" t="s">
        <v>258</v>
      </c>
      <c r="C12" s="677"/>
      <c r="D12" s="677"/>
      <c r="E12" s="677"/>
      <c r="F12" s="677"/>
      <c r="G12" s="677"/>
      <c r="H12" s="677"/>
      <c r="I12" s="677"/>
      <c r="J12" s="677"/>
      <c r="K12" s="677"/>
      <c r="L12" s="677"/>
      <c r="M12" s="677"/>
      <c r="N12" s="677"/>
      <c r="O12" s="677"/>
      <c r="P12" s="677"/>
      <c r="Q12" s="678"/>
      <c r="R12" s="679">
        <v>41178</v>
      </c>
      <c r="S12" s="680"/>
      <c r="T12" s="680"/>
      <c r="U12" s="680"/>
      <c r="V12" s="680"/>
      <c r="W12" s="680"/>
      <c r="X12" s="680"/>
      <c r="Y12" s="681"/>
      <c r="Z12" s="682">
        <v>0.8</v>
      </c>
      <c r="AA12" s="682"/>
      <c r="AB12" s="682"/>
      <c r="AC12" s="682"/>
      <c r="AD12" s="683">
        <v>41178</v>
      </c>
      <c r="AE12" s="683"/>
      <c r="AF12" s="683"/>
      <c r="AG12" s="683"/>
      <c r="AH12" s="683"/>
      <c r="AI12" s="683"/>
      <c r="AJ12" s="683"/>
      <c r="AK12" s="683"/>
      <c r="AL12" s="684">
        <v>1.2</v>
      </c>
      <c r="AM12" s="685"/>
      <c r="AN12" s="685"/>
      <c r="AO12" s="686"/>
      <c r="AP12" s="676" t="s">
        <v>259</v>
      </c>
      <c r="AQ12" s="677"/>
      <c r="AR12" s="677"/>
      <c r="AS12" s="677"/>
      <c r="AT12" s="677"/>
      <c r="AU12" s="677"/>
      <c r="AV12" s="677"/>
      <c r="AW12" s="677"/>
      <c r="AX12" s="677"/>
      <c r="AY12" s="677"/>
      <c r="AZ12" s="677"/>
      <c r="BA12" s="677"/>
      <c r="BB12" s="677"/>
      <c r="BC12" s="677"/>
      <c r="BD12" s="677"/>
      <c r="BE12" s="677"/>
      <c r="BF12" s="678"/>
      <c r="BG12" s="679">
        <v>756792</v>
      </c>
      <c r="BH12" s="680"/>
      <c r="BI12" s="680"/>
      <c r="BJ12" s="680"/>
      <c r="BK12" s="680"/>
      <c r="BL12" s="680"/>
      <c r="BM12" s="680"/>
      <c r="BN12" s="681"/>
      <c r="BO12" s="682">
        <v>51</v>
      </c>
      <c r="BP12" s="682"/>
      <c r="BQ12" s="682"/>
      <c r="BR12" s="682"/>
      <c r="BS12" s="688" t="s">
        <v>235</v>
      </c>
      <c r="BT12" s="680"/>
      <c r="BU12" s="680"/>
      <c r="BV12" s="680"/>
      <c r="BW12" s="680"/>
      <c r="BX12" s="680"/>
      <c r="BY12" s="680"/>
      <c r="BZ12" s="680"/>
      <c r="CA12" s="680"/>
      <c r="CB12" s="689"/>
      <c r="CD12" s="694" t="s">
        <v>260</v>
      </c>
      <c r="CE12" s="695"/>
      <c r="CF12" s="695"/>
      <c r="CG12" s="695"/>
      <c r="CH12" s="695"/>
      <c r="CI12" s="695"/>
      <c r="CJ12" s="695"/>
      <c r="CK12" s="695"/>
      <c r="CL12" s="695"/>
      <c r="CM12" s="695"/>
      <c r="CN12" s="695"/>
      <c r="CO12" s="695"/>
      <c r="CP12" s="695"/>
      <c r="CQ12" s="696"/>
      <c r="CR12" s="679">
        <v>100770</v>
      </c>
      <c r="CS12" s="680"/>
      <c r="CT12" s="680"/>
      <c r="CU12" s="680"/>
      <c r="CV12" s="680"/>
      <c r="CW12" s="680"/>
      <c r="CX12" s="680"/>
      <c r="CY12" s="681"/>
      <c r="CZ12" s="682">
        <v>1.9</v>
      </c>
      <c r="DA12" s="682"/>
      <c r="DB12" s="682"/>
      <c r="DC12" s="682"/>
      <c r="DD12" s="688">
        <v>10444</v>
      </c>
      <c r="DE12" s="680"/>
      <c r="DF12" s="680"/>
      <c r="DG12" s="680"/>
      <c r="DH12" s="680"/>
      <c r="DI12" s="680"/>
      <c r="DJ12" s="680"/>
      <c r="DK12" s="680"/>
      <c r="DL12" s="680"/>
      <c r="DM12" s="680"/>
      <c r="DN12" s="680"/>
      <c r="DO12" s="680"/>
      <c r="DP12" s="681"/>
      <c r="DQ12" s="688">
        <v>76876</v>
      </c>
      <c r="DR12" s="680"/>
      <c r="DS12" s="680"/>
      <c r="DT12" s="680"/>
      <c r="DU12" s="680"/>
      <c r="DV12" s="680"/>
      <c r="DW12" s="680"/>
      <c r="DX12" s="680"/>
      <c r="DY12" s="680"/>
      <c r="DZ12" s="680"/>
      <c r="EA12" s="680"/>
      <c r="EB12" s="680"/>
      <c r="EC12" s="689"/>
    </row>
    <row r="13" spans="2:143" ht="11.25" customHeight="1" x14ac:dyDescent="0.15">
      <c r="B13" s="676" t="s">
        <v>261</v>
      </c>
      <c r="C13" s="677"/>
      <c r="D13" s="677"/>
      <c r="E13" s="677"/>
      <c r="F13" s="677"/>
      <c r="G13" s="677"/>
      <c r="H13" s="677"/>
      <c r="I13" s="677"/>
      <c r="J13" s="677"/>
      <c r="K13" s="677"/>
      <c r="L13" s="677"/>
      <c r="M13" s="677"/>
      <c r="N13" s="677"/>
      <c r="O13" s="677"/>
      <c r="P13" s="677"/>
      <c r="Q13" s="678"/>
      <c r="R13" s="679" t="s">
        <v>235</v>
      </c>
      <c r="S13" s="680"/>
      <c r="T13" s="680"/>
      <c r="U13" s="680"/>
      <c r="V13" s="680"/>
      <c r="W13" s="680"/>
      <c r="X13" s="680"/>
      <c r="Y13" s="681"/>
      <c r="Z13" s="682" t="s">
        <v>176</v>
      </c>
      <c r="AA13" s="682"/>
      <c r="AB13" s="682"/>
      <c r="AC13" s="682"/>
      <c r="AD13" s="683" t="s">
        <v>250</v>
      </c>
      <c r="AE13" s="683"/>
      <c r="AF13" s="683"/>
      <c r="AG13" s="683"/>
      <c r="AH13" s="683"/>
      <c r="AI13" s="683"/>
      <c r="AJ13" s="683"/>
      <c r="AK13" s="683"/>
      <c r="AL13" s="684" t="s">
        <v>235</v>
      </c>
      <c r="AM13" s="685"/>
      <c r="AN13" s="685"/>
      <c r="AO13" s="686"/>
      <c r="AP13" s="676" t="s">
        <v>262</v>
      </c>
      <c r="AQ13" s="677"/>
      <c r="AR13" s="677"/>
      <c r="AS13" s="677"/>
      <c r="AT13" s="677"/>
      <c r="AU13" s="677"/>
      <c r="AV13" s="677"/>
      <c r="AW13" s="677"/>
      <c r="AX13" s="677"/>
      <c r="AY13" s="677"/>
      <c r="AZ13" s="677"/>
      <c r="BA13" s="677"/>
      <c r="BB13" s="677"/>
      <c r="BC13" s="677"/>
      <c r="BD13" s="677"/>
      <c r="BE13" s="677"/>
      <c r="BF13" s="678"/>
      <c r="BG13" s="679">
        <v>754459</v>
      </c>
      <c r="BH13" s="680"/>
      <c r="BI13" s="680"/>
      <c r="BJ13" s="680"/>
      <c r="BK13" s="680"/>
      <c r="BL13" s="680"/>
      <c r="BM13" s="680"/>
      <c r="BN13" s="681"/>
      <c r="BO13" s="682">
        <v>50.8</v>
      </c>
      <c r="BP13" s="682"/>
      <c r="BQ13" s="682"/>
      <c r="BR13" s="682"/>
      <c r="BS13" s="688" t="s">
        <v>250</v>
      </c>
      <c r="BT13" s="680"/>
      <c r="BU13" s="680"/>
      <c r="BV13" s="680"/>
      <c r="BW13" s="680"/>
      <c r="BX13" s="680"/>
      <c r="BY13" s="680"/>
      <c r="BZ13" s="680"/>
      <c r="CA13" s="680"/>
      <c r="CB13" s="689"/>
      <c r="CD13" s="694" t="s">
        <v>263</v>
      </c>
      <c r="CE13" s="695"/>
      <c r="CF13" s="695"/>
      <c r="CG13" s="695"/>
      <c r="CH13" s="695"/>
      <c r="CI13" s="695"/>
      <c r="CJ13" s="695"/>
      <c r="CK13" s="695"/>
      <c r="CL13" s="695"/>
      <c r="CM13" s="695"/>
      <c r="CN13" s="695"/>
      <c r="CO13" s="695"/>
      <c r="CP13" s="695"/>
      <c r="CQ13" s="696"/>
      <c r="CR13" s="679">
        <v>622688</v>
      </c>
      <c r="CS13" s="680"/>
      <c r="CT13" s="680"/>
      <c r="CU13" s="680"/>
      <c r="CV13" s="680"/>
      <c r="CW13" s="680"/>
      <c r="CX13" s="680"/>
      <c r="CY13" s="681"/>
      <c r="CZ13" s="682">
        <v>12</v>
      </c>
      <c r="DA13" s="682"/>
      <c r="DB13" s="682"/>
      <c r="DC13" s="682"/>
      <c r="DD13" s="688">
        <v>370708</v>
      </c>
      <c r="DE13" s="680"/>
      <c r="DF13" s="680"/>
      <c r="DG13" s="680"/>
      <c r="DH13" s="680"/>
      <c r="DI13" s="680"/>
      <c r="DJ13" s="680"/>
      <c r="DK13" s="680"/>
      <c r="DL13" s="680"/>
      <c r="DM13" s="680"/>
      <c r="DN13" s="680"/>
      <c r="DO13" s="680"/>
      <c r="DP13" s="681"/>
      <c r="DQ13" s="688">
        <v>438350</v>
      </c>
      <c r="DR13" s="680"/>
      <c r="DS13" s="680"/>
      <c r="DT13" s="680"/>
      <c r="DU13" s="680"/>
      <c r="DV13" s="680"/>
      <c r="DW13" s="680"/>
      <c r="DX13" s="680"/>
      <c r="DY13" s="680"/>
      <c r="DZ13" s="680"/>
      <c r="EA13" s="680"/>
      <c r="EB13" s="680"/>
      <c r="EC13" s="689"/>
    </row>
    <row r="14" spans="2:143" ht="11.25" customHeight="1" x14ac:dyDescent="0.15">
      <c r="B14" s="676" t="s">
        <v>264</v>
      </c>
      <c r="C14" s="677"/>
      <c r="D14" s="677"/>
      <c r="E14" s="677"/>
      <c r="F14" s="677"/>
      <c r="G14" s="677"/>
      <c r="H14" s="677"/>
      <c r="I14" s="677"/>
      <c r="J14" s="677"/>
      <c r="K14" s="677"/>
      <c r="L14" s="677"/>
      <c r="M14" s="677"/>
      <c r="N14" s="677"/>
      <c r="O14" s="677"/>
      <c r="P14" s="677"/>
      <c r="Q14" s="678"/>
      <c r="R14" s="679">
        <v>10849</v>
      </c>
      <c r="S14" s="680"/>
      <c r="T14" s="680"/>
      <c r="U14" s="680"/>
      <c r="V14" s="680"/>
      <c r="W14" s="680"/>
      <c r="X14" s="680"/>
      <c r="Y14" s="681"/>
      <c r="Z14" s="682">
        <v>0.2</v>
      </c>
      <c r="AA14" s="682"/>
      <c r="AB14" s="682"/>
      <c r="AC14" s="682"/>
      <c r="AD14" s="683">
        <v>10849</v>
      </c>
      <c r="AE14" s="683"/>
      <c r="AF14" s="683"/>
      <c r="AG14" s="683"/>
      <c r="AH14" s="683"/>
      <c r="AI14" s="683"/>
      <c r="AJ14" s="683"/>
      <c r="AK14" s="683"/>
      <c r="AL14" s="684">
        <v>0.3</v>
      </c>
      <c r="AM14" s="685"/>
      <c r="AN14" s="685"/>
      <c r="AO14" s="686"/>
      <c r="AP14" s="676" t="s">
        <v>265</v>
      </c>
      <c r="AQ14" s="677"/>
      <c r="AR14" s="677"/>
      <c r="AS14" s="677"/>
      <c r="AT14" s="677"/>
      <c r="AU14" s="677"/>
      <c r="AV14" s="677"/>
      <c r="AW14" s="677"/>
      <c r="AX14" s="677"/>
      <c r="AY14" s="677"/>
      <c r="AZ14" s="677"/>
      <c r="BA14" s="677"/>
      <c r="BB14" s="677"/>
      <c r="BC14" s="677"/>
      <c r="BD14" s="677"/>
      <c r="BE14" s="677"/>
      <c r="BF14" s="678"/>
      <c r="BG14" s="679">
        <v>48179</v>
      </c>
      <c r="BH14" s="680"/>
      <c r="BI14" s="680"/>
      <c r="BJ14" s="680"/>
      <c r="BK14" s="680"/>
      <c r="BL14" s="680"/>
      <c r="BM14" s="680"/>
      <c r="BN14" s="681"/>
      <c r="BO14" s="682">
        <v>3.2</v>
      </c>
      <c r="BP14" s="682"/>
      <c r="BQ14" s="682"/>
      <c r="BR14" s="682"/>
      <c r="BS14" s="688" t="s">
        <v>250</v>
      </c>
      <c r="BT14" s="680"/>
      <c r="BU14" s="680"/>
      <c r="BV14" s="680"/>
      <c r="BW14" s="680"/>
      <c r="BX14" s="680"/>
      <c r="BY14" s="680"/>
      <c r="BZ14" s="680"/>
      <c r="CA14" s="680"/>
      <c r="CB14" s="689"/>
      <c r="CD14" s="694" t="s">
        <v>266</v>
      </c>
      <c r="CE14" s="695"/>
      <c r="CF14" s="695"/>
      <c r="CG14" s="695"/>
      <c r="CH14" s="695"/>
      <c r="CI14" s="695"/>
      <c r="CJ14" s="695"/>
      <c r="CK14" s="695"/>
      <c r="CL14" s="695"/>
      <c r="CM14" s="695"/>
      <c r="CN14" s="695"/>
      <c r="CO14" s="695"/>
      <c r="CP14" s="695"/>
      <c r="CQ14" s="696"/>
      <c r="CR14" s="679">
        <v>283599</v>
      </c>
      <c r="CS14" s="680"/>
      <c r="CT14" s="680"/>
      <c r="CU14" s="680"/>
      <c r="CV14" s="680"/>
      <c r="CW14" s="680"/>
      <c r="CX14" s="680"/>
      <c r="CY14" s="681"/>
      <c r="CZ14" s="682">
        <v>5.5</v>
      </c>
      <c r="DA14" s="682"/>
      <c r="DB14" s="682"/>
      <c r="DC14" s="682"/>
      <c r="DD14" s="688">
        <v>32139</v>
      </c>
      <c r="DE14" s="680"/>
      <c r="DF14" s="680"/>
      <c r="DG14" s="680"/>
      <c r="DH14" s="680"/>
      <c r="DI14" s="680"/>
      <c r="DJ14" s="680"/>
      <c r="DK14" s="680"/>
      <c r="DL14" s="680"/>
      <c r="DM14" s="680"/>
      <c r="DN14" s="680"/>
      <c r="DO14" s="680"/>
      <c r="DP14" s="681"/>
      <c r="DQ14" s="688">
        <v>258828</v>
      </c>
      <c r="DR14" s="680"/>
      <c r="DS14" s="680"/>
      <c r="DT14" s="680"/>
      <c r="DU14" s="680"/>
      <c r="DV14" s="680"/>
      <c r="DW14" s="680"/>
      <c r="DX14" s="680"/>
      <c r="DY14" s="680"/>
      <c r="DZ14" s="680"/>
      <c r="EA14" s="680"/>
      <c r="EB14" s="680"/>
      <c r="EC14" s="689"/>
    </row>
    <row r="15" spans="2:143" ht="11.25" customHeight="1" x14ac:dyDescent="0.15">
      <c r="B15" s="676" t="s">
        <v>267</v>
      </c>
      <c r="C15" s="677"/>
      <c r="D15" s="677"/>
      <c r="E15" s="677"/>
      <c r="F15" s="677"/>
      <c r="G15" s="677"/>
      <c r="H15" s="677"/>
      <c r="I15" s="677"/>
      <c r="J15" s="677"/>
      <c r="K15" s="677"/>
      <c r="L15" s="677"/>
      <c r="M15" s="677"/>
      <c r="N15" s="677"/>
      <c r="O15" s="677"/>
      <c r="P15" s="677"/>
      <c r="Q15" s="678"/>
      <c r="R15" s="679" t="s">
        <v>250</v>
      </c>
      <c r="S15" s="680"/>
      <c r="T15" s="680"/>
      <c r="U15" s="680"/>
      <c r="V15" s="680"/>
      <c r="W15" s="680"/>
      <c r="X15" s="680"/>
      <c r="Y15" s="681"/>
      <c r="Z15" s="682" t="s">
        <v>235</v>
      </c>
      <c r="AA15" s="682"/>
      <c r="AB15" s="682"/>
      <c r="AC15" s="682"/>
      <c r="AD15" s="683" t="s">
        <v>176</v>
      </c>
      <c r="AE15" s="683"/>
      <c r="AF15" s="683"/>
      <c r="AG15" s="683"/>
      <c r="AH15" s="683"/>
      <c r="AI15" s="683"/>
      <c r="AJ15" s="683"/>
      <c r="AK15" s="683"/>
      <c r="AL15" s="684" t="s">
        <v>250</v>
      </c>
      <c r="AM15" s="685"/>
      <c r="AN15" s="685"/>
      <c r="AO15" s="686"/>
      <c r="AP15" s="676" t="s">
        <v>268</v>
      </c>
      <c r="AQ15" s="677"/>
      <c r="AR15" s="677"/>
      <c r="AS15" s="677"/>
      <c r="AT15" s="677"/>
      <c r="AU15" s="677"/>
      <c r="AV15" s="677"/>
      <c r="AW15" s="677"/>
      <c r="AX15" s="677"/>
      <c r="AY15" s="677"/>
      <c r="AZ15" s="677"/>
      <c r="BA15" s="677"/>
      <c r="BB15" s="677"/>
      <c r="BC15" s="677"/>
      <c r="BD15" s="677"/>
      <c r="BE15" s="677"/>
      <c r="BF15" s="678"/>
      <c r="BG15" s="679">
        <v>59442</v>
      </c>
      <c r="BH15" s="680"/>
      <c r="BI15" s="680"/>
      <c r="BJ15" s="680"/>
      <c r="BK15" s="680"/>
      <c r="BL15" s="680"/>
      <c r="BM15" s="680"/>
      <c r="BN15" s="681"/>
      <c r="BO15" s="682">
        <v>4</v>
      </c>
      <c r="BP15" s="682"/>
      <c r="BQ15" s="682"/>
      <c r="BR15" s="682"/>
      <c r="BS15" s="688" t="s">
        <v>176</v>
      </c>
      <c r="BT15" s="680"/>
      <c r="BU15" s="680"/>
      <c r="BV15" s="680"/>
      <c r="BW15" s="680"/>
      <c r="BX15" s="680"/>
      <c r="BY15" s="680"/>
      <c r="BZ15" s="680"/>
      <c r="CA15" s="680"/>
      <c r="CB15" s="689"/>
      <c r="CD15" s="694" t="s">
        <v>269</v>
      </c>
      <c r="CE15" s="695"/>
      <c r="CF15" s="695"/>
      <c r="CG15" s="695"/>
      <c r="CH15" s="695"/>
      <c r="CI15" s="695"/>
      <c r="CJ15" s="695"/>
      <c r="CK15" s="695"/>
      <c r="CL15" s="695"/>
      <c r="CM15" s="695"/>
      <c r="CN15" s="695"/>
      <c r="CO15" s="695"/>
      <c r="CP15" s="695"/>
      <c r="CQ15" s="696"/>
      <c r="CR15" s="679">
        <v>559742</v>
      </c>
      <c r="CS15" s="680"/>
      <c r="CT15" s="680"/>
      <c r="CU15" s="680"/>
      <c r="CV15" s="680"/>
      <c r="CW15" s="680"/>
      <c r="CX15" s="680"/>
      <c r="CY15" s="681"/>
      <c r="CZ15" s="682">
        <v>10.8</v>
      </c>
      <c r="DA15" s="682"/>
      <c r="DB15" s="682"/>
      <c r="DC15" s="682"/>
      <c r="DD15" s="688">
        <v>9393</v>
      </c>
      <c r="DE15" s="680"/>
      <c r="DF15" s="680"/>
      <c r="DG15" s="680"/>
      <c r="DH15" s="680"/>
      <c r="DI15" s="680"/>
      <c r="DJ15" s="680"/>
      <c r="DK15" s="680"/>
      <c r="DL15" s="680"/>
      <c r="DM15" s="680"/>
      <c r="DN15" s="680"/>
      <c r="DO15" s="680"/>
      <c r="DP15" s="681"/>
      <c r="DQ15" s="688">
        <v>465104</v>
      </c>
      <c r="DR15" s="680"/>
      <c r="DS15" s="680"/>
      <c r="DT15" s="680"/>
      <c r="DU15" s="680"/>
      <c r="DV15" s="680"/>
      <c r="DW15" s="680"/>
      <c r="DX15" s="680"/>
      <c r="DY15" s="680"/>
      <c r="DZ15" s="680"/>
      <c r="EA15" s="680"/>
      <c r="EB15" s="680"/>
      <c r="EC15" s="689"/>
    </row>
    <row r="16" spans="2:143" ht="11.25" customHeight="1" x14ac:dyDescent="0.15">
      <c r="B16" s="676" t="s">
        <v>270</v>
      </c>
      <c r="C16" s="677"/>
      <c r="D16" s="677"/>
      <c r="E16" s="677"/>
      <c r="F16" s="677"/>
      <c r="G16" s="677"/>
      <c r="H16" s="677"/>
      <c r="I16" s="677"/>
      <c r="J16" s="677"/>
      <c r="K16" s="677"/>
      <c r="L16" s="677"/>
      <c r="M16" s="677"/>
      <c r="N16" s="677"/>
      <c r="O16" s="677"/>
      <c r="P16" s="677"/>
      <c r="Q16" s="678"/>
      <c r="R16" s="679">
        <v>3186</v>
      </c>
      <c r="S16" s="680"/>
      <c r="T16" s="680"/>
      <c r="U16" s="680"/>
      <c r="V16" s="680"/>
      <c r="W16" s="680"/>
      <c r="X16" s="680"/>
      <c r="Y16" s="681"/>
      <c r="Z16" s="682">
        <v>0.1</v>
      </c>
      <c r="AA16" s="682"/>
      <c r="AB16" s="682"/>
      <c r="AC16" s="682"/>
      <c r="AD16" s="683">
        <v>3186</v>
      </c>
      <c r="AE16" s="683"/>
      <c r="AF16" s="683"/>
      <c r="AG16" s="683"/>
      <c r="AH16" s="683"/>
      <c r="AI16" s="683"/>
      <c r="AJ16" s="683"/>
      <c r="AK16" s="683"/>
      <c r="AL16" s="684">
        <v>0.1</v>
      </c>
      <c r="AM16" s="685"/>
      <c r="AN16" s="685"/>
      <c r="AO16" s="686"/>
      <c r="AP16" s="676" t="s">
        <v>271</v>
      </c>
      <c r="AQ16" s="677"/>
      <c r="AR16" s="677"/>
      <c r="AS16" s="677"/>
      <c r="AT16" s="677"/>
      <c r="AU16" s="677"/>
      <c r="AV16" s="677"/>
      <c r="AW16" s="677"/>
      <c r="AX16" s="677"/>
      <c r="AY16" s="677"/>
      <c r="AZ16" s="677"/>
      <c r="BA16" s="677"/>
      <c r="BB16" s="677"/>
      <c r="BC16" s="677"/>
      <c r="BD16" s="677"/>
      <c r="BE16" s="677"/>
      <c r="BF16" s="678"/>
      <c r="BG16" s="679" t="s">
        <v>235</v>
      </c>
      <c r="BH16" s="680"/>
      <c r="BI16" s="680"/>
      <c r="BJ16" s="680"/>
      <c r="BK16" s="680"/>
      <c r="BL16" s="680"/>
      <c r="BM16" s="680"/>
      <c r="BN16" s="681"/>
      <c r="BO16" s="682" t="s">
        <v>176</v>
      </c>
      <c r="BP16" s="682"/>
      <c r="BQ16" s="682"/>
      <c r="BR16" s="682"/>
      <c r="BS16" s="688" t="s">
        <v>235</v>
      </c>
      <c r="BT16" s="680"/>
      <c r="BU16" s="680"/>
      <c r="BV16" s="680"/>
      <c r="BW16" s="680"/>
      <c r="BX16" s="680"/>
      <c r="BY16" s="680"/>
      <c r="BZ16" s="680"/>
      <c r="CA16" s="680"/>
      <c r="CB16" s="689"/>
      <c r="CD16" s="694" t="s">
        <v>272</v>
      </c>
      <c r="CE16" s="695"/>
      <c r="CF16" s="695"/>
      <c r="CG16" s="695"/>
      <c r="CH16" s="695"/>
      <c r="CI16" s="695"/>
      <c r="CJ16" s="695"/>
      <c r="CK16" s="695"/>
      <c r="CL16" s="695"/>
      <c r="CM16" s="695"/>
      <c r="CN16" s="695"/>
      <c r="CO16" s="695"/>
      <c r="CP16" s="695"/>
      <c r="CQ16" s="696"/>
      <c r="CR16" s="679">
        <v>41028</v>
      </c>
      <c r="CS16" s="680"/>
      <c r="CT16" s="680"/>
      <c r="CU16" s="680"/>
      <c r="CV16" s="680"/>
      <c r="CW16" s="680"/>
      <c r="CX16" s="680"/>
      <c r="CY16" s="681"/>
      <c r="CZ16" s="682">
        <v>0.8</v>
      </c>
      <c r="DA16" s="682"/>
      <c r="DB16" s="682"/>
      <c r="DC16" s="682"/>
      <c r="DD16" s="688" t="s">
        <v>235</v>
      </c>
      <c r="DE16" s="680"/>
      <c r="DF16" s="680"/>
      <c r="DG16" s="680"/>
      <c r="DH16" s="680"/>
      <c r="DI16" s="680"/>
      <c r="DJ16" s="680"/>
      <c r="DK16" s="680"/>
      <c r="DL16" s="680"/>
      <c r="DM16" s="680"/>
      <c r="DN16" s="680"/>
      <c r="DO16" s="680"/>
      <c r="DP16" s="681"/>
      <c r="DQ16" s="688">
        <v>30253</v>
      </c>
      <c r="DR16" s="680"/>
      <c r="DS16" s="680"/>
      <c r="DT16" s="680"/>
      <c r="DU16" s="680"/>
      <c r="DV16" s="680"/>
      <c r="DW16" s="680"/>
      <c r="DX16" s="680"/>
      <c r="DY16" s="680"/>
      <c r="DZ16" s="680"/>
      <c r="EA16" s="680"/>
      <c r="EB16" s="680"/>
      <c r="EC16" s="689"/>
    </row>
    <row r="17" spans="2:133" ht="11.25" customHeight="1" x14ac:dyDescent="0.15">
      <c r="B17" s="676" t="s">
        <v>273</v>
      </c>
      <c r="C17" s="677"/>
      <c r="D17" s="677"/>
      <c r="E17" s="677"/>
      <c r="F17" s="677"/>
      <c r="G17" s="677"/>
      <c r="H17" s="677"/>
      <c r="I17" s="677"/>
      <c r="J17" s="677"/>
      <c r="K17" s="677"/>
      <c r="L17" s="677"/>
      <c r="M17" s="677"/>
      <c r="N17" s="677"/>
      <c r="O17" s="677"/>
      <c r="P17" s="677"/>
      <c r="Q17" s="678"/>
      <c r="R17" s="679">
        <v>42748</v>
      </c>
      <c r="S17" s="680"/>
      <c r="T17" s="680"/>
      <c r="U17" s="680"/>
      <c r="V17" s="680"/>
      <c r="W17" s="680"/>
      <c r="X17" s="680"/>
      <c r="Y17" s="681"/>
      <c r="Z17" s="682">
        <v>0.8</v>
      </c>
      <c r="AA17" s="682"/>
      <c r="AB17" s="682"/>
      <c r="AC17" s="682"/>
      <c r="AD17" s="683">
        <v>42748</v>
      </c>
      <c r="AE17" s="683"/>
      <c r="AF17" s="683"/>
      <c r="AG17" s="683"/>
      <c r="AH17" s="683"/>
      <c r="AI17" s="683"/>
      <c r="AJ17" s="683"/>
      <c r="AK17" s="683"/>
      <c r="AL17" s="684">
        <v>1.2</v>
      </c>
      <c r="AM17" s="685"/>
      <c r="AN17" s="685"/>
      <c r="AO17" s="686"/>
      <c r="AP17" s="676" t="s">
        <v>274</v>
      </c>
      <c r="AQ17" s="677"/>
      <c r="AR17" s="677"/>
      <c r="AS17" s="677"/>
      <c r="AT17" s="677"/>
      <c r="AU17" s="677"/>
      <c r="AV17" s="677"/>
      <c r="AW17" s="677"/>
      <c r="AX17" s="677"/>
      <c r="AY17" s="677"/>
      <c r="AZ17" s="677"/>
      <c r="BA17" s="677"/>
      <c r="BB17" s="677"/>
      <c r="BC17" s="677"/>
      <c r="BD17" s="677"/>
      <c r="BE17" s="677"/>
      <c r="BF17" s="678"/>
      <c r="BG17" s="679" t="s">
        <v>250</v>
      </c>
      <c r="BH17" s="680"/>
      <c r="BI17" s="680"/>
      <c r="BJ17" s="680"/>
      <c r="BK17" s="680"/>
      <c r="BL17" s="680"/>
      <c r="BM17" s="680"/>
      <c r="BN17" s="681"/>
      <c r="BO17" s="682" t="s">
        <v>250</v>
      </c>
      <c r="BP17" s="682"/>
      <c r="BQ17" s="682"/>
      <c r="BR17" s="682"/>
      <c r="BS17" s="688" t="s">
        <v>235</v>
      </c>
      <c r="BT17" s="680"/>
      <c r="BU17" s="680"/>
      <c r="BV17" s="680"/>
      <c r="BW17" s="680"/>
      <c r="BX17" s="680"/>
      <c r="BY17" s="680"/>
      <c r="BZ17" s="680"/>
      <c r="CA17" s="680"/>
      <c r="CB17" s="689"/>
      <c r="CD17" s="694" t="s">
        <v>275</v>
      </c>
      <c r="CE17" s="695"/>
      <c r="CF17" s="695"/>
      <c r="CG17" s="695"/>
      <c r="CH17" s="695"/>
      <c r="CI17" s="695"/>
      <c r="CJ17" s="695"/>
      <c r="CK17" s="695"/>
      <c r="CL17" s="695"/>
      <c r="CM17" s="695"/>
      <c r="CN17" s="695"/>
      <c r="CO17" s="695"/>
      <c r="CP17" s="695"/>
      <c r="CQ17" s="696"/>
      <c r="CR17" s="679">
        <v>406730</v>
      </c>
      <c r="CS17" s="680"/>
      <c r="CT17" s="680"/>
      <c r="CU17" s="680"/>
      <c r="CV17" s="680"/>
      <c r="CW17" s="680"/>
      <c r="CX17" s="680"/>
      <c r="CY17" s="681"/>
      <c r="CZ17" s="682">
        <v>7.9</v>
      </c>
      <c r="DA17" s="682"/>
      <c r="DB17" s="682"/>
      <c r="DC17" s="682"/>
      <c r="DD17" s="688" t="s">
        <v>250</v>
      </c>
      <c r="DE17" s="680"/>
      <c r="DF17" s="680"/>
      <c r="DG17" s="680"/>
      <c r="DH17" s="680"/>
      <c r="DI17" s="680"/>
      <c r="DJ17" s="680"/>
      <c r="DK17" s="680"/>
      <c r="DL17" s="680"/>
      <c r="DM17" s="680"/>
      <c r="DN17" s="680"/>
      <c r="DO17" s="680"/>
      <c r="DP17" s="681"/>
      <c r="DQ17" s="688">
        <v>406730</v>
      </c>
      <c r="DR17" s="680"/>
      <c r="DS17" s="680"/>
      <c r="DT17" s="680"/>
      <c r="DU17" s="680"/>
      <c r="DV17" s="680"/>
      <c r="DW17" s="680"/>
      <c r="DX17" s="680"/>
      <c r="DY17" s="680"/>
      <c r="DZ17" s="680"/>
      <c r="EA17" s="680"/>
      <c r="EB17" s="680"/>
      <c r="EC17" s="689"/>
    </row>
    <row r="18" spans="2:133" ht="11.25" customHeight="1" x14ac:dyDescent="0.15">
      <c r="B18" s="676" t="s">
        <v>276</v>
      </c>
      <c r="C18" s="677"/>
      <c r="D18" s="677"/>
      <c r="E18" s="677"/>
      <c r="F18" s="677"/>
      <c r="G18" s="677"/>
      <c r="H18" s="677"/>
      <c r="I18" s="677"/>
      <c r="J18" s="677"/>
      <c r="K18" s="677"/>
      <c r="L18" s="677"/>
      <c r="M18" s="677"/>
      <c r="N18" s="677"/>
      <c r="O18" s="677"/>
      <c r="P18" s="677"/>
      <c r="Q18" s="678"/>
      <c r="R18" s="679">
        <v>9492</v>
      </c>
      <c r="S18" s="680"/>
      <c r="T18" s="680"/>
      <c r="U18" s="680"/>
      <c r="V18" s="680"/>
      <c r="W18" s="680"/>
      <c r="X18" s="680"/>
      <c r="Y18" s="681"/>
      <c r="Z18" s="682">
        <v>0.2</v>
      </c>
      <c r="AA18" s="682"/>
      <c r="AB18" s="682"/>
      <c r="AC18" s="682"/>
      <c r="AD18" s="683">
        <v>9492</v>
      </c>
      <c r="AE18" s="683"/>
      <c r="AF18" s="683"/>
      <c r="AG18" s="683"/>
      <c r="AH18" s="683"/>
      <c r="AI18" s="683"/>
      <c r="AJ18" s="683"/>
      <c r="AK18" s="683"/>
      <c r="AL18" s="684">
        <v>0.3</v>
      </c>
      <c r="AM18" s="685"/>
      <c r="AN18" s="685"/>
      <c r="AO18" s="686"/>
      <c r="AP18" s="676" t="s">
        <v>277</v>
      </c>
      <c r="AQ18" s="677"/>
      <c r="AR18" s="677"/>
      <c r="AS18" s="677"/>
      <c r="AT18" s="677"/>
      <c r="AU18" s="677"/>
      <c r="AV18" s="677"/>
      <c r="AW18" s="677"/>
      <c r="AX18" s="677"/>
      <c r="AY18" s="677"/>
      <c r="AZ18" s="677"/>
      <c r="BA18" s="677"/>
      <c r="BB18" s="677"/>
      <c r="BC18" s="677"/>
      <c r="BD18" s="677"/>
      <c r="BE18" s="677"/>
      <c r="BF18" s="678"/>
      <c r="BG18" s="679" t="s">
        <v>250</v>
      </c>
      <c r="BH18" s="680"/>
      <c r="BI18" s="680"/>
      <c r="BJ18" s="680"/>
      <c r="BK18" s="680"/>
      <c r="BL18" s="680"/>
      <c r="BM18" s="680"/>
      <c r="BN18" s="681"/>
      <c r="BO18" s="682" t="s">
        <v>235</v>
      </c>
      <c r="BP18" s="682"/>
      <c r="BQ18" s="682"/>
      <c r="BR18" s="682"/>
      <c r="BS18" s="688" t="s">
        <v>235</v>
      </c>
      <c r="BT18" s="680"/>
      <c r="BU18" s="680"/>
      <c r="BV18" s="680"/>
      <c r="BW18" s="680"/>
      <c r="BX18" s="680"/>
      <c r="BY18" s="680"/>
      <c r="BZ18" s="680"/>
      <c r="CA18" s="680"/>
      <c r="CB18" s="689"/>
      <c r="CD18" s="694" t="s">
        <v>278</v>
      </c>
      <c r="CE18" s="695"/>
      <c r="CF18" s="695"/>
      <c r="CG18" s="695"/>
      <c r="CH18" s="695"/>
      <c r="CI18" s="695"/>
      <c r="CJ18" s="695"/>
      <c r="CK18" s="695"/>
      <c r="CL18" s="695"/>
      <c r="CM18" s="695"/>
      <c r="CN18" s="695"/>
      <c r="CO18" s="695"/>
      <c r="CP18" s="695"/>
      <c r="CQ18" s="696"/>
      <c r="CR18" s="679" t="s">
        <v>250</v>
      </c>
      <c r="CS18" s="680"/>
      <c r="CT18" s="680"/>
      <c r="CU18" s="680"/>
      <c r="CV18" s="680"/>
      <c r="CW18" s="680"/>
      <c r="CX18" s="680"/>
      <c r="CY18" s="681"/>
      <c r="CZ18" s="682" t="s">
        <v>235</v>
      </c>
      <c r="DA18" s="682"/>
      <c r="DB18" s="682"/>
      <c r="DC18" s="682"/>
      <c r="DD18" s="688" t="s">
        <v>250</v>
      </c>
      <c r="DE18" s="680"/>
      <c r="DF18" s="680"/>
      <c r="DG18" s="680"/>
      <c r="DH18" s="680"/>
      <c r="DI18" s="680"/>
      <c r="DJ18" s="680"/>
      <c r="DK18" s="680"/>
      <c r="DL18" s="680"/>
      <c r="DM18" s="680"/>
      <c r="DN18" s="680"/>
      <c r="DO18" s="680"/>
      <c r="DP18" s="681"/>
      <c r="DQ18" s="688" t="s">
        <v>176</v>
      </c>
      <c r="DR18" s="680"/>
      <c r="DS18" s="680"/>
      <c r="DT18" s="680"/>
      <c r="DU18" s="680"/>
      <c r="DV18" s="680"/>
      <c r="DW18" s="680"/>
      <c r="DX18" s="680"/>
      <c r="DY18" s="680"/>
      <c r="DZ18" s="680"/>
      <c r="EA18" s="680"/>
      <c r="EB18" s="680"/>
      <c r="EC18" s="689"/>
    </row>
    <row r="19" spans="2:133" ht="11.25" customHeight="1" x14ac:dyDescent="0.15">
      <c r="B19" s="676" t="s">
        <v>279</v>
      </c>
      <c r="C19" s="677"/>
      <c r="D19" s="677"/>
      <c r="E19" s="677"/>
      <c r="F19" s="677"/>
      <c r="G19" s="677"/>
      <c r="H19" s="677"/>
      <c r="I19" s="677"/>
      <c r="J19" s="677"/>
      <c r="K19" s="677"/>
      <c r="L19" s="677"/>
      <c r="M19" s="677"/>
      <c r="N19" s="677"/>
      <c r="O19" s="677"/>
      <c r="P19" s="677"/>
      <c r="Q19" s="678"/>
      <c r="R19" s="679">
        <v>1680</v>
      </c>
      <c r="S19" s="680"/>
      <c r="T19" s="680"/>
      <c r="U19" s="680"/>
      <c r="V19" s="680"/>
      <c r="W19" s="680"/>
      <c r="X19" s="680"/>
      <c r="Y19" s="681"/>
      <c r="Z19" s="682">
        <v>0</v>
      </c>
      <c r="AA19" s="682"/>
      <c r="AB19" s="682"/>
      <c r="AC19" s="682"/>
      <c r="AD19" s="683">
        <v>1680</v>
      </c>
      <c r="AE19" s="683"/>
      <c r="AF19" s="683"/>
      <c r="AG19" s="683"/>
      <c r="AH19" s="683"/>
      <c r="AI19" s="683"/>
      <c r="AJ19" s="683"/>
      <c r="AK19" s="683"/>
      <c r="AL19" s="684">
        <v>0</v>
      </c>
      <c r="AM19" s="685"/>
      <c r="AN19" s="685"/>
      <c r="AO19" s="686"/>
      <c r="AP19" s="676" t="s">
        <v>280</v>
      </c>
      <c r="AQ19" s="677"/>
      <c r="AR19" s="677"/>
      <c r="AS19" s="677"/>
      <c r="AT19" s="677"/>
      <c r="AU19" s="677"/>
      <c r="AV19" s="677"/>
      <c r="AW19" s="677"/>
      <c r="AX19" s="677"/>
      <c r="AY19" s="677"/>
      <c r="AZ19" s="677"/>
      <c r="BA19" s="677"/>
      <c r="BB19" s="677"/>
      <c r="BC19" s="677"/>
      <c r="BD19" s="677"/>
      <c r="BE19" s="677"/>
      <c r="BF19" s="678"/>
      <c r="BG19" s="679" t="s">
        <v>250</v>
      </c>
      <c r="BH19" s="680"/>
      <c r="BI19" s="680"/>
      <c r="BJ19" s="680"/>
      <c r="BK19" s="680"/>
      <c r="BL19" s="680"/>
      <c r="BM19" s="680"/>
      <c r="BN19" s="681"/>
      <c r="BO19" s="682" t="s">
        <v>250</v>
      </c>
      <c r="BP19" s="682"/>
      <c r="BQ19" s="682"/>
      <c r="BR19" s="682"/>
      <c r="BS19" s="688" t="s">
        <v>250</v>
      </c>
      <c r="BT19" s="680"/>
      <c r="BU19" s="680"/>
      <c r="BV19" s="680"/>
      <c r="BW19" s="680"/>
      <c r="BX19" s="680"/>
      <c r="BY19" s="680"/>
      <c r="BZ19" s="680"/>
      <c r="CA19" s="680"/>
      <c r="CB19" s="689"/>
      <c r="CD19" s="694" t="s">
        <v>281</v>
      </c>
      <c r="CE19" s="695"/>
      <c r="CF19" s="695"/>
      <c r="CG19" s="695"/>
      <c r="CH19" s="695"/>
      <c r="CI19" s="695"/>
      <c r="CJ19" s="695"/>
      <c r="CK19" s="695"/>
      <c r="CL19" s="695"/>
      <c r="CM19" s="695"/>
      <c r="CN19" s="695"/>
      <c r="CO19" s="695"/>
      <c r="CP19" s="695"/>
      <c r="CQ19" s="696"/>
      <c r="CR19" s="679" t="s">
        <v>176</v>
      </c>
      <c r="CS19" s="680"/>
      <c r="CT19" s="680"/>
      <c r="CU19" s="680"/>
      <c r="CV19" s="680"/>
      <c r="CW19" s="680"/>
      <c r="CX19" s="680"/>
      <c r="CY19" s="681"/>
      <c r="CZ19" s="682" t="s">
        <v>176</v>
      </c>
      <c r="DA19" s="682"/>
      <c r="DB19" s="682"/>
      <c r="DC19" s="682"/>
      <c r="DD19" s="688" t="s">
        <v>235</v>
      </c>
      <c r="DE19" s="680"/>
      <c r="DF19" s="680"/>
      <c r="DG19" s="680"/>
      <c r="DH19" s="680"/>
      <c r="DI19" s="680"/>
      <c r="DJ19" s="680"/>
      <c r="DK19" s="680"/>
      <c r="DL19" s="680"/>
      <c r="DM19" s="680"/>
      <c r="DN19" s="680"/>
      <c r="DO19" s="680"/>
      <c r="DP19" s="681"/>
      <c r="DQ19" s="688" t="s">
        <v>235</v>
      </c>
      <c r="DR19" s="680"/>
      <c r="DS19" s="680"/>
      <c r="DT19" s="680"/>
      <c r="DU19" s="680"/>
      <c r="DV19" s="680"/>
      <c r="DW19" s="680"/>
      <c r="DX19" s="680"/>
      <c r="DY19" s="680"/>
      <c r="DZ19" s="680"/>
      <c r="EA19" s="680"/>
      <c r="EB19" s="680"/>
      <c r="EC19" s="689"/>
    </row>
    <row r="20" spans="2:133" ht="11.25" customHeight="1" x14ac:dyDescent="0.15">
      <c r="B20" s="676" t="s">
        <v>282</v>
      </c>
      <c r="C20" s="677"/>
      <c r="D20" s="677"/>
      <c r="E20" s="677"/>
      <c r="F20" s="677"/>
      <c r="G20" s="677"/>
      <c r="H20" s="677"/>
      <c r="I20" s="677"/>
      <c r="J20" s="677"/>
      <c r="K20" s="677"/>
      <c r="L20" s="677"/>
      <c r="M20" s="677"/>
      <c r="N20" s="677"/>
      <c r="O20" s="677"/>
      <c r="P20" s="677"/>
      <c r="Q20" s="678"/>
      <c r="R20" s="679">
        <v>288</v>
      </c>
      <c r="S20" s="680"/>
      <c r="T20" s="680"/>
      <c r="U20" s="680"/>
      <c r="V20" s="680"/>
      <c r="W20" s="680"/>
      <c r="X20" s="680"/>
      <c r="Y20" s="681"/>
      <c r="Z20" s="682">
        <v>0</v>
      </c>
      <c r="AA20" s="682"/>
      <c r="AB20" s="682"/>
      <c r="AC20" s="682"/>
      <c r="AD20" s="683">
        <v>288</v>
      </c>
      <c r="AE20" s="683"/>
      <c r="AF20" s="683"/>
      <c r="AG20" s="683"/>
      <c r="AH20" s="683"/>
      <c r="AI20" s="683"/>
      <c r="AJ20" s="683"/>
      <c r="AK20" s="683"/>
      <c r="AL20" s="684">
        <v>0</v>
      </c>
      <c r="AM20" s="685"/>
      <c r="AN20" s="685"/>
      <c r="AO20" s="686"/>
      <c r="AP20" s="676" t="s">
        <v>283</v>
      </c>
      <c r="AQ20" s="677"/>
      <c r="AR20" s="677"/>
      <c r="AS20" s="677"/>
      <c r="AT20" s="677"/>
      <c r="AU20" s="677"/>
      <c r="AV20" s="677"/>
      <c r="AW20" s="677"/>
      <c r="AX20" s="677"/>
      <c r="AY20" s="677"/>
      <c r="AZ20" s="677"/>
      <c r="BA20" s="677"/>
      <c r="BB20" s="677"/>
      <c r="BC20" s="677"/>
      <c r="BD20" s="677"/>
      <c r="BE20" s="677"/>
      <c r="BF20" s="678"/>
      <c r="BG20" s="679" t="s">
        <v>235</v>
      </c>
      <c r="BH20" s="680"/>
      <c r="BI20" s="680"/>
      <c r="BJ20" s="680"/>
      <c r="BK20" s="680"/>
      <c r="BL20" s="680"/>
      <c r="BM20" s="680"/>
      <c r="BN20" s="681"/>
      <c r="BO20" s="682" t="s">
        <v>235</v>
      </c>
      <c r="BP20" s="682"/>
      <c r="BQ20" s="682"/>
      <c r="BR20" s="682"/>
      <c r="BS20" s="688" t="s">
        <v>235</v>
      </c>
      <c r="BT20" s="680"/>
      <c r="BU20" s="680"/>
      <c r="BV20" s="680"/>
      <c r="BW20" s="680"/>
      <c r="BX20" s="680"/>
      <c r="BY20" s="680"/>
      <c r="BZ20" s="680"/>
      <c r="CA20" s="680"/>
      <c r="CB20" s="689"/>
      <c r="CD20" s="694" t="s">
        <v>284</v>
      </c>
      <c r="CE20" s="695"/>
      <c r="CF20" s="695"/>
      <c r="CG20" s="695"/>
      <c r="CH20" s="695"/>
      <c r="CI20" s="695"/>
      <c r="CJ20" s="695"/>
      <c r="CK20" s="695"/>
      <c r="CL20" s="695"/>
      <c r="CM20" s="695"/>
      <c r="CN20" s="695"/>
      <c r="CO20" s="695"/>
      <c r="CP20" s="695"/>
      <c r="CQ20" s="696"/>
      <c r="CR20" s="679">
        <v>5170111</v>
      </c>
      <c r="CS20" s="680"/>
      <c r="CT20" s="680"/>
      <c r="CU20" s="680"/>
      <c r="CV20" s="680"/>
      <c r="CW20" s="680"/>
      <c r="CX20" s="680"/>
      <c r="CY20" s="681"/>
      <c r="CZ20" s="682">
        <v>100</v>
      </c>
      <c r="DA20" s="682"/>
      <c r="DB20" s="682"/>
      <c r="DC20" s="682"/>
      <c r="DD20" s="688">
        <v>839398</v>
      </c>
      <c r="DE20" s="680"/>
      <c r="DF20" s="680"/>
      <c r="DG20" s="680"/>
      <c r="DH20" s="680"/>
      <c r="DI20" s="680"/>
      <c r="DJ20" s="680"/>
      <c r="DK20" s="680"/>
      <c r="DL20" s="680"/>
      <c r="DM20" s="680"/>
      <c r="DN20" s="680"/>
      <c r="DO20" s="680"/>
      <c r="DP20" s="681"/>
      <c r="DQ20" s="688">
        <v>3848706</v>
      </c>
      <c r="DR20" s="680"/>
      <c r="DS20" s="680"/>
      <c r="DT20" s="680"/>
      <c r="DU20" s="680"/>
      <c r="DV20" s="680"/>
      <c r="DW20" s="680"/>
      <c r="DX20" s="680"/>
      <c r="DY20" s="680"/>
      <c r="DZ20" s="680"/>
      <c r="EA20" s="680"/>
      <c r="EB20" s="680"/>
      <c r="EC20" s="689"/>
    </row>
    <row r="21" spans="2:133" ht="11.25" customHeight="1" x14ac:dyDescent="0.15">
      <c r="B21" s="676" t="s">
        <v>285</v>
      </c>
      <c r="C21" s="677"/>
      <c r="D21" s="677"/>
      <c r="E21" s="677"/>
      <c r="F21" s="677"/>
      <c r="G21" s="677"/>
      <c r="H21" s="677"/>
      <c r="I21" s="677"/>
      <c r="J21" s="677"/>
      <c r="K21" s="677"/>
      <c r="L21" s="677"/>
      <c r="M21" s="677"/>
      <c r="N21" s="677"/>
      <c r="O21" s="677"/>
      <c r="P21" s="677"/>
      <c r="Q21" s="678"/>
      <c r="R21" s="679">
        <v>31288</v>
      </c>
      <c r="S21" s="680"/>
      <c r="T21" s="680"/>
      <c r="U21" s="680"/>
      <c r="V21" s="680"/>
      <c r="W21" s="680"/>
      <c r="X21" s="680"/>
      <c r="Y21" s="681"/>
      <c r="Z21" s="682">
        <v>0.6</v>
      </c>
      <c r="AA21" s="682"/>
      <c r="AB21" s="682"/>
      <c r="AC21" s="682"/>
      <c r="AD21" s="683">
        <v>31288</v>
      </c>
      <c r="AE21" s="683"/>
      <c r="AF21" s="683"/>
      <c r="AG21" s="683"/>
      <c r="AH21" s="683"/>
      <c r="AI21" s="683"/>
      <c r="AJ21" s="683"/>
      <c r="AK21" s="683"/>
      <c r="AL21" s="684">
        <v>0.9</v>
      </c>
      <c r="AM21" s="685"/>
      <c r="AN21" s="685"/>
      <c r="AO21" s="686"/>
      <c r="AP21" s="698" t="s">
        <v>286</v>
      </c>
      <c r="AQ21" s="699"/>
      <c r="AR21" s="699"/>
      <c r="AS21" s="699"/>
      <c r="AT21" s="699"/>
      <c r="AU21" s="699"/>
      <c r="AV21" s="699"/>
      <c r="AW21" s="699"/>
      <c r="AX21" s="699"/>
      <c r="AY21" s="699"/>
      <c r="AZ21" s="699"/>
      <c r="BA21" s="699"/>
      <c r="BB21" s="699"/>
      <c r="BC21" s="699"/>
      <c r="BD21" s="699"/>
      <c r="BE21" s="699"/>
      <c r="BF21" s="700"/>
      <c r="BG21" s="679" t="s">
        <v>250</v>
      </c>
      <c r="BH21" s="680"/>
      <c r="BI21" s="680"/>
      <c r="BJ21" s="680"/>
      <c r="BK21" s="680"/>
      <c r="BL21" s="680"/>
      <c r="BM21" s="680"/>
      <c r="BN21" s="681"/>
      <c r="BO21" s="682" t="s">
        <v>235</v>
      </c>
      <c r="BP21" s="682"/>
      <c r="BQ21" s="682"/>
      <c r="BR21" s="682"/>
      <c r="BS21" s="688" t="s">
        <v>235</v>
      </c>
      <c r="BT21" s="680"/>
      <c r="BU21" s="680"/>
      <c r="BV21" s="680"/>
      <c r="BW21" s="680"/>
      <c r="BX21" s="680"/>
      <c r="BY21" s="680"/>
      <c r="BZ21" s="680"/>
      <c r="CA21" s="680"/>
      <c r="CB21" s="689"/>
      <c r="CD21" s="704"/>
      <c r="CE21" s="705"/>
      <c r="CF21" s="705"/>
      <c r="CG21" s="705"/>
      <c r="CH21" s="705"/>
      <c r="CI21" s="705"/>
      <c r="CJ21" s="705"/>
      <c r="CK21" s="705"/>
      <c r="CL21" s="705"/>
      <c r="CM21" s="705"/>
      <c r="CN21" s="705"/>
      <c r="CO21" s="705"/>
      <c r="CP21" s="705"/>
      <c r="CQ21" s="706"/>
      <c r="CR21" s="707"/>
      <c r="CS21" s="702"/>
      <c r="CT21" s="702"/>
      <c r="CU21" s="702"/>
      <c r="CV21" s="702"/>
      <c r="CW21" s="702"/>
      <c r="CX21" s="702"/>
      <c r="CY21" s="708"/>
      <c r="CZ21" s="709"/>
      <c r="DA21" s="709"/>
      <c r="DB21" s="709"/>
      <c r="DC21" s="709"/>
      <c r="DD21" s="701"/>
      <c r="DE21" s="702"/>
      <c r="DF21" s="702"/>
      <c r="DG21" s="702"/>
      <c r="DH21" s="702"/>
      <c r="DI21" s="702"/>
      <c r="DJ21" s="702"/>
      <c r="DK21" s="702"/>
      <c r="DL21" s="702"/>
      <c r="DM21" s="702"/>
      <c r="DN21" s="702"/>
      <c r="DO21" s="702"/>
      <c r="DP21" s="708"/>
      <c r="DQ21" s="701"/>
      <c r="DR21" s="702"/>
      <c r="DS21" s="702"/>
      <c r="DT21" s="702"/>
      <c r="DU21" s="702"/>
      <c r="DV21" s="702"/>
      <c r="DW21" s="702"/>
      <c r="DX21" s="702"/>
      <c r="DY21" s="702"/>
      <c r="DZ21" s="702"/>
      <c r="EA21" s="702"/>
      <c r="EB21" s="702"/>
      <c r="EC21" s="703"/>
    </row>
    <row r="22" spans="2:133" ht="11.25" customHeight="1" x14ac:dyDescent="0.15">
      <c r="B22" s="676" t="s">
        <v>287</v>
      </c>
      <c r="C22" s="677"/>
      <c r="D22" s="677"/>
      <c r="E22" s="677"/>
      <c r="F22" s="677"/>
      <c r="G22" s="677"/>
      <c r="H22" s="677"/>
      <c r="I22" s="677"/>
      <c r="J22" s="677"/>
      <c r="K22" s="677"/>
      <c r="L22" s="677"/>
      <c r="M22" s="677"/>
      <c r="N22" s="677"/>
      <c r="O22" s="677"/>
      <c r="P22" s="677"/>
      <c r="Q22" s="678"/>
      <c r="R22" s="679">
        <v>1745610</v>
      </c>
      <c r="S22" s="680"/>
      <c r="T22" s="680"/>
      <c r="U22" s="680"/>
      <c r="V22" s="680"/>
      <c r="W22" s="680"/>
      <c r="X22" s="680"/>
      <c r="Y22" s="681"/>
      <c r="Z22" s="682">
        <v>32.200000000000003</v>
      </c>
      <c r="AA22" s="682"/>
      <c r="AB22" s="682"/>
      <c r="AC22" s="682"/>
      <c r="AD22" s="683">
        <v>1551385</v>
      </c>
      <c r="AE22" s="683"/>
      <c r="AF22" s="683"/>
      <c r="AG22" s="683"/>
      <c r="AH22" s="683"/>
      <c r="AI22" s="683"/>
      <c r="AJ22" s="683"/>
      <c r="AK22" s="683"/>
      <c r="AL22" s="684">
        <v>45</v>
      </c>
      <c r="AM22" s="685"/>
      <c r="AN22" s="685"/>
      <c r="AO22" s="686"/>
      <c r="AP22" s="698" t="s">
        <v>288</v>
      </c>
      <c r="AQ22" s="699"/>
      <c r="AR22" s="699"/>
      <c r="AS22" s="699"/>
      <c r="AT22" s="699"/>
      <c r="AU22" s="699"/>
      <c r="AV22" s="699"/>
      <c r="AW22" s="699"/>
      <c r="AX22" s="699"/>
      <c r="AY22" s="699"/>
      <c r="AZ22" s="699"/>
      <c r="BA22" s="699"/>
      <c r="BB22" s="699"/>
      <c r="BC22" s="699"/>
      <c r="BD22" s="699"/>
      <c r="BE22" s="699"/>
      <c r="BF22" s="700"/>
      <c r="BG22" s="679" t="s">
        <v>250</v>
      </c>
      <c r="BH22" s="680"/>
      <c r="BI22" s="680"/>
      <c r="BJ22" s="680"/>
      <c r="BK22" s="680"/>
      <c r="BL22" s="680"/>
      <c r="BM22" s="680"/>
      <c r="BN22" s="681"/>
      <c r="BO22" s="682" t="s">
        <v>176</v>
      </c>
      <c r="BP22" s="682"/>
      <c r="BQ22" s="682"/>
      <c r="BR22" s="682"/>
      <c r="BS22" s="688" t="s">
        <v>176</v>
      </c>
      <c r="BT22" s="680"/>
      <c r="BU22" s="680"/>
      <c r="BV22" s="680"/>
      <c r="BW22" s="680"/>
      <c r="BX22" s="680"/>
      <c r="BY22" s="680"/>
      <c r="BZ22" s="680"/>
      <c r="CA22" s="680"/>
      <c r="CB22" s="689"/>
      <c r="CD22" s="661" t="s">
        <v>289</v>
      </c>
      <c r="CE22" s="662"/>
      <c r="CF22" s="662"/>
      <c r="CG22" s="662"/>
      <c r="CH22" s="662"/>
      <c r="CI22" s="662"/>
      <c r="CJ22" s="662"/>
      <c r="CK22" s="662"/>
      <c r="CL22" s="662"/>
      <c r="CM22" s="662"/>
      <c r="CN22" s="662"/>
      <c r="CO22" s="662"/>
      <c r="CP22" s="662"/>
      <c r="CQ22" s="662"/>
      <c r="CR22" s="662"/>
      <c r="CS22" s="662"/>
      <c r="CT22" s="662"/>
      <c r="CU22" s="662"/>
      <c r="CV22" s="662"/>
      <c r="CW22" s="662"/>
      <c r="CX22" s="662"/>
      <c r="CY22" s="662"/>
      <c r="CZ22" s="662"/>
      <c r="DA22" s="662"/>
      <c r="DB22" s="662"/>
      <c r="DC22" s="662"/>
      <c r="DD22" s="662"/>
      <c r="DE22" s="662"/>
      <c r="DF22" s="662"/>
      <c r="DG22" s="662"/>
      <c r="DH22" s="662"/>
      <c r="DI22" s="662"/>
      <c r="DJ22" s="662"/>
      <c r="DK22" s="662"/>
      <c r="DL22" s="662"/>
      <c r="DM22" s="662"/>
      <c r="DN22" s="662"/>
      <c r="DO22" s="662"/>
      <c r="DP22" s="662"/>
      <c r="DQ22" s="662"/>
      <c r="DR22" s="662"/>
      <c r="DS22" s="662"/>
      <c r="DT22" s="662"/>
      <c r="DU22" s="662"/>
      <c r="DV22" s="662"/>
      <c r="DW22" s="662"/>
      <c r="DX22" s="662"/>
      <c r="DY22" s="662"/>
      <c r="DZ22" s="662"/>
      <c r="EA22" s="662"/>
      <c r="EB22" s="662"/>
      <c r="EC22" s="663"/>
    </row>
    <row r="23" spans="2:133" ht="11.25" customHeight="1" x14ac:dyDescent="0.15">
      <c r="B23" s="676" t="s">
        <v>290</v>
      </c>
      <c r="C23" s="677"/>
      <c r="D23" s="677"/>
      <c r="E23" s="677"/>
      <c r="F23" s="677"/>
      <c r="G23" s="677"/>
      <c r="H23" s="677"/>
      <c r="I23" s="677"/>
      <c r="J23" s="677"/>
      <c r="K23" s="677"/>
      <c r="L23" s="677"/>
      <c r="M23" s="677"/>
      <c r="N23" s="677"/>
      <c r="O23" s="677"/>
      <c r="P23" s="677"/>
      <c r="Q23" s="678"/>
      <c r="R23" s="679">
        <v>1551385</v>
      </c>
      <c r="S23" s="680"/>
      <c r="T23" s="680"/>
      <c r="U23" s="680"/>
      <c r="V23" s="680"/>
      <c r="W23" s="680"/>
      <c r="X23" s="680"/>
      <c r="Y23" s="681"/>
      <c r="Z23" s="682">
        <v>28.6</v>
      </c>
      <c r="AA23" s="682"/>
      <c r="AB23" s="682"/>
      <c r="AC23" s="682"/>
      <c r="AD23" s="683">
        <v>1551385</v>
      </c>
      <c r="AE23" s="683"/>
      <c r="AF23" s="683"/>
      <c r="AG23" s="683"/>
      <c r="AH23" s="683"/>
      <c r="AI23" s="683"/>
      <c r="AJ23" s="683"/>
      <c r="AK23" s="683"/>
      <c r="AL23" s="684">
        <v>45</v>
      </c>
      <c r="AM23" s="685"/>
      <c r="AN23" s="685"/>
      <c r="AO23" s="686"/>
      <c r="AP23" s="698" t="s">
        <v>291</v>
      </c>
      <c r="AQ23" s="699"/>
      <c r="AR23" s="699"/>
      <c r="AS23" s="699"/>
      <c r="AT23" s="699"/>
      <c r="AU23" s="699"/>
      <c r="AV23" s="699"/>
      <c r="AW23" s="699"/>
      <c r="AX23" s="699"/>
      <c r="AY23" s="699"/>
      <c r="AZ23" s="699"/>
      <c r="BA23" s="699"/>
      <c r="BB23" s="699"/>
      <c r="BC23" s="699"/>
      <c r="BD23" s="699"/>
      <c r="BE23" s="699"/>
      <c r="BF23" s="700"/>
      <c r="BG23" s="679" t="s">
        <v>250</v>
      </c>
      <c r="BH23" s="680"/>
      <c r="BI23" s="680"/>
      <c r="BJ23" s="680"/>
      <c r="BK23" s="680"/>
      <c r="BL23" s="680"/>
      <c r="BM23" s="680"/>
      <c r="BN23" s="681"/>
      <c r="BO23" s="682" t="s">
        <v>250</v>
      </c>
      <c r="BP23" s="682"/>
      <c r="BQ23" s="682"/>
      <c r="BR23" s="682"/>
      <c r="BS23" s="688" t="s">
        <v>250</v>
      </c>
      <c r="BT23" s="680"/>
      <c r="BU23" s="680"/>
      <c r="BV23" s="680"/>
      <c r="BW23" s="680"/>
      <c r="BX23" s="680"/>
      <c r="BY23" s="680"/>
      <c r="BZ23" s="680"/>
      <c r="CA23" s="680"/>
      <c r="CB23" s="689"/>
      <c r="CD23" s="661" t="s">
        <v>229</v>
      </c>
      <c r="CE23" s="662"/>
      <c r="CF23" s="662"/>
      <c r="CG23" s="662"/>
      <c r="CH23" s="662"/>
      <c r="CI23" s="662"/>
      <c r="CJ23" s="662"/>
      <c r="CK23" s="662"/>
      <c r="CL23" s="662"/>
      <c r="CM23" s="662"/>
      <c r="CN23" s="662"/>
      <c r="CO23" s="662"/>
      <c r="CP23" s="662"/>
      <c r="CQ23" s="663"/>
      <c r="CR23" s="661" t="s">
        <v>292</v>
      </c>
      <c r="CS23" s="662"/>
      <c r="CT23" s="662"/>
      <c r="CU23" s="662"/>
      <c r="CV23" s="662"/>
      <c r="CW23" s="662"/>
      <c r="CX23" s="662"/>
      <c r="CY23" s="663"/>
      <c r="CZ23" s="661" t="s">
        <v>293</v>
      </c>
      <c r="DA23" s="662"/>
      <c r="DB23" s="662"/>
      <c r="DC23" s="663"/>
      <c r="DD23" s="661" t="s">
        <v>294</v>
      </c>
      <c r="DE23" s="662"/>
      <c r="DF23" s="662"/>
      <c r="DG23" s="662"/>
      <c r="DH23" s="662"/>
      <c r="DI23" s="662"/>
      <c r="DJ23" s="662"/>
      <c r="DK23" s="663"/>
      <c r="DL23" s="710" t="s">
        <v>295</v>
      </c>
      <c r="DM23" s="711"/>
      <c r="DN23" s="711"/>
      <c r="DO23" s="711"/>
      <c r="DP23" s="711"/>
      <c r="DQ23" s="711"/>
      <c r="DR23" s="711"/>
      <c r="DS23" s="711"/>
      <c r="DT23" s="711"/>
      <c r="DU23" s="711"/>
      <c r="DV23" s="712"/>
      <c r="DW23" s="661" t="s">
        <v>296</v>
      </c>
      <c r="DX23" s="662"/>
      <c r="DY23" s="662"/>
      <c r="DZ23" s="662"/>
      <c r="EA23" s="662"/>
      <c r="EB23" s="662"/>
      <c r="EC23" s="663"/>
    </row>
    <row r="24" spans="2:133" ht="11.25" customHeight="1" x14ac:dyDescent="0.15">
      <c r="B24" s="676" t="s">
        <v>297</v>
      </c>
      <c r="C24" s="677"/>
      <c r="D24" s="677"/>
      <c r="E24" s="677"/>
      <c r="F24" s="677"/>
      <c r="G24" s="677"/>
      <c r="H24" s="677"/>
      <c r="I24" s="677"/>
      <c r="J24" s="677"/>
      <c r="K24" s="677"/>
      <c r="L24" s="677"/>
      <c r="M24" s="677"/>
      <c r="N24" s="677"/>
      <c r="O24" s="677"/>
      <c r="P24" s="677"/>
      <c r="Q24" s="678"/>
      <c r="R24" s="679">
        <v>194225</v>
      </c>
      <c r="S24" s="680"/>
      <c r="T24" s="680"/>
      <c r="U24" s="680"/>
      <c r="V24" s="680"/>
      <c r="W24" s="680"/>
      <c r="X24" s="680"/>
      <c r="Y24" s="681"/>
      <c r="Z24" s="682">
        <v>3.6</v>
      </c>
      <c r="AA24" s="682"/>
      <c r="AB24" s="682"/>
      <c r="AC24" s="682"/>
      <c r="AD24" s="683" t="s">
        <v>235</v>
      </c>
      <c r="AE24" s="683"/>
      <c r="AF24" s="683"/>
      <c r="AG24" s="683"/>
      <c r="AH24" s="683"/>
      <c r="AI24" s="683"/>
      <c r="AJ24" s="683"/>
      <c r="AK24" s="683"/>
      <c r="AL24" s="684" t="s">
        <v>235</v>
      </c>
      <c r="AM24" s="685"/>
      <c r="AN24" s="685"/>
      <c r="AO24" s="686"/>
      <c r="AP24" s="698" t="s">
        <v>298</v>
      </c>
      <c r="AQ24" s="699"/>
      <c r="AR24" s="699"/>
      <c r="AS24" s="699"/>
      <c r="AT24" s="699"/>
      <c r="AU24" s="699"/>
      <c r="AV24" s="699"/>
      <c r="AW24" s="699"/>
      <c r="AX24" s="699"/>
      <c r="AY24" s="699"/>
      <c r="AZ24" s="699"/>
      <c r="BA24" s="699"/>
      <c r="BB24" s="699"/>
      <c r="BC24" s="699"/>
      <c r="BD24" s="699"/>
      <c r="BE24" s="699"/>
      <c r="BF24" s="700"/>
      <c r="BG24" s="679" t="s">
        <v>235</v>
      </c>
      <c r="BH24" s="680"/>
      <c r="BI24" s="680"/>
      <c r="BJ24" s="680"/>
      <c r="BK24" s="680"/>
      <c r="BL24" s="680"/>
      <c r="BM24" s="680"/>
      <c r="BN24" s="681"/>
      <c r="BO24" s="682" t="s">
        <v>235</v>
      </c>
      <c r="BP24" s="682"/>
      <c r="BQ24" s="682"/>
      <c r="BR24" s="682"/>
      <c r="BS24" s="688" t="s">
        <v>235</v>
      </c>
      <c r="BT24" s="680"/>
      <c r="BU24" s="680"/>
      <c r="BV24" s="680"/>
      <c r="BW24" s="680"/>
      <c r="BX24" s="680"/>
      <c r="BY24" s="680"/>
      <c r="BZ24" s="680"/>
      <c r="CA24" s="680"/>
      <c r="CB24" s="689"/>
      <c r="CD24" s="690" t="s">
        <v>299</v>
      </c>
      <c r="CE24" s="691"/>
      <c r="CF24" s="691"/>
      <c r="CG24" s="691"/>
      <c r="CH24" s="691"/>
      <c r="CI24" s="691"/>
      <c r="CJ24" s="691"/>
      <c r="CK24" s="691"/>
      <c r="CL24" s="691"/>
      <c r="CM24" s="691"/>
      <c r="CN24" s="691"/>
      <c r="CO24" s="691"/>
      <c r="CP24" s="691"/>
      <c r="CQ24" s="692"/>
      <c r="CR24" s="668">
        <v>1870080</v>
      </c>
      <c r="CS24" s="669"/>
      <c r="CT24" s="669"/>
      <c r="CU24" s="669"/>
      <c r="CV24" s="669"/>
      <c r="CW24" s="669"/>
      <c r="CX24" s="669"/>
      <c r="CY24" s="670"/>
      <c r="CZ24" s="673">
        <v>36.200000000000003</v>
      </c>
      <c r="DA24" s="674"/>
      <c r="DB24" s="674"/>
      <c r="DC24" s="693"/>
      <c r="DD24" s="718">
        <v>1371156</v>
      </c>
      <c r="DE24" s="669"/>
      <c r="DF24" s="669"/>
      <c r="DG24" s="669"/>
      <c r="DH24" s="669"/>
      <c r="DI24" s="669"/>
      <c r="DJ24" s="669"/>
      <c r="DK24" s="670"/>
      <c r="DL24" s="718">
        <v>1326760</v>
      </c>
      <c r="DM24" s="669"/>
      <c r="DN24" s="669"/>
      <c r="DO24" s="669"/>
      <c r="DP24" s="669"/>
      <c r="DQ24" s="669"/>
      <c r="DR24" s="669"/>
      <c r="DS24" s="669"/>
      <c r="DT24" s="669"/>
      <c r="DU24" s="669"/>
      <c r="DV24" s="670"/>
      <c r="DW24" s="673">
        <v>36.799999999999997</v>
      </c>
      <c r="DX24" s="674"/>
      <c r="DY24" s="674"/>
      <c r="DZ24" s="674"/>
      <c r="EA24" s="674"/>
      <c r="EB24" s="674"/>
      <c r="EC24" s="675"/>
    </row>
    <row r="25" spans="2:133" ht="11.25" customHeight="1" x14ac:dyDescent="0.15">
      <c r="B25" s="676" t="s">
        <v>300</v>
      </c>
      <c r="C25" s="677"/>
      <c r="D25" s="677"/>
      <c r="E25" s="677"/>
      <c r="F25" s="677"/>
      <c r="G25" s="677"/>
      <c r="H25" s="677"/>
      <c r="I25" s="677"/>
      <c r="J25" s="677"/>
      <c r="K25" s="677"/>
      <c r="L25" s="677"/>
      <c r="M25" s="677"/>
      <c r="N25" s="677"/>
      <c r="O25" s="677"/>
      <c r="P25" s="677"/>
      <c r="Q25" s="678"/>
      <c r="R25" s="679" t="s">
        <v>250</v>
      </c>
      <c r="S25" s="680"/>
      <c r="T25" s="680"/>
      <c r="U25" s="680"/>
      <c r="V25" s="680"/>
      <c r="W25" s="680"/>
      <c r="X25" s="680"/>
      <c r="Y25" s="681"/>
      <c r="Z25" s="682" t="s">
        <v>235</v>
      </c>
      <c r="AA25" s="682"/>
      <c r="AB25" s="682"/>
      <c r="AC25" s="682"/>
      <c r="AD25" s="683" t="s">
        <v>250</v>
      </c>
      <c r="AE25" s="683"/>
      <c r="AF25" s="683"/>
      <c r="AG25" s="683"/>
      <c r="AH25" s="683"/>
      <c r="AI25" s="683"/>
      <c r="AJ25" s="683"/>
      <c r="AK25" s="683"/>
      <c r="AL25" s="684" t="s">
        <v>235</v>
      </c>
      <c r="AM25" s="685"/>
      <c r="AN25" s="685"/>
      <c r="AO25" s="686"/>
      <c r="AP25" s="698" t="s">
        <v>301</v>
      </c>
      <c r="AQ25" s="699"/>
      <c r="AR25" s="699"/>
      <c r="AS25" s="699"/>
      <c r="AT25" s="699"/>
      <c r="AU25" s="699"/>
      <c r="AV25" s="699"/>
      <c r="AW25" s="699"/>
      <c r="AX25" s="699"/>
      <c r="AY25" s="699"/>
      <c r="AZ25" s="699"/>
      <c r="BA25" s="699"/>
      <c r="BB25" s="699"/>
      <c r="BC25" s="699"/>
      <c r="BD25" s="699"/>
      <c r="BE25" s="699"/>
      <c r="BF25" s="700"/>
      <c r="BG25" s="679" t="s">
        <v>235</v>
      </c>
      <c r="BH25" s="680"/>
      <c r="BI25" s="680"/>
      <c r="BJ25" s="680"/>
      <c r="BK25" s="680"/>
      <c r="BL25" s="680"/>
      <c r="BM25" s="680"/>
      <c r="BN25" s="681"/>
      <c r="BO25" s="682" t="s">
        <v>250</v>
      </c>
      <c r="BP25" s="682"/>
      <c r="BQ25" s="682"/>
      <c r="BR25" s="682"/>
      <c r="BS25" s="688" t="s">
        <v>250</v>
      </c>
      <c r="BT25" s="680"/>
      <c r="BU25" s="680"/>
      <c r="BV25" s="680"/>
      <c r="BW25" s="680"/>
      <c r="BX25" s="680"/>
      <c r="BY25" s="680"/>
      <c r="BZ25" s="680"/>
      <c r="CA25" s="680"/>
      <c r="CB25" s="689"/>
      <c r="CD25" s="694" t="s">
        <v>302</v>
      </c>
      <c r="CE25" s="695"/>
      <c r="CF25" s="695"/>
      <c r="CG25" s="695"/>
      <c r="CH25" s="695"/>
      <c r="CI25" s="695"/>
      <c r="CJ25" s="695"/>
      <c r="CK25" s="695"/>
      <c r="CL25" s="695"/>
      <c r="CM25" s="695"/>
      <c r="CN25" s="695"/>
      <c r="CO25" s="695"/>
      <c r="CP25" s="695"/>
      <c r="CQ25" s="696"/>
      <c r="CR25" s="679">
        <v>828452</v>
      </c>
      <c r="CS25" s="715"/>
      <c r="CT25" s="715"/>
      <c r="CU25" s="715"/>
      <c r="CV25" s="715"/>
      <c r="CW25" s="715"/>
      <c r="CX25" s="715"/>
      <c r="CY25" s="716"/>
      <c r="CZ25" s="684">
        <v>16</v>
      </c>
      <c r="DA25" s="713"/>
      <c r="DB25" s="713"/>
      <c r="DC25" s="717"/>
      <c r="DD25" s="688">
        <v>770062</v>
      </c>
      <c r="DE25" s="715"/>
      <c r="DF25" s="715"/>
      <c r="DG25" s="715"/>
      <c r="DH25" s="715"/>
      <c r="DI25" s="715"/>
      <c r="DJ25" s="715"/>
      <c r="DK25" s="716"/>
      <c r="DL25" s="688">
        <v>755816</v>
      </c>
      <c r="DM25" s="715"/>
      <c r="DN25" s="715"/>
      <c r="DO25" s="715"/>
      <c r="DP25" s="715"/>
      <c r="DQ25" s="715"/>
      <c r="DR25" s="715"/>
      <c r="DS25" s="715"/>
      <c r="DT25" s="715"/>
      <c r="DU25" s="715"/>
      <c r="DV25" s="716"/>
      <c r="DW25" s="684">
        <v>21</v>
      </c>
      <c r="DX25" s="713"/>
      <c r="DY25" s="713"/>
      <c r="DZ25" s="713"/>
      <c r="EA25" s="713"/>
      <c r="EB25" s="713"/>
      <c r="EC25" s="714"/>
    </row>
    <row r="26" spans="2:133" ht="11.25" customHeight="1" x14ac:dyDescent="0.15">
      <c r="B26" s="676" t="s">
        <v>303</v>
      </c>
      <c r="C26" s="677"/>
      <c r="D26" s="677"/>
      <c r="E26" s="677"/>
      <c r="F26" s="677"/>
      <c r="G26" s="677"/>
      <c r="H26" s="677"/>
      <c r="I26" s="677"/>
      <c r="J26" s="677"/>
      <c r="K26" s="677"/>
      <c r="L26" s="677"/>
      <c r="M26" s="677"/>
      <c r="N26" s="677"/>
      <c r="O26" s="677"/>
      <c r="P26" s="677"/>
      <c r="Q26" s="678"/>
      <c r="R26" s="679">
        <v>3636707</v>
      </c>
      <c r="S26" s="680"/>
      <c r="T26" s="680"/>
      <c r="U26" s="680"/>
      <c r="V26" s="680"/>
      <c r="W26" s="680"/>
      <c r="X26" s="680"/>
      <c r="Y26" s="681"/>
      <c r="Z26" s="682">
        <v>67.099999999999994</v>
      </c>
      <c r="AA26" s="682"/>
      <c r="AB26" s="682"/>
      <c r="AC26" s="682"/>
      <c r="AD26" s="683">
        <v>3442482</v>
      </c>
      <c r="AE26" s="683"/>
      <c r="AF26" s="683"/>
      <c r="AG26" s="683"/>
      <c r="AH26" s="683"/>
      <c r="AI26" s="683"/>
      <c r="AJ26" s="683"/>
      <c r="AK26" s="683"/>
      <c r="AL26" s="684">
        <v>99.9</v>
      </c>
      <c r="AM26" s="685"/>
      <c r="AN26" s="685"/>
      <c r="AO26" s="686"/>
      <c r="AP26" s="698" t="s">
        <v>304</v>
      </c>
      <c r="AQ26" s="728"/>
      <c r="AR26" s="728"/>
      <c r="AS26" s="728"/>
      <c r="AT26" s="728"/>
      <c r="AU26" s="728"/>
      <c r="AV26" s="728"/>
      <c r="AW26" s="728"/>
      <c r="AX26" s="728"/>
      <c r="AY26" s="728"/>
      <c r="AZ26" s="728"/>
      <c r="BA26" s="728"/>
      <c r="BB26" s="728"/>
      <c r="BC26" s="728"/>
      <c r="BD26" s="728"/>
      <c r="BE26" s="728"/>
      <c r="BF26" s="700"/>
      <c r="BG26" s="679" t="s">
        <v>235</v>
      </c>
      <c r="BH26" s="680"/>
      <c r="BI26" s="680"/>
      <c r="BJ26" s="680"/>
      <c r="BK26" s="680"/>
      <c r="BL26" s="680"/>
      <c r="BM26" s="680"/>
      <c r="BN26" s="681"/>
      <c r="BO26" s="682" t="s">
        <v>176</v>
      </c>
      <c r="BP26" s="682"/>
      <c r="BQ26" s="682"/>
      <c r="BR26" s="682"/>
      <c r="BS26" s="688" t="s">
        <v>235</v>
      </c>
      <c r="BT26" s="680"/>
      <c r="BU26" s="680"/>
      <c r="BV26" s="680"/>
      <c r="BW26" s="680"/>
      <c r="BX26" s="680"/>
      <c r="BY26" s="680"/>
      <c r="BZ26" s="680"/>
      <c r="CA26" s="680"/>
      <c r="CB26" s="689"/>
      <c r="CD26" s="694" t="s">
        <v>305</v>
      </c>
      <c r="CE26" s="695"/>
      <c r="CF26" s="695"/>
      <c r="CG26" s="695"/>
      <c r="CH26" s="695"/>
      <c r="CI26" s="695"/>
      <c r="CJ26" s="695"/>
      <c r="CK26" s="695"/>
      <c r="CL26" s="695"/>
      <c r="CM26" s="695"/>
      <c r="CN26" s="695"/>
      <c r="CO26" s="695"/>
      <c r="CP26" s="695"/>
      <c r="CQ26" s="696"/>
      <c r="CR26" s="679">
        <v>512808</v>
      </c>
      <c r="CS26" s="680"/>
      <c r="CT26" s="680"/>
      <c r="CU26" s="680"/>
      <c r="CV26" s="680"/>
      <c r="CW26" s="680"/>
      <c r="CX26" s="680"/>
      <c r="CY26" s="681"/>
      <c r="CZ26" s="684">
        <v>9.9</v>
      </c>
      <c r="DA26" s="713"/>
      <c r="DB26" s="713"/>
      <c r="DC26" s="717"/>
      <c r="DD26" s="688">
        <v>459890</v>
      </c>
      <c r="DE26" s="680"/>
      <c r="DF26" s="680"/>
      <c r="DG26" s="680"/>
      <c r="DH26" s="680"/>
      <c r="DI26" s="680"/>
      <c r="DJ26" s="680"/>
      <c r="DK26" s="681"/>
      <c r="DL26" s="688" t="s">
        <v>250</v>
      </c>
      <c r="DM26" s="680"/>
      <c r="DN26" s="680"/>
      <c r="DO26" s="680"/>
      <c r="DP26" s="680"/>
      <c r="DQ26" s="680"/>
      <c r="DR26" s="680"/>
      <c r="DS26" s="680"/>
      <c r="DT26" s="680"/>
      <c r="DU26" s="680"/>
      <c r="DV26" s="681"/>
      <c r="DW26" s="684" t="s">
        <v>235</v>
      </c>
      <c r="DX26" s="713"/>
      <c r="DY26" s="713"/>
      <c r="DZ26" s="713"/>
      <c r="EA26" s="713"/>
      <c r="EB26" s="713"/>
      <c r="EC26" s="714"/>
    </row>
    <row r="27" spans="2:133" ht="11.25" customHeight="1" x14ac:dyDescent="0.15">
      <c r="B27" s="676" t="s">
        <v>306</v>
      </c>
      <c r="C27" s="677"/>
      <c r="D27" s="677"/>
      <c r="E27" s="677"/>
      <c r="F27" s="677"/>
      <c r="G27" s="677"/>
      <c r="H27" s="677"/>
      <c r="I27" s="677"/>
      <c r="J27" s="677"/>
      <c r="K27" s="677"/>
      <c r="L27" s="677"/>
      <c r="M27" s="677"/>
      <c r="N27" s="677"/>
      <c r="O27" s="677"/>
      <c r="P27" s="677"/>
      <c r="Q27" s="678"/>
      <c r="R27" s="679">
        <v>1053</v>
      </c>
      <c r="S27" s="680"/>
      <c r="T27" s="680"/>
      <c r="U27" s="680"/>
      <c r="V27" s="680"/>
      <c r="W27" s="680"/>
      <c r="X27" s="680"/>
      <c r="Y27" s="681"/>
      <c r="Z27" s="682">
        <v>0</v>
      </c>
      <c r="AA27" s="682"/>
      <c r="AB27" s="682"/>
      <c r="AC27" s="682"/>
      <c r="AD27" s="683">
        <v>1053</v>
      </c>
      <c r="AE27" s="683"/>
      <c r="AF27" s="683"/>
      <c r="AG27" s="683"/>
      <c r="AH27" s="683"/>
      <c r="AI27" s="683"/>
      <c r="AJ27" s="683"/>
      <c r="AK27" s="683"/>
      <c r="AL27" s="684">
        <v>0</v>
      </c>
      <c r="AM27" s="685"/>
      <c r="AN27" s="685"/>
      <c r="AO27" s="686"/>
      <c r="AP27" s="676" t="s">
        <v>307</v>
      </c>
      <c r="AQ27" s="677"/>
      <c r="AR27" s="677"/>
      <c r="AS27" s="677"/>
      <c r="AT27" s="677"/>
      <c r="AU27" s="677"/>
      <c r="AV27" s="677"/>
      <c r="AW27" s="677"/>
      <c r="AX27" s="677"/>
      <c r="AY27" s="677"/>
      <c r="AZ27" s="677"/>
      <c r="BA27" s="677"/>
      <c r="BB27" s="677"/>
      <c r="BC27" s="677"/>
      <c r="BD27" s="677"/>
      <c r="BE27" s="677"/>
      <c r="BF27" s="678"/>
      <c r="BG27" s="679">
        <v>1483809</v>
      </c>
      <c r="BH27" s="680"/>
      <c r="BI27" s="680"/>
      <c r="BJ27" s="680"/>
      <c r="BK27" s="680"/>
      <c r="BL27" s="680"/>
      <c r="BM27" s="680"/>
      <c r="BN27" s="681"/>
      <c r="BO27" s="682">
        <v>100</v>
      </c>
      <c r="BP27" s="682"/>
      <c r="BQ27" s="682"/>
      <c r="BR27" s="682"/>
      <c r="BS27" s="688" t="s">
        <v>250</v>
      </c>
      <c r="BT27" s="680"/>
      <c r="BU27" s="680"/>
      <c r="BV27" s="680"/>
      <c r="BW27" s="680"/>
      <c r="BX27" s="680"/>
      <c r="BY27" s="680"/>
      <c r="BZ27" s="680"/>
      <c r="CA27" s="680"/>
      <c r="CB27" s="689"/>
      <c r="CD27" s="694" t="s">
        <v>308</v>
      </c>
      <c r="CE27" s="695"/>
      <c r="CF27" s="695"/>
      <c r="CG27" s="695"/>
      <c r="CH27" s="695"/>
      <c r="CI27" s="695"/>
      <c r="CJ27" s="695"/>
      <c r="CK27" s="695"/>
      <c r="CL27" s="695"/>
      <c r="CM27" s="695"/>
      <c r="CN27" s="695"/>
      <c r="CO27" s="695"/>
      <c r="CP27" s="695"/>
      <c r="CQ27" s="696"/>
      <c r="CR27" s="679">
        <v>634898</v>
      </c>
      <c r="CS27" s="715"/>
      <c r="CT27" s="715"/>
      <c r="CU27" s="715"/>
      <c r="CV27" s="715"/>
      <c r="CW27" s="715"/>
      <c r="CX27" s="715"/>
      <c r="CY27" s="716"/>
      <c r="CZ27" s="684">
        <v>12.3</v>
      </c>
      <c r="DA27" s="713"/>
      <c r="DB27" s="713"/>
      <c r="DC27" s="717"/>
      <c r="DD27" s="688">
        <v>194364</v>
      </c>
      <c r="DE27" s="715"/>
      <c r="DF27" s="715"/>
      <c r="DG27" s="715"/>
      <c r="DH27" s="715"/>
      <c r="DI27" s="715"/>
      <c r="DJ27" s="715"/>
      <c r="DK27" s="716"/>
      <c r="DL27" s="688">
        <v>194214</v>
      </c>
      <c r="DM27" s="715"/>
      <c r="DN27" s="715"/>
      <c r="DO27" s="715"/>
      <c r="DP27" s="715"/>
      <c r="DQ27" s="715"/>
      <c r="DR27" s="715"/>
      <c r="DS27" s="715"/>
      <c r="DT27" s="715"/>
      <c r="DU27" s="715"/>
      <c r="DV27" s="716"/>
      <c r="DW27" s="684">
        <v>5.4</v>
      </c>
      <c r="DX27" s="713"/>
      <c r="DY27" s="713"/>
      <c r="DZ27" s="713"/>
      <c r="EA27" s="713"/>
      <c r="EB27" s="713"/>
      <c r="EC27" s="714"/>
    </row>
    <row r="28" spans="2:133" ht="11.25" customHeight="1" x14ac:dyDescent="0.15">
      <c r="B28" s="676" t="s">
        <v>309</v>
      </c>
      <c r="C28" s="677"/>
      <c r="D28" s="677"/>
      <c r="E28" s="677"/>
      <c r="F28" s="677"/>
      <c r="G28" s="677"/>
      <c r="H28" s="677"/>
      <c r="I28" s="677"/>
      <c r="J28" s="677"/>
      <c r="K28" s="677"/>
      <c r="L28" s="677"/>
      <c r="M28" s="677"/>
      <c r="N28" s="677"/>
      <c r="O28" s="677"/>
      <c r="P28" s="677"/>
      <c r="Q28" s="678"/>
      <c r="R28" s="679">
        <v>5360</v>
      </c>
      <c r="S28" s="680"/>
      <c r="T28" s="680"/>
      <c r="U28" s="680"/>
      <c r="V28" s="680"/>
      <c r="W28" s="680"/>
      <c r="X28" s="680"/>
      <c r="Y28" s="681"/>
      <c r="Z28" s="682">
        <v>0.1</v>
      </c>
      <c r="AA28" s="682"/>
      <c r="AB28" s="682"/>
      <c r="AC28" s="682"/>
      <c r="AD28" s="683" t="s">
        <v>250</v>
      </c>
      <c r="AE28" s="683"/>
      <c r="AF28" s="683"/>
      <c r="AG28" s="683"/>
      <c r="AH28" s="683"/>
      <c r="AI28" s="683"/>
      <c r="AJ28" s="683"/>
      <c r="AK28" s="683"/>
      <c r="AL28" s="684" t="s">
        <v>176</v>
      </c>
      <c r="AM28" s="685"/>
      <c r="AN28" s="685"/>
      <c r="AO28" s="686"/>
      <c r="AP28" s="676"/>
      <c r="AQ28" s="677"/>
      <c r="AR28" s="677"/>
      <c r="AS28" s="677"/>
      <c r="AT28" s="677"/>
      <c r="AU28" s="677"/>
      <c r="AV28" s="677"/>
      <c r="AW28" s="677"/>
      <c r="AX28" s="677"/>
      <c r="AY28" s="677"/>
      <c r="AZ28" s="677"/>
      <c r="BA28" s="677"/>
      <c r="BB28" s="677"/>
      <c r="BC28" s="677"/>
      <c r="BD28" s="677"/>
      <c r="BE28" s="677"/>
      <c r="BF28" s="678"/>
      <c r="BG28" s="679"/>
      <c r="BH28" s="680"/>
      <c r="BI28" s="680"/>
      <c r="BJ28" s="680"/>
      <c r="BK28" s="680"/>
      <c r="BL28" s="680"/>
      <c r="BM28" s="680"/>
      <c r="BN28" s="681"/>
      <c r="BO28" s="682"/>
      <c r="BP28" s="682"/>
      <c r="BQ28" s="682"/>
      <c r="BR28" s="682"/>
      <c r="BS28" s="688"/>
      <c r="BT28" s="680"/>
      <c r="BU28" s="680"/>
      <c r="BV28" s="680"/>
      <c r="BW28" s="680"/>
      <c r="BX28" s="680"/>
      <c r="BY28" s="680"/>
      <c r="BZ28" s="680"/>
      <c r="CA28" s="680"/>
      <c r="CB28" s="689"/>
      <c r="CD28" s="694" t="s">
        <v>310</v>
      </c>
      <c r="CE28" s="695"/>
      <c r="CF28" s="695"/>
      <c r="CG28" s="695"/>
      <c r="CH28" s="695"/>
      <c r="CI28" s="695"/>
      <c r="CJ28" s="695"/>
      <c r="CK28" s="695"/>
      <c r="CL28" s="695"/>
      <c r="CM28" s="695"/>
      <c r="CN28" s="695"/>
      <c r="CO28" s="695"/>
      <c r="CP28" s="695"/>
      <c r="CQ28" s="696"/>
      <c r="CR28" s="679">
        <v>406730</v>
      </c>
      <c r="CS28" s="680"/>
      <c r="CT28" s="680"/>
      <c r="CU28" s="680"/>
      <c r="CV28" s="680"/>
      <c r="CW28" s="680"/>
      <c r="CX28" s="680"/>
      <c r="CY28" s="681"/>
      <c r="CZ28" s="684">
        <v>7.9</v>
      </c>
      <c r="DA28" s="713"/>
      <c r="DB28" s="713"/>
      <c r="DC28" s="717"/>
      <c r="DD28" s="688">
        <v>406730</v>
      </c>
      <c r="DE28" s="680"/>
      <c r="DF28" s="680"/>
      <c r="DG28" s="680"/>
      <c r="DH28" s="680"/>
      <c r="DI28" s="680"/>
      <c r="DJ28" s="680"/>
      <c r="DK28" s="681"/>
      <c r="DL28" s="688">
        <v>376730</v>
      </c>
      <c r="DM28" s="680"/>
      <c r="DN28" s="680"/>
      <c r="DO28" s="680"/>
      <c r="DP28" s="680"/>
      <c r="DQ28" s="680"/>
      <c r="DR28" s="680"/>
      <c r="DS28" s="680"/>
      <c r="DT28" s="680"/>
      <c r="DU28" s="680"/>
      <c r="DV28" s="681"/>
      <c r="DW28" s="684">
        <v>10.4</v>
      </c>
      <c r="DX28" s="713"/>
      <c r="DY28" s="713"/>
      <c r="DZ28" s="713"/>
      <c r="EA28" s="713"/>
      <c r="EB28" s="713"/>
      <c r="EC28" s="714"/>
    </row>
    <row r="29" spans="2:133" ht="11.25" customHeight="1" x14ac:dyDescent="0.15">
      <c r="B29" s="676" t="s">
        <v>311</v>
      </c>
      <c r="C29" s="677"/>
      <c r="D29" s="677"/>
      <c r="E29" s="677"/>
      <c r="F29" s="677"/>
      <c r="G29" s="677"/>
      <c r="H29" s="677"/>
      <c r="I29" s="677"/>
      <c r="J29" s="677"/>
      <c r="K29" s="677"/>
      <c r="L29" s="677"/>
      <c r="M29" s="677"/>
      <c r="N29" s="677"/>
      <c r="O29" s="677"/>
      <c r="P29" s="677"/>
      <c r="Q29" s="678"/>
      <c r="R29" s="679">
        <v>93906</v>
      </c>
      <c r="S29" s="680"/>
      <c r="T29" s="680"/>
      <c r="U29" s="680"/>
      <c r="V29" s="680"/>
      <c r="W29" s="680"/>
      <c r="X29" s="680"/>
      <c r="Y29" s="681"/>
      <c r="Z29" s="682">
        <v>1.7</v>
      </c>
      <c r="AA29" s="682"/>
      <c r="AB29" s="682"/>
      <c r="AC29" s="682"/>
      <c r="AD29" s="683">
        <v>2030</v>
      </c>
      <c r="AE29" s="683"/>
      <c r="AF29" s="683"/>
      <c r="AG29" s="683"/>
      <c r="AH29" s="683"/>
      <c r="AI29" s="683"/>
      <c r="AJ29" s="683"/>
      <c r="AK29" s="683"/>
      <c r="AL29" s="684">
        <v>0.1</v>
      </c>
      <c r="AM29" s="685"/>
      <c r="AN29" s="685"/>
      <c r="AO29" s="686"/>
      <c r="AP29" s="729"/>
      <c r="AQ29" s="730"/>
      <c r="AR29" s="730"/>
      <c r="AS29" s="730"/>
      <c r="AT29" s="730"/>
      <c r="AU29" s="730"/>
      <c r="AV29" s="730"/>
      <c r="AW29" s="730"/>
      <c r="AX29" s="730"/>
      <c r="AY29" s="730"/>
      <c r="AZ29" s="730"/>
      <c r="BA29" s="730"/>
      <c r="BB29" s="730"/>
      <c r="BC29" s="730"/>
      <c r="BD29" s="730"/>
      <c r="BE29" s="730"/>
      <c r="BF29" s="731"/>
      <c r="BG29" s="679"/>
      <c r="BH29" s="680"/>
      <c r="BI29" s="680"/>
      <c r="BJ29" s="680"/>
      <c r="BK29" s="680"/>
      <c r="BL29" s="680"/>
      <c r="BM29" s="680"/>
      <c r="BN29" s="681"/>
      <c r="BO29" s="682"/>
      <c r="BP29" s="682"/>
      <c r="BQ29" s="682"/>
      <c r="BR29" s="682"/>
      <c r="BS29" s="683"/>
      <c r="BT29" s="683"/>
      <c r="BU29" s="683"/>
      <c r="BV29" s="683"/>
      <c r="BW29" s="683"/>
      <c r="BX29" s="683"/>
      <c r="BY29" s="683"/>
      <c r="BZ29" s="683"/>
      <c r="CA29" s="683"/>
      <c r="CB29" s="687"/>
      <c r="CD29" s="719" t="s">
        <v>312</v>
      </c>
      <c r="CE29" s="720"/>
      <c r="CF29" s="694" t="s">
        <v>313</v>
      </c>
      <c r="CG29" s="695"/>
      <c r="CH29" s="695"/>
      <c r="CI29" s="695"/>
      <c r="CJ29" s="695"/>
      <c r="CK29" s="695"/>
      <c r="CL29" s="695"/>
      <c r="CM29" s="695"/>
      <c r="CN29" s="695"/>
      <c r="CO29" s="695"/>
      <c r="CP29" s="695"/>
      <c r="CQ29" s="696"/>
      <c r="CR29" s="679">
        <v>406730</v>
      </c>
      <c r="CS29" s="715"/>
      <c r="CT29" s="715"/>
      <c r="CU29" s="715"/>
      <c r="CV29" s="715"/>
      <c r="CW29" s="715"/>
      <c r="CX29" s="715"/>
      <c r="CY29" s="716"/>
      <c r="CZ29" s="684">
        <v>7.9</v>
      </c>
      <c r="DA29" s="713"/>
      <c r="DB29" s="713"/>
      <c r="DC29" s="717"/>
      <c r="DD29" s="688">
        <v>406730</v>
      </c>
      <c r="DE29" s="715"/>
      <c r="DF29" s="715"/>
      <c r="DG29" s="715"/>
      <c r="DH29" s="715"/>
      <c r="DI29" s="715"/>
      <c r="DJ29" s="715"/>
      <c r="DK29" s="716"/>
      <c r="DL29" s="688">
        <v>376730</v>
      </c>
      <c r="DM29" s="715"/>
      <c r="DN29" s="715"/>
      <c r="DO29" s="715"/>
      <c r="DP29" s="715"/>
      <c r="DQ29" s="715"/>
      <c r="DR29" s="715"/>
      <c r="DS29" s="715"/>
      <c r="DT29" s="715"/>
      <c r="DU29" s="715"/>
      <c r="DV29" s="716"/>
      <c r="DW29" s="684">
        <v>10.4</v>
      </c>
      <c r="DX29" s="713"/>
      <c r="DY29" s="713"/>
      <c r="DZ29" s="713"/>
      <c r="EA29" s="713"/>
      <c r="EB29" s="713"/>
      <c r="EC29" s="714"/>
    </row>
    <row r="30" spans="2:133" ht="11.25" customHeight="1" x14ac:dyDescent="0.15">
      <c r="B30" s="676" t="s">
        <v>314</v>
      </c>
      <c r="C30" s="677"/>
      <c r="D30" s="677"/>
      <c r="E30" s="677"/>
      <c r="F30" s="677"/>
      <c r="G30" s="677"/>
      <c r="H30" s="677"/>
      <c r="I30" s="677"/>
      <c r="J30" s="677"/>
      <c r="K30" s="677"/>
      <c r="L30" s="677"/>
      <c r="M30" s="677"/>
      <c r="N30" s="677"/>
      <c r="O30" s="677"/>
      <c r="P30" s="677"/>
      <c r="Q30" s="678"/>
      <c r="R30" s="679">
        <v>31191</v>
      </c>
      <c r="S30" s="680"/>
      <c r="T30" s="680"/>
      <c r="U30" s="680"/>
      <c r="V30" s="680"/>
      <c r="W30" s="680"/>
      <c r="X30" s="680"/>
      <c r="Y30" s="681"/>
      <c r="Z30" s="682">
        <v>0.6</v>
      </c>
      <c r="AA30" s="682"/>
      <c r="AB30" s="682"/>
      <c r="AC30" s="682"/>
      <c r="AD30" s="683" t="s">
        <v>235</v>
      </c>
      <c r="AE30" s="683"/>
      <c r="AF30" s="683"/>
      <c r="AG30" s="683"/>
      <c r="AH30" s="683"/>
      <c r="AI30" s="683"/>
      <c r="AJ30" s="683"/>
      <c r="AK30" s="683"/>
      <c r="AL30" s="684" t="s">
        <v>235</v>
      </c>
      <c r="AM30" s="685"/>
      <c r="AN30" s="685"/>
      <c r="AO30" s="686"/>
      <c r="AP30" s="658" t="s">
        <v>229</v>
      </c>
      <c r="AQ30" s="659"/>
      <c r="AR30" s="659"/>
      <c r="AS30" s="659"/>
      <c r="AT30" s="659"/>
      <c r="AU30" s="659"/>
      <c r="AV30" s="659"/>
      <c r="AW30" s="659"/>
      <c r="AX30" s="659"/>
      <c r="AY30" s="659"/>
      <c r="AZ30" s="659"/>
      <c r="BA30" s="659"/>
      <c r="BB30" s="659"/>
      <c r="BC30" s="659"/>
      <c r="BD30" s="659"/>
      <c r="BE30" s="659"/>
      <c r="BF30" s="660"/>
      <c r="BG30" s="658" t="s">
        <v>315</v>
      </c>
      <c r="BH30" s="732"/>
      <c r="BI30" s="732"/>
      <c r="BJ30" s="732"/>
      <c r="BK30" s="732"/>
      <c r="BL30" s="732"/>
      <c r="BM30" s="732"/>
      <c r="BN30" s="732"/>
      <c r="BO30" s="732"/>
      <c r="BP30" s="732"/>
      <c r="BQ30" s="733"/>
      <c r="BR30" s="658" t="s">
        <v>316</v>
      </c>
      <c r="BS30" s="732"/>
      <c r="BT30" s="732"/>
      <c r="BU30" s="732"/>
      <c r="BV30" s="732"/>
      <c r="BW30" s="732"/>
      <c r="BX30" s="732"/>
      <c r="BY30" s="732"/>
      <c r="BZ30" s="732"/>
      <c r="CA30" s="732"/>
      <c r="CB30" s="733"/>
      <c r="CD30" s="721"/>
      <c r="CE30" s="722"/>
      <c r="CF30" s="694" t="s">
        <v>317</v>
      </c>
      <c r="CG30" s="695"/>
      <c r="CH30" s="695"/>
      <c r="CI30" s="695"/>
      <c r="CJ30" s="695"/>
      <c r="CK30" s="695"/>
      <c r="CL30" s="695"/>
      <c r="CM30" s="695"/>
      <c r="CN30" s="695"/>
      <c r="CO30" s="695"/>
      <c r="CP30" s="695"/>
      <c r="CQ30" s="696"/>
      <c r="CR30" s="679">
        <v>379158</v>
      </c>
      <c r="CS30" s="680"/>
      <c r="CT30" s="680"/>
      <c r="CU30" s="680"/>
      <c r="CV30" s="680"/>
      <c r="CW30" s="680"/>
      <c r="CX30" s="680"/>
      <c r="CY30" s="681"/>
      <c r="CZ30" s="684">
        <v>7.3</v>
      </c>
      <c r="DA30" s="713"/>
      <c r="DB30" s="713"/>
      <c r="DC30" s="717"/>
      <c r="DD30" s="688">
        <v>379158</v>
      </c>
      <c r="DE30" s="680"/>
      <c r="DF30" s="680"/>
      <c r="DG30" s="680"/>
      <c r="DH30" s="680"/>
      <c r="DI30" s="680"/>
      <c r="DJ30" s="680"/>
      <c r="DK30" s="681"/>
      <c r="DL30" s="688">
        <v>349158</v>
      </c>
      <c r="DM30" s="680"/>
      <c r="DN30" s="680"/>
      <c r="DO30" s="680"/>
      <c r="DP30" s="680"/>
      <c r="DQ30" s="680"/>
      <c r="DR30" s="680"/>
      <c r="DS30" s="680"/>
      <c r="DT30" s="680"/>
      <c r="DU30" s="680"/>
      <c r="DV30" s="681"/>
      <c r="DW30" s="684">
        <v>9.6999999999999993</v>
      </c>
      <c r="DX30" s="713"/>
      <c r="DY30" s="713"/>
      <c r="DZ30" s="713"/>
      <c r="EA30" s="713"/>
      <c r="EB30" s="713"/>
      <c r="EC30" s="714"/>
    </row>
    <row r="31" spans="2:133" ht="11.25" customHeight="1" x14ac:dyDescent="0.15">
      <c r="B31" s="676" t="s">
        <v>318</v>
      </c>
      <c r="C31" s="677"/>
      <c r="D31" s="677"/>
      <c r="E31" s="677"/>
      <c r="F31" s="677"/>
      <c r="G31" s="677"/>
      <c r="H31" s="677"/>
      <c r="I31" s="677"/>
      <c r="J31" s="677"/>
      <c r="K31" s="677"/>
      <c r="L31" s="677"/>
      <c r="M31" s="677"/>
      <c r="N31" s="677"/>
      <c r="O31" s="677"/>
      <c r="P31" s="677"/>
      <c r="Q31" s="678"/>
      <c r="R31" s="679">
        <v>467833</v>
      </c>
      <c r="S31" s="680"/>
      <c r="T31" s="680"/>
      <c r="U31" s="680"/>
      <c r="V31" s="680"/>
      <c r="W31" s="680"/>
      <c r="X31" s="680"/>
      <c r="Y31" s="681"/>
      <c r="Z31" s="682">
        <v>8.6</v>
      </c>
      <c r="AA31" s="682"/>
      <c r="AB31" s="682"/>
      <c r="AC31" s="682"/>
      <c r="AD31" s="683" t="s">
        <v>235</v>
      </c>
      <c r="AE31" s="683"/>
      <c r="AF31" s="683"/>
      <c r="AG31" s="683"/>
      <c r="AH31" s="683"/>
      <c r="AI31" s="683"/>
      <c r="AJ31" s="683"/>
      <c r="AK31" s="683"/>
      <c r="AL31" s="684" t="s">
        <v>235</v>
      </c>
      <c r="AM31" s="685"/>
      <c r="AN31" s="685"/>
      <c r="AO31" s="686"/>
      <c r="AP31" s="736" t="s">
        <v>319</v>
      </c>
      <c r="AQ31" s="737"/>
      <c r="AR31" s="737"/>
      <c r="AS31" s="737"/>
      <c r="AT31" s="742" t="s">
        <v>320</v>
      </c>
      <c r="AU31" s="227"/>
      <c r="AV31" s="227"/>
      <c r="AW31" s="227"/>
      <c r="AX31" s="665" t="s">
        <v>191</v>
      </c>
      <c r="AY31" s="666"/>
      <c r="AZ31" s="666"/>
      <c r="BA31" s="666"/>
      <c r="BB31" s="666"/>
      <c r="BC31" s="666"/>
      <c r="BD31" s="666"/>
      <c r="BE31" s="666"/>
      <c r="BF31" s="667"/>
      <c r="BG31" s="747">
        <v>99.1</v>
      </c>
      <c r="BH31" s="734"/>
      <c r="BI31" s="734"/>
      <c r="BJ31" s="734"/>
      <c r="BK31" s="734"/>
      <c r="BL31" s="734"/>
      <c r="BM31" s="674">
        <v>97.2</v>
      </c>
      <c r="BN31" s="734"/>
      <c r="BO31" s="734"/>
      <c r="BP31" s="734"/>
      <c r="BQ31" s="735"/>
      <c r="BR31" s="747">
        <v>99.2</v>
      </c>
      <c r="BS31" s="734"/>
      <c r="BT31" s="734"/>
      <c r="BU31" s="734"/>
      <c r="BV31" s="734"/>
      <c r="BW31" s="734"/>
      <c r="BX31" s="674">
        <v>97</v>
      </c>
      <c r="BY31" s="734"/>
      <c r="BZ31" s="734"/>
      <c r="CA31" s="734"/>
      <c r="CB31" s="735"/>
      <c r="CD31" s="721"/>
      <c r="CE31" s="722"/>
      <c r="CF31" s="694" t="s">
        <v>321</v>
      </c>
      <c r="CG31" s="695"/>
      <c r="CH31" s="695"/>
      <c r="CI31" s="695"/>
      <c r="CJ31" s="695"/>
      <c r="CK31" s="695"/>
      <c r="CL31" s="695"/>
      <c r="CM31" s="695"/>
      <c r="CN31" s="695"/>
      <c r="CO31" s="695"/>
      <c r="CP31" s="695"/>
      <c r="CQ31" s="696"/>
      <c r="CR31" s="679">
        <v>27572</v>
      </c>
      <c r="CS31" s="715"/>
      <c r="CT31" s="715"/>
      <c r="CU31" s="715"/>
      <c r="CV31" s="715"/>
      <c r="CW31" s="715"/>
      <c r="CX31" s="715"/>
      <c r="CY31" s="716"/>
      <c r="CZ31" s="684">
        <v>0.5</v>
      </c>
      <c r="DA31" s="713"/>
      <c r="DB31" s="713"/>
      <c r="DC31" s="717"/>
      <c r="DD31" s="688">
        <v>27572</v>
      </c>
      <c r="DE31" s="715"/>
      <c r="DF31" s="715"/>
      <c r="DG31" s="715"/>
      <c r="DH31" s="715"/>
      <c r="DI31" s="715"/>
      <c r="DJ31" s="715"/>
      <c r="DK31" s="716"/>
      <c r="DL31" s="688">
        <v>27572</v>
      </c>
      <c r="DM31" s="715"/>
      <c r="DN31" s="715"/>
      <c r="DO31" s="715"/>
      <c r="DP31" s="715"/>
      <c r="DQ31" s="715"/>
      <c r="DR31" s="715"/>
      <c r="DS31" s="715"/>
      <c r="DT31" s="715"/>
      <c r="DU31" s="715"/>
      <c r="DV31" s="716"/>
      <c r="DW31" s="684">
        <v>0.8</v>
      </c>
      <c r="DX31" s="713"/>
      <c r="DY31" s="713"/>
      <c r="DZ31" s="713"/>
      <c r="EA31" s="713"/>
      <c r="EB31" s="713"/>
      <c r="EC31" s="714"/>
    </row>
    <row r="32" spans="2:133" ht="11.25" customHeight="1" x14ac:dyDescent="0.15">
      <c r="B32" s="725" t="s">
        <v>322</v>
      </c>
      <c r="C32" s="726"/>
      <c r="D32" s="726"/>
      <c r="E32" s="726"/>
      <c r="F32" s="726"/>
      <c r="G32" s="726"/>
      <c r="H32" s="726"/>
      <c r="I32" s="726"/>
      <c r="J32" s="726"/>
      <c r="K32" s="726"/>
      <c r="L32" s="726"/>
      <c r="M32" s="726"/>
      <c r="N32" s="726"/>
      <c r="O32" s="726"/>
      <c r="P32" s="726"/>
      <c r="Q32" s="727"/>
      <c r="R32" s="679" t="s">
        <v>250</v>
      </c>
      <c r="S32" s="680"/>
      <c r="T32" s="680"/>
      <c r="U32" s="680"/>
      <c r="V32" s="680"/>
      <c r="W32" s="680"/>
      <c r="X32" s="680"/>
      <c r="Y32" s="681"/>
      <c r="Z32" s="682" t="s">
        <v>235</v>
      </c>
      <c r="AA32" s="682"/>
      <c r="AB32" s="682"/>
      <c r="AC32" s="682"/>
      <c r="AD32" s="683" t="s">
        <v>176</v>
      </c>
      <c r="AE32" s="683"/>
      <c r="AF32" s="683"/>
      <c r="AG32" s="683"/>
      <c r="AH32" s="683"/>
      <c r="AI32" s="683"/>
      <c r="AJ32" s="683"/>
      <c r="AK32" s="683"/>
      <c r="AL32" s="684" t="s">
        <v>250</v>
      </c>
      <c r="AM32" s="685"/>
      <c r="AN32" s="685"/>
      <c r="AO32" s="686"/>
      <c r="AP32" s="738"/>
      <c r="AQ32" s="739"/>
      <c r="AR32" s="739"/>
      <c r="AS32" s="739"/>
      <c r="AT32" s="743"/>
      <c r="AU32" s="226" t="s">
        <v>323</v>
      </c>
      <c r="AV32" s="226"/>
      <c r="AW32" s="226"/>
      <c r="AX32" s="676" t="s">
        <v>324</v>
      </c>
      <c r="AY32" s="677"/>
      <c r="AZ32" s="677"/>
      <c r="BA32" s="677"/>
      <c r="BB32" s="677"/>
      <c r="BC32" s="677"/>
      <c r="BD32" s="677"/>
      <c r="BE32" s="677"/>
      <c r="BF32" s="678"/>
      <c r="BG32" s="748">
        <v>99.4</v>
      </c>
      <c r="BH32" s="715"/>
      <c r="BI32" s="715"/>
      <c r="BJ32" s="715"/>
      <c r="BK32" s="715"/>
      <c r="BL32" s="715"/>
      <c r="BM32" s="685">
        <v>98.8</v>
      </c>
      <c r="BN32" s="745"/>
      <c r="BO32" s="745"/>
      <c r="BP32" s="745"/>
      <c r="BQ32" s="746"/>
      <c r="BR32" s="748">
        <v>99.4</v>
      </c>
      <c r="BS32" s="715"/>
      <c r="BT32" s="715"/>
      <c r="BU32" s="715"/>
      <c r="BV32" s="715"/>
      <c r="BW32" s="715"/>
      <c r="BX32" s="685">
        <v>98.4</v>
      </c>
      <c r="BY32" s="745"/>
      <c r="BZ32" s="745"/>
      <c r="CA32" s="745"/>
      <c r="CB32" s="746"/>
      <c r="CD32" s="723"/>
      <c r="CE32" s="724"/>
      <c r="CF32" s="694" t="s">
        <v>325</v>
      </c>
      <c r="CG32" s="695"/>
      <c r="CH32" s="695"/>
      <c r="CI32" s="695"/>
      <c r="CJ32" s="695"/>
      <c r="CK32" s="695"/>
      <c r="CL32" s="695"/>
      <c r="CM32" s="695"/>
      <c r="CN32" s="695"/>
      <c r="CO32" s="695"/>
      <c r="CP32" s="695"/>
      <c r="CQ32" s="696"/>
      <c r="CR32" s="679" t="s">
        <v>235</v>
      </c>
      <c r="CS32" s="680"/>
      <c r="CT32" s="680"/>
      <c r="CU32" s="680"/>
      <c r="CV32" s="680"/>
      <c r="CW32" s="680"/>
      <c r="CX32" s="680"/>
      <c r="CY32" s="681"/>
      <c r="CZ32" s="684" t="s">
        <v>176</v>
      </c>
      <c r="DA32" s="713"/>
      <c r="DB32" s="713"/>
      <c r="DC32" s="717"/>
      <c r="DD32" s="688" t="s">
        <v>235</v>
      </c>
      <c r="DE32" s="680"/>
      <c r="DF32" s="680"/>
      <c r="DG32" s="680"/>
      <c r="DH32" s="680"/>
      <c r="DI32" s="680"/>
      <c r="DJ32" s="680"/>
      <c r="DK32" s="681"/>
      <c r="DL32" s="688" t="s">
        <v>235</v>
      </c>
      <c r="DM32" s="680"/>
      <c r="DN32" s="680"/>
      <c r="DO32" s="680"/>
      <c r="DP32" s="680"/>
      <c r="DQ32" s="680"/>
      <c r="DR32" s="680"/>
      <c r="DS32" s="680"/>
      <c r="DT32" s="680"/>
      <c r="DU32" s="680"/>
      <c r="DV32" s="681"/>
      <c r="DW32" s="684" t="s">
        <v>235</v>
      </c>
      <c r="DX32" s="713"/>
      <c r="DY32" s="713"/>
      <c r="DZ32" s="713"/>
      <c r="EA32" s="713"/>
      <c r="EB32" s="713"/>
      <c r="EC32" s="714"/>
    </row>
    <row r="33" spans="2:133" ht="11.25" customHeight="1" x14ac:dyDescent="0.15">
      <c r="B33" s="676" t="s">
        <v>326</v>
      </c>
      <c r="C33" s="677"/>
      <c r="D33" s="677"/>
      <c r="E33" s="677"/>
      <c r="F33" s="677"/>
      <c r="G33" s="677"/>
      <c r="H33" s="677"/>
      <c r="I33" s="677"/>
      <c r="J33" s="677"/>
      <c r="K33" s="677"/>
      <c r="L33" s="677"/>
      <c r="M33" s="677"/>
      <c r="N33" s="677"/>
      <c r="O33" s="677"/>
      <c r="P33" s="677"/>
      <c r="Q33" s="678"/>
      <c r="R33" s="679">
        <v>333655</v>
      </c>
      <c r="S33" s="680"/>
      <c r="T33" s="680"/>
      <c r="U33" s="680"/>
      <c r="V33" s="680"/>
      <c r="W33" s="680"/>
      <c r="X33" s="680"/>
      <c r="Y33" s="681"/>
      <c r="Z33" s="682">
        <v>6.2</v>
      </c>
      <c r="AA33" s="682"/>
      <c r="AB33" s="682"/>
      <c r="AC33" s="682"/>
      <c r="AD33" s="683" t="s">
        <v>235</v>
      </c>
      <c r="AE33" s="683"/>
      <c r="AF33" s="683"/>
      <c r="AG33" s="683"/>
      <c r="AH33" s="683"/>
      <c r="AI33" s="683"/>
      <c r="AJ33" s="683"/>
      <c r="AK33" s="683"/>
      <c r="AL33" s="684" t="s">
        <v>235</v>
      </c>
      <c r="AM33" s="685"/>
      <c r="AN33" s="685"/>
      <c r="AO33" s="686"/>
      <c r="AP33" s="740"/>
      <c r="AQ33" s="741"/>
      <c r="AR33" s="741"/>
      <c r="AS33" s="741"/>
      <c r="AT33" s="744"/>
      <c r="AU33" s="228"/>
      <c r="AV33" s="228"/>
      <c r="AW33" s="228"/>
      <c r="AX33" s="729" t="s">
        <v>327</v>
      </c>
      <c r="AY33" s="730"/>
      <c r="AZ33" s="730"/>
      <c r="BA33" s="730"/>
      <c r="BB33" s="730"/>
      <c r="BC33" s="730"/>
      <c r="BD33" s="730"/>
      <c r="BE33" s="730"/>
      <c r="BF33" s="731"/>
      <c r="BG33" s="749">
        <v>98.7</v>
      </c>
      <c r="BH33" s="750"/>
      <c r="BI33" s="750"/>
      <c r="BJ33" s="750"/>
      <c r="BK33" s="750"/>
      <c r="BL33" s="750"/>
      <c r="BM33" s="751">
        <v>95.6</v>
      </c>
      <c r="BN33" s="750"/>
      <c r="BO33" s="750"/>
      <c r="BP33" s="750"/>
      <c r="BQ33" s="752"/>
      <c r="BR33" s="749">
        <v>98.9</v>
      </c>
      <c r="BS33" s="750"/>
      <c r="BT33" s="750"/>
      <c r="BU33" s="750"/>
      <c r="BV33" s="750"/>
      <c r="BW33" s="750"/>
      <c r="BX33" s="751">
        <v>95.6</v>
      </c>
      <c r="BY33" s="750"/>
      <c r="BZ33" s="750"/>
      <c r="CA33" s="750"/>
      <c r="CB33" s="752"/>
      <c r="CD33" s="694" t="s">
        <v>328</v>
      </c>
      <c r="CE33" s="695"/>
      <c r="CF33" s="695"/>
      <c r="CG33" s="695"/>
      <c r="CH33" s="695"/>
      <c r="CI33" s="695"/>
      <c r="CJ33" s="695"/>
      <c r="CK33" s="695"/>
      <c r="CL33" s="695"/>
      <c r="CM33" s="695"/>
      <c r="CN33" s="695"/>
      <c r="CO33" s="695"/>
      <c r="CP33" s="695"/>
      <c r="CQ33" s="696"/>
      <c r="CR33" s="679">
        <v>2419605</v>
      </c>
      <c r="CS33" s="715"/>
      <c r="CT33" s="715"/>
      <c r="CU33" s="715"/>
      <c r="CV33" s="715"/>
      <c r="CW33" s="715"/>
      <c r="CX33" s="715"/>
      <c r="CY33" s="716"/>
      <c r="CZ33" s="684">
        <v>46.8</v>
      </c>
      <c r="DA33" s="713"/>
      <c r="DB33" s="713"/>
      <c r="DC33" s="717"/>
      <c r="DD33" s="688">
        <v>1947530</v>
      </c>
      <c r="DE33" s="715"/>
      <c r="DF33" s="715"/>
      <c r="DG33" s="715"/>
      <c r="DH33" s="715"/>
      <c r="DI33" s="715"/>
      <c r="DJ33" s="715"/>
      <c r="DK33" s="716"/>
      <c r="DL33" s="688">
        <v>1744277</v>
      </c>
      <c r="DM33" s="715"/>
      <c r="DN33" s="715"/>
      <c r="DO33" s="715"/>
      <c r="DP33" s="715"/>
      <c r="DQ33" s="715"/>
      <c r="DR33" s="715"/>
      <c r="DS33" s="715"/>
      <c r="DT33" s="715"/>
      <c r="DU33" s="715"/>
      <c r="DV33" s="716"/>
      <c r="DW33" s="684">
        <v>48.4</v>
      </c>
      <c r="DX33" s="713"/>
      <c r="DY33" s="713"/>
      <c r="DZ33" s="713"/>
      <c r="EA33" s="713"/>
      <c r="EB33" s="713"/>
      <c r="EC33" s="714"/>
    </row>
    <row r="34" spans="2:133" ht="11.25" customHeight="1" x14ac:dyDescent="0.15">
      <c r="B34" s="676" t="s">
        <v>329</v>
      </c>
      <c r="C34" s="677"/>
      <c r="D34" s="677"/>
      <c r="E34" s="677"/>
      <c r="F34" s="677"/>
      <c r="G34" s="677"/>
      <c r="H34" s="677"/>
      <c r="I34" s="677"/>
      <c r="J34" s="677"/>
      <c r="K34" s="677"/>
      <c r="L34" s="677"/>
      <c r="M34" s="677"/>
      <c r="N34" s="677"/>
      <c r="O34" s="677"/>
      <c r="P34" s="677"/>
      <c r="Q34" s="678"/>
      <c r="R34" s="679">
        <v>18012</v>
      </c>
      <c r="S34" s="680"/>
      <c r="T34" s="680"/>
      <c r="U34" s="680"/>
      <c r="V34" s="680"/>
      <c r="W34" s="680"/>
      <c r="X34" s="680"/>
      <c r="Y34" s="681"/>
      <c r="Z34" s="682">
        <v>0.3</v>
      </c>
      <c r="AA34" s="682"/>
      <c r="AB34" s="682"/>
      <c r="AC34" s="682"/>
      <c r="AD34" s="683" t="s">
        <v>235</v>
      </c>
      <c r="AE34" s="683"/>
      <c r="AF34" s="683"/>
      <c r="AG34" s="683"/>
      <c r="AH34" s="683"/>
      <c r="AI34" s="683"/>
      <c r="AJ34" s="683"/>
      <c r="AK34" s="683"/>
      <c r="AL34" s="684" t="s">
        <v>235</v>
      </c>
      <c r="AM34" s="685"/>
      <c r="AN34" s="685"/>
      <c r="AO34" s="686"/>
      <c r="AP34" s="229"/>
      <c r="AQ34" s="230"/>
      <c r="AR34" s="226"/>
      <c r="AS34" s="227"/>
      <c r="AT34" s="227"/>
      <c r="AU34" s="227"/>
      <c r="AV34" s="227"/>
      <c r="AW34" s="227"/>
      <c r="AX34" s="227"/>
      <c r="AY34" s="227"/>
      <c r="AZ34" s="227"/>
      <c r="BA34" s="227"/>
      <c r="BB34" s="227"/>
      <c r="BC34" s="227"/>
      <c r="BD34" s="227"/>
      <c r="BE34" s="227"/>
      <c r="BF34" s="227"/>
      <c r="BG34" s="230"/>
      <c r="BH34" s="230"/>
      <c r="BI34" s="230"/>
      <c r="BJ34" s="230"/>
      <c r="BK34" s="230"/>
      <c r="BL34" s="230"/>
      <c r="BM34" s="230"/>
      <c r="BN34" s="230"/>
      <c r="BO34" s="230"/>
      <c r="BP34" s="230"/>
      <c r="BQ34" s="230"/>
      <c r="BR34" s="230"/>
      <c r="BS34" s="230"/>
      <c r="BT34" s="230"/>
      <c r="BU34" s="230"/>
      <c r="BV34" s="230"/>
      <c r="BW34" s="230"/>
      <c r="BX34" s="230"/>
      <c r="BY34" s="230"/>
      <c r="BZ34" s="230"/>
      <c r="CA34" s="230"/>
      <c r="CB34" s="230"/>
      <c r="CD34" s="694" t="s">
        <v>330</v>
      </c>
      <c r="CE34" s="695"/>
      <c r="CF34" s="695"/>
      <c r="CG34" s="695"/>
      <c r="CH34" s="695"/>
      <c r="CI34" s="695"/>
      <c r="CJ34" s="695"/>
      <c r="CK34" s="695"/>
      <c r="CL34" s="695"/>
      <c r="CM34" s="695"/>
      <c r="CN34" s="695"/>
      <c r="CO34" s="695"/>
      <c r="CP34" s="695"/>
      <c r="CQ34" s="696"/>
      <c r="CR34" s="679">
        <v>1019302</v>
      </c>
      <c r="CS34" s="680"/>
      <c r="CT34" s="680"/>
      <c r="CU34" s="680"/>
      <c r="CV34" s="680"/>
      <c r="CW34" s="680"/>
      <c r="CX34" s="680"/>
      <c r="CY34" s="681"/>
      <c r="CZ34" s="684">
        <v>19.7</v>
      </c>
      <c r="DA34" s="713"/>
      <c r="DB34" s="713"/>
      <c r="DC34" s="717"/>
      <c r="DD34" s="688">
        <v>753085</v>
      </c>
      <c r="DE34" s="680"/>
      <c r="DF34" s="680"/>
      <c r="DG34" s="680"/>
      <c r="DH34" s="680"/>
      <c r="DI34" s="680"/>
      <c r="DJ34" s="680"/>
      <c r="DK34" s="681"/>
      <c r="DL34" s="688">
        <v>709732</v>
      </c>
      <c r="DM34" s="680"/>
      <c r="DN34" s="680"/>
      <c r="DO34" s="680"/>
      <c r="DP34" s="680"/>
      <c r="DQ34" s="680"/>
      <c r="DR34" s="680"/>
      <c r="DS34" s="680"/>
      <c r="DT34" s="680"/>
      <c r="DU34" s="680"/>
      <c r="DV34" s="681"/>
      <c r="DW34" s="684">
        <v>19.7</v>
      </c>
      <c r="DX34" s="713"/>
      <c r="DY34" s="713"/>
      <c r="DZ34" s="713"/>
      <c r="EA34" s="713"/>
      <c r="EB34" s="713"/>
      <c r="EC34" s="714"/>
    </row>
    <row r="35" spans="2:133" ht="11.25" customHeight="1" x14ac:dyDescent="0.15">
      <c r="B35" s="676" t="s">
        <v>331</v>
      </c>
      <c r="C35" s="677"/>
      <c r="D35" s="677"/>
      <c r="E35" s="677"/>
      <c r="F35" s="677"/>
      <c r="G35" s="677"/>
      <c r="H35" s="677"/>
      <c r="I35" s="677"/>
      <c r="J35" s="677"/>
      <c r="K35" s="677"/>
      <c r="L35" s="677"/>
      <c r="M35" s="677"/>
      <c r="N35" s="677"/>
      <c r="O35" s="677"/>
      <c r="P35" s="677"/>
      <c r="Q35" s="678"/>
      <c r="R35" s="679">
        <v>51162</v>
      </c>
      <c r="S35" s="680"/>
      <c r="T35" s="680"/>
      <c r="U35" s="680"/>
      <c r="V35" s="680"/>
      <c r="W35" s="680"/>
      <c r="X35" s="680"/>
      <c r="Y35" s="681"/>
      <c r="Z35" s="682">
        <v>0.9</v>
      </c>
      <c r="AA35" s="682"/>
      <c r="AB35" s="682"/>
      <c r="AC35" s="682"/>
      <c r="AD35" s="683" t="s">
        <v>250</v>
      </c>
      <c r="AE35" s="683"/>
      <c r="AF35" s="683"/>
      <c r="AG35" s="683"/>
      <c r="AH35" s="683"/>
      <c r="AI35" s="683"/>
      <c r="AJ35" s="683"/>
      <c r="AK35" s="683"/>
      <c r="AL35" s="684" t="s">
        <v>235</v>
      </c>
      <c r="AM35" s="685"/>
      <c r="AN35" s="685"/>
      <c r="AO35" s="686"/>
      <c r="AP35" s="231"/>
      <c r="AQ35" s="658" t="s">
        <v>332</v>
      </c>
      <c r="AR35" s="659"/>
      <c r="AS35" s="659"/>
      <c r="AT35" s="659"/>
      <c r="AU35" s="659"/>
      <c r="AV35" s="659"/>
      <c r="AW35" s="659"/>
      <c r="AX35" s="659"/>
      <c r="AY35" s="659"/>
      <c r="AZ35" s="659"/>
      <c r="BA35" s="659"/>
      <c r="BB35" s="659"/>
      <c r="BC35" s="659"/>
      <c r="BD35" s="659"/>
      <c r="BE35" s="659"/>
      <c r="BF35" s="660"/>
      <c r="BG35" s="658" t="s">
        <v>333</v>
      </c>
      <c r="BH35" s="659"/>
      <c r="BI35" s="659"/>
      <c r="BJ35" s="659"/>
      <c r="BK35" s="659"/>
      <c r="BL35" s="659"/>
      <c r="BM35" s="659"/>
      <c r="BN35" s="659"/>
      <c r="BO35" s="659"/>
      <c r="BP35" s="659"/>
      <c r="BQ35" s="659"/>
      <c r="BR35" s="659"/>
      <c r="BS35" s="659"/>
      <c r="BT35" s="659"/>
      <c r="BU35" s="659"/>
      <c r="BV35" s="659"/>
      <c r="BW35" s="659"/>
      <c r="BX35" s="659"/>
      <c r="BY35" s="659"/>
      <c r="BZ35" s="659"/>
      <c r="CA35" s="659"/>
      <c r="CB35" s="660"/>
      <c r="CD35" s="694" t="s">
        <v>334</v>
      </c>
      <c r="CE35" s="695"/>
      <c r="CF35" s="695"/>
      <c r="CG35" s="695"/>
      <c r="CH35" s="695"/>
      <c r="CI35" s="695"/>
      <c r="CJ35" s="695"/>
      <c r="CK35" s="695"/>
      <c r="CL35" s="695"/>
      <c r="CM35" s="695"/>
      <c r="CN35" s="695"/>
      <c r="CO35" s="695"/>
      <c r="CP35" s="695"/>
      <c r="CQ35" s="696"/>
      <c r="CR35" s="679">
        <v>30215</v>
      </c>
      <c r="CS35" s="715"/>
      <c r="CT35" s="715"/>
      <c r="CU35" s="715"/>
      <c r="CV35" s="715"/>
      <c r="CW35" s="715"/>
      <c r="CX35" s="715"/>
      <c r="CY35" s="716"/>
      <c r="CZ35" s="684">
        <v>0.6</v>
      </c>
      <c r="DA35" s="713"/>
      <c r="DB35" s="713"/>
      <c r="DC35" s="717"/>
      <c r="DD35" s="688">
        <v>26847</v>
      </c>
      <c r="DE35" s="715"/>
      <c r="DF35" s="715"/>
      <c r="DG35" s="715"/>
      <c r="DH35" s="715"/>
      <c r="DI35" s="715"/>
      <c r="DJ35" s="715"/>
      <c r="DK35" s="716"/>
      <c r="DL35" s="688">
        <v>26847</v>
      </c>
      <c r="DM35" s="715"/>
      <c r="DN35" s="715"/>
      <c r="DO35" s="715"/>
      <c r="DP35" s="715"/>
      <c r="DQ35" s="715"/>
      <c r="DR35" s="715"/>
      <c r="DS35" s="715"/>
      <c r="DT35" s="715"/>
      <c r="DU35" s="715"/>
      <c r="DV35" s="716"/>
      <c r="DW35" s="684">
        <v>0.7</v>
      </c>
      <c r="DX35" s="713"/>
      <c r="DY35" s="713"/>
      <c r="DZ35" s="713"/>
      <c r="EA35" s="713"/>
      <c r="EB35" s="713"/>
      <c r="EC35" s="714"/>
    </row>
    <row r="36" spans="2:133" ht="11.25" customHeight="1" x14ac:dyDescent="0.15">
      <c r="B36" s="676" t="s">
        <v>335</v>
      </c>
      <c r="C36" s="677"/>
      <c r="D36" s="677"/>
      <c r="E36" s="677"/>
      <c r="F36" s="677"/>
      <c r="G36" s="677"/>
      <c r="H36" s="677"/>
      <c r="I36" s="677"/>
      <c r="J36" s="677"/>
      <c r="K36" s="677"/>
      <c r="L36" s="677"/>
      <c r="M36" s="677"/>
      <c r="N36" s="677"/>
      <c r="O36" s="677"/>
      <c r="P36" s="677"/>
      <c r="Q36" s="678"/>
      <c r="R36" s="679">
        <v>192676</v>
      </c>
      <c r="S36" s="680"/>
      <c r="T36" s="680"/>
      <c r="U36" s="680"/>
      <c r="V36" s="680"/>
      <c r="W36" s="680"/>
      <c r="X36" s="680"/>
      <c r="Y36" s="681"/>
      <c r="Z36" s="682">
        <v>3.6</v>
      </c>
      <c r="AA36" s="682"/>
      <c r="AB36" s="682"/>
      <c r="AC36" s="682"/>
      <c r="AD36" s="683" t="s">
        <v>235</v>
      </c>
      <c r="AE36" s="683"/>
      <c r="AF36" s="683"/>
      <c r="AG36" s="683"/>
      <c r="AH36" s="683"/>
      <c r="AI36" s="683"/>
      <c r="AJ36" s="683"/>
      <c r="AK36" s="683"/>
      <c r="AL36" s="684" t="s">
        <v>176</v>
      </c>
      <c r="AM36" s="685"/>
      <c r="AN36" s="685"/>
      <c r="AO36" s="686"/>
      <c r="AP36" s="231"/>
      <c r="AQ36" s="753" t="s">
        <v>336</v>
      </c>
      <c r="AR36" s="754"/>
      <c r="AS36" s="754"/>
      <c r="AT36" s="754"/>
      <c r="AU36" s="754"/>
      <c r="AV36" s="754"/>
      <c r="AW36" s="754"/>
      <c r="AX36" s="754"/>
      <c r="AY36" s="755"/>
      <c r="AZ36" s="668">
        <v>762728</v>
      </c>
      <c r="BA36" s="669"/>
      <c r="BB36" s="669"/>
      <c r="BC36" s="669"/>
      <c r="BD36" s="669"/>
      <c r="BE36" s="669"/>
      <c r="BF36" s="756"/>
      <c r="BG36" s="690" t="s">
        <v>337</v>
      </c>
      <c r="BH36" s="691"/>
      <c r="BI36" s="691"/>
      <c r="BJ36" s="691"/>
      <c r="BK36" s="691"/>
      <c r="BL36" s="691"/>
      <c r="BM36" s="691"/>
      <c r="BN36" s="691"/>
      <c r="BO36" s="691"/>
      <c r="BP36" s="691"/>
      <c r="BQ36" s="691"/>
      <c r="BR36" s="691"/>
      <c r="BS36" s="691"/>
      <c r="BT36" s="691"/>
      <c r="BU36" s="692"/>
      <c r="BV36" s="668">
        <v>92931</v>
      </c>
      <c r="BW36" s="669"/>
      <c r="BX36" s="669"/>
      <c r="BY36" s="669"/>
      <c r="BZ36" s="669"/>
      <c r="CA36" s="669"/>
      <c r="CB36" s="756"/>
      <c r="CD36" s="694" t="s">
        <v>338</v>
      </c>
      <c r="CE36" s="695"/>
      <c r="CF36" s="695"/>
      <c r="CG36" s="695"/>
      <c r="CH36" s="695"/>
      <c r="CI36" s="695"/>
      <c r="CJ36" s="695"/>
      <c r="CK36" s="695"/>
      <c r="CL36" s="695"/>
      <c r="CM36" s="695"/>
      <c r="CN36" s="695"/>
      <c r="CO36" s="695"/>
      <c r="CP36" s="695"/>
      <c r="CQ36" s="696"/>
      <c r="CR36" s="679">
        <v>510482</v>
      </c>
      <c r="CS36" s="680"/>
      <c r="CT36" s="680"/>
      <c r="CU36" s="680"/>
      <c r="CV36" s="680"/>
      <c r="CW36" s="680"/>
      <c r="CX36" s="680"/>
      <c r="CY36" s="681"/>
      <c r="CZ36" s="684">
        <v>9.9</v>
      </c>
      <c r="DA36" s="713"/>
      <c r="DB36" s="713"/>
      <c r="DC36" s="717"/>
      <c r="DD36" s="688">
        <v>478519</v>
      </c>
      <c r="DE36" s="680"/>
      <c r="DF36" s="680"/>
      <c r="DG36" s="680"/>
      <c r="DH36" s="680"/>
      <c r="DI36" s="680"/>
      <c r="DJ36" s="680"/>
      <c r="DK36" s="681"/>
      <c r="DL36" s="688">
        <v>423593</v>
      </c>
      <c r="DM36" s="680"/>
      <c r="DN36" s="680"/>
      <c r="DO36" s="680"/>
      <c r="DP36" s="680"/>
      <c r="DQ36" s="680"/>
      <c r="DR36" s="680"/>
      <c r="DS36" s="680"/>
      <c r="DT36" s="680"/>
      <c r="DU36" s="680"/>
      <c r="DV36" s="681"/>
      <c r="DW36" s="684">
        <v>11.7</v>
      </c>
      <c r="DX36" s="713"/>
      <c r="DY36" s="713"/>
      <c r="DZ36" s="713"/>
      <c r="EA36" s="713"/>
      <c r="EB36" s="713"/>
      <c r="EC36" s="714"/>
    </row>
    <row r="37" spans="2:133" ht="11.25" customHeight="1" x14ac:dyDescent="0.15">
      <c r="B37" s="676" t="s">
        <v>339</v>
      </c>
      <c r="C37" s="677"/>
      <c r="D37" s="677"/>
      <c r="E37" s="677"/>
      <c r="F37" s="677"/>
      <c r="G37" s="677"/>
      <c r="H37" s="677"/>
      <c r="I37" s="677"/>
      <c r="J37" s="677"/>
      <c r="K37" s="677"/>
      <c r="L37" s="677"/>
      <c r="M37" s="677"/>
      <c r="N37" s="677"/>
      <c r="O37" s="677"/>
      <c r="P37" s="677"/>
      <c r="Q37" s="678"/>
      <c r="R37" s="679">
        <v>230575</v>
      </c>
      <c r="S37" s="680"/>
      <c r="T37" s="680"/>
      <c r="U37" s="680"/>
      <c r="V37" s="680"/>
      <c r="W37" s="680"/>
      <c r="X37" s="680"/>
      <c r="Y37" s="681"/>
      <c r="Z37" s="682">
        <v>4.3</v>
      </c>
      <c r="AA37" s="682"/>
      <c r="AB37" s="682"/>
      <c r="AC37" s="682"/>
      <c r="AD37" s="683" t="s">
        <v>235</v>
      </c>
      <c r="AE37" s="683"/>
      <c r="AF37" s="683"/>
      <c r="AG37" s="683"/>
      <c r="AH37" s="683"/>
      <c r="AI37" s="683"/>
      <c r="AJ37" s="683"/>
      <c r="AK37" s="683"/>
      <c r="AL37" s="684" t="s">
        <v>235</v>
      </c>
      <c r="AM37" s="685"/>
      <c r="AN37" s="685"/>
      <c r="AO37" s="686"/>
      <c r="AQ37" s="757" t="s">
        <v>340</v>
      </c>
      <c r="AR37" s="758"/>
      <c r="AS37" s="758"/>
      <c r="AT37" s="758"/>
      <c r="AU37" s="758"/>
      <c r="AV37" s="758"/>
      <c r="AW37" s="758"/>
      <c r="AX37" s="758"/>
      <c r="AY37" s="759"/>
      <c r="AZ37" s="679">
        <v>286100</v>
      </c>
      <c r="BA37" s="680"/>
      <c r="BB37" s="680"/>
      <c r="BC37" s="680"/>
      <c r="BD37" s="715"/>
      <c r="BE37" s="715"/>
      <c r="BF37" s="746"/>
      <c r="BG37" s="694" t="s">
        <v>341</v>
      </c>
      <c r="BH37" s="695"/>
      <c r="BI37" s="695"/>
      <c r="BJ37" s="695"/>
      <c r="BK37" s="695"/>
      <c r="BL37" s="695"/>
      <c r="BM37" s="695"/>
      <c r="BN37" s="695"/>
      <c r="BO37" s="695"/>
      <c r="BP37" s="695"/>
      <c r="BQ37" s="695"/>
      <c r="BR37" s="695"/>
      <c r="BS37" s="695"/>
      <c r="BT37" s="695"/>
      <c r="BU37" s="696"/>
      <c r="BV37" s="679">
        <v>84531</v>
      </c>
      <c r="BW37" s="680"/>
      <c r="BX37" s="680"/>
      <c r="BY37" s="680"/>
      <c r="BZ37" s="680"/>
      <c r="CA37" s="680"/>
      <c r="CB37" s="689"/>
      <c r="CD37" s="694" t="s">
        <v>342</v>
      </c>
      <c r="CE37" s="695"/>
      <c r="CF37" s="695"/>
      <c r="CG37" s="695"/>
      <c r="CH37" s="695"/>
      <c r="CI37" s="695"/>
      <c r="CJ37" s="695"/>
      <c r="CK37" s="695"/>
      <c r="CL37" s="695"/>
      <c r="CM37" s="695"/>
      <c r="CN37" s="695"/>
      <c r="CO37" s="695"/>
      <c r="CP37" s="695"/>
      <c r="CQ37" s="696"/>
      <c r="CR37" s="679">
        <v>272883</v>
      </c>
      <c r="CS37" s="715"/>
      <c r="CT37" s="715"/>
      <c r="CU37" s="715"/>
      <c r="CV37" s="715"/>
      <c r="CW37" s="715"/>
      <c r="CX37" s="715"/>
      <c r="CY37" s="716"/>
      <c r="CZ37" s="684">
        <v>5.3</v>
      </c>
      <c r="DA37" s="713"/>
      <c r="DB37" s="713"/>
      <c r="DC37" s="717"/>
      <c r="DD37" s="688">
        <v>272883</v>
      </c>
      <c r="DE37" s="715"/>
      <c r="DF37" s="715"/>
      <c r="DG37" s="715"/>
      <c r="DH37" s="715"/>
      <c r="DI37" s="715"/>
      <c r="DJ37" s="715"/>
      <c r="DK37" s="716"/>
      <c r="DL37" s="688">
        <v>265318</v>
      </c>
      <c r="DM37" s="715"/>
      <c r="DN37" s="715"/>
      <c r="DO37" s="715"/>
      <c r="DP37" s="715"/>
      <c r="DQ37" s="715"/>
      <c r="DR37" s="715"/>
      <c r="DS37" s="715"/>
      <c r="DT37" s="715"/>
      <c r="DU37" s="715"/>
      <c r="DV37" s="716"/>
      <c r="DW37" s="684">
        <v>7.4</v>
      </c>
      <c r="DX37" s="713"/>
      <c r="DY37" s="713"/>
      <c r="DZ37" s="713"/>
      <c r="EA37" s="713"/>
      <c r="EB37" s="713"/>
      <c r="EC37" s="714"/>
    </row>
    <row r="38" spans="2:133" ht="11.25" customHeight="1" x14ac:dyDescent="0.15">
      <c r="B38" s="676" t="s">
        <v>343</v>
      </c>
      <c r="C38" s="677"/>
      <c r="D38" s="677"/>
      <c r="E38" s="677"/>
      <c r="F38" s="677"/>
      <c r="G38" s="677"/>
      <c r="H38" s="677"/>
      <c r="I38" s="677"/>
      <c r="J38" s="677"/>
      <c r="K38" s="677"/>
      <c r="L38" s="677"/>
      <c r="M38" s="677"/>
      <c r="N38" s="677"/>
      <c r="O38" s="677"/>
      <c r="P38" s="677"/>
      <c r="Q38" s="678"/>
      <c r="R38" s="679">
        <v>169968</v>
      </c>
      <c r="S38" s="680"/>
      <c r="T38" s="680"/>
      <c r="U38" s="680"/>
      <c r="V38" s="680"/>
      <c r="W38" s="680"/>
      <c r="X38" s="680"/>
      <c r="Y38" s="681"/>
      <c r="Z38" s="682">
        <v>3.1</v>
      </c>
      <c r="AA38" s="682"/>
      <c r="AB38" s="682"/>
      <c r="AC38" s="682"/>
      <c r="AD38" s="683">
        <v>27</v>
      </c>
      <c r="AE38" s="683"/>
      <c r="AF38" s="683"/>
      <c r="AG38" s="683"/>
      <c r="AH38" s="683"/>
      <c r="AI38" s="683"/>
      <c r="AJ38" s="683"/>
      <c r="AK38" s="683"/>
      <c r="AL38" s="684">
        <v>0</v>
      </c>
      <c r="AM38" s="685"/>
      <c r="AN38" s="685"/>
      <c r="AO38" s="686"/>
      <c r="AQ38" s="757" t="s">
        <v>344</v>
      </c>
      <c r="AR38" s="758"/>
      <c r="AS38" s="758"/>
      <c r="AT38" s="758"/>
      <c r="AU38" s="758"/>
      <c r="AV38" s="758"/>
      <c r="AW38" s="758"/>
      <c r="AX38" s="758"/>
      <c r="AY38" s="759"/>
      <c r="AZ38" s="679">
        <v>25446</v>
      </c>
      <c r="BA38" s="680"/>
      <c r="BB38" s="680"/>
      <c r="BC38" s="680"/>
      <c r="BD38" s="715"/>
      <c r="BE38" s="715"/>
      <c r="BF38" s="746"/>
      <c r="BG38" s="694" t="s">
        <v>345</v>
      </c>
      <c r="BH38" s="695"/>
      <c r="BI38" s="695"/>
      <c r="BJ38" s="695"/>
      <c r="BK38" s="695"/>
      <c r="BL38" s="695"/>
      <c r="BM38" s="695"/>
      <c r="BN38" s="695"/>
      <c r="BO38" s="695"/>
      <c r="BP38" s="695"/>
      <c r="BQ38" s="695"/>
      <c r="BR38" s="695"/>
      <c r="BS38" s="695"/>
      <c r="BT38" s="695"/>
      <c r="BU38" s="696"/>
      <c r="BV38" s="679">
        <v>1956</v>
      </c>
      <c r="BW38" s="680"/>
      <c r="BX38" s="680"/>
      <c r="BY38" s="680"/>
      <c r="BZ38" s="680"/>
      <c r="CA38" s="680"/>
      <c r="CB38" s="689"/>
      <c r="CD38" s="694" t="s">
        <v>346</v>
      </c>
      <c r="CE38" s="695"/>
      <c r="CF38" s="695"/>
      <c r="CG38" s="695"/>
      <c r="CH38" s="695"/>
      <c r="CI38" s="695"/>
      <c r="CJ38" s="695"/>
      <c r="CK38" s="695"/>
      <c r="CL38" s="695"/>
      <c r="CM38" s="695"/>
      <c r="CN38" s="695"/>
      <c r="CO38" s="695"/>
      <c r="CP38" s="695"/>
      <c r="CQ38" s="696"/>
      <c r="CR38" s="679">
        <v>734336</v>
      </c>
      <c r="CS38" s="680"/>
      <c r="CT38" s="680"/>
      <c r="CU38" s="680"/>
      <c r="CV38" s="680"/>
      <c r="CW38" s="680"/>
      <c r="CX38" s="680"/>
      <c r="CY38" s="681"/>
      <c r="CZ38" s="684">
        <v>14.2</v>
      </c>
      <c r="DA38" s="713"/>
      <c r="DB38" s="713"/>
      <c r="DC38" s="717"/>
      <c r="DD38" s="688">
        <v>637512</v>
      </c>
      <c r="DE38" s="680"/>
      <c r="DF38" s="680"/>
      <c r="DG38" s="680"/>
      <c r="DH38" s="680"/>
      <c r="DI38" s="680"/>
      <c r="DJ38" s="680"/>
      <c r="DK38" s="681"/>
      <c r="DL38" s="688">
        <v>584105</v>
      </c>
      <c r="DM38" s="680"/>
      <c r="DN38" s="680"/>
      <c r="DO38" s="680"/>
      <c r="DP38" s="680"/>
      <c r="DQ38" s="680"/>
      <c r="DR38" s="680"/>
      <c r="DS38" s="680"/>
      <c r="DT38" s="680"/>
      <c r="DU38" s="680"/>
      <c r="DV38" s="681"/>
      <c r="DW38" s="684">
        <v>16.2</v>
      </c>
      <c r="DX38" s="713"/>
      <c r="DY38" s="713"/>
      <c r="DZ38" s="713"/>
      <c r="EA38" s="713"/>
      <c r="EB38" s="713"/>
      <c r="EC38" s="714"/>
    </row>
    <row r="39" spans="2:133" ht="11.25" customHeight="1" x14ac:dyDescent="0.15">
      <c r="B39" s="676" t="s">
        <v>347</v>
      </c>
      <c r="C39" s="677"/>
      <c r="D39" s="677"/>
      <c r="E39" s="677"/>
      <c r="F39" s="677"/>
      <c r="G39" s="677"/>
      <c r="H39" s="677"/>
      <c r="I39" s="677"/>
      <c r="J39" s="677"/>
      <c r="K39" s="677"/>
      <c r="L39" s="677"/>
      <c r="M39" s="677"/>
      <c r="N39" s="677"/>
      <c r="O39" s="677"/>
      <c r="P39" s="677"/>
      <c r="Q39" s="678"/>
      <c r="R39" s="679">
        <v>191600</v>
      </c>
      <c r="S39" s="680"/>
      <c r="T39" s="680"/>
      <c r="U39" s="680"/>
      <c r="V39" s="680"/>
      <c r="W39" s="680"/>
      <c r="X39" s="680"/>
      <c r="Y39" s="681"/>
      <c r="Z39" s="682">
        <v>3.5</v>
      </c>
      <c r="AA39" s="682"/>
      <c r="AB39" s="682"/>
      <c r="AC39" s="682"/>
      <c r="AD39" s="683" t="s">
        <v>250</v>
      </c>
      <c r="AE39" s="683"/>
      <c r="AF39" s="683"/>
      <c r="AG39" s="683"/>
      <c r="AH39" s="683"/>
      <c r="AI39" s="683"/>
      <c r="AJ39" s="683"/>
      <c r="AK39" s="683"/>
      <c r="AL39" s="684" t="s">
        <v>235</v>
      </c>
      <c r="AM39" s="685"/>
      <c r="AN39" s="685"/>
      <c r="AO39" s="686"/>
      <c r="AQ39" s="757" t="s">
        <v>348</v>
      </c>
      <c r="AR39" s="758"/>
      <c r="AS39" s="758"/>
      <c r="AT39" s="758"/>
      <c r="AU39" s="758"/>
      <c r="AV39" s="758"/>
      <c r="AW39" s="758"/>
      <c r="AX39" s="758"/>
      <c r="AY39" s="759"/>
      <c r="AZ39" s="679">
        <v>2946</v>
      </c>
      <c r="BA39" s="680"/>
      <c r="BB39" s="680"/>
      <c r="BC39" s="680"/>
      <c r="BD39" s="715"/>
      <c r="BE39" s="715"/>
      <c r="BF39" s="746"/>
      <c r="BG39" s="694" t="s">
        <v>349</v>
      </c>
      <c r="BH39" s="695"/>
      <c r="BI39" s="695"/>
      <c r="BJ39" s="695"/>
      <c r="BK39" s="695"/>
      <c r="BL39" s="695"/>
      <c r="BM39" s="695"/>
      <c r="BN39" s="695"/>
      <c r="BO39" s="695"/>
      <c r="BP39" s="695"/>
      <c r="BQ39" s="695"/>
      <c r="BR39" s="695"/>
      <c r="BS39" s="695"/>
      <c r="BT39" s="695"/>
      <c r="BU39" s="696"/>
      <c r="BV39" s="679">
        <v>3360</v>
      </c>
      <c r="BW39" s="680"/>
      <c r="BX39" s="680"/>
      <c r="BY39" s="680"/>
      <c r="BZ39" s="680"/>
      <c r="CA39" s="680"/>
      <c r="CB39" s="689"/>
      <c r="CD39" s="694" t="s">
        <v>350</v>
      </c>
      <c r="CE39" s="695"/>
      <c r="CF39" s="695"/>
      <c r="CG39" s="695"/>
      <c r="CH39" s="695"/>
      <c r="CI39" s="695"/>
      <c r="CJ39" s="695"/>
      <c r="CK39" s="695"/>
      <c r="CL39" s="695"/>
      <c r="CM39" s="695"/>
      <c r="CN39" s="695"/>
      <c r="CO39" s="695"/>
      <c r="CP39" s="695"/>
      <c r="CQ39" s="696"/>
      <c r="CR39" s="679">
        <v>123493</v>
      </c>
      <c r="CS39" s="715"/>
      <c r="CT39" s="715"/>
      <c r="CU39" s="715"/>
      <c r="CV39" s="715"/>
      <c r="CW39" s="715"/>
      <c r="CX39" s="715"/>
      <c r="CY39" s="716"/>
      <c r="CZ39" s="684">
        <v>2.4</v>
      </c>
      <c r="DA39" s="713"/>
      <c r="DB39" s="713"/>
      <c r="DC39" s="717"/>
      <c r="DD39" s="688">
        <v>49790</v>
      </c>
      <c r="DE39" s="715"/>
      <c r="DF39" s="715"/>
      <c r="DG39" s="715"/>
      <c r="DH39" s="715"/>
      <c r="DI39" s="715"/>
      <c r="DJ39" s="715"/>
      <c r="DK39" s="716"/>
      <c r="DL39" s="688" t="s">
        <v>250</v>
      </c>
      <c r="DM39" s="715"/>
      <c r="DN39" s="715"/>
      <c r="DO39" s="715"/>
      <c r="DP39" s="715"/>
      <c r="DQ39" s="715"/>
      <c r="DR39" s="715"/>
      <c r="DS39" s="715"/>
      <c r="DT39" s="715"/>
      <c r="DU39" s="715"/>
      <c r="DV39" s="716"/>
      <c r="DW39" s="684" t="s">
        <v>176</v>
      </c>
      <c r="DX39" s="713"/>
      <c r="DY39" s="713"/>
      <c r="DZ39" s="713"/>
      <c r="EA39" s="713"/>
      <c r="EB39" s="713"/>
      <c r="EC39" s="714"/>
    </row>
    <row r="40" spans="2:133" ht="11.25" customHeight="1" x14ac:dyDescent="0.15">
      <c r="B40" s="676" t="s">
        <v>351</v>
      </c>
      <c r="C40" s="677"/>
      <c r="D40" s="677"/>
      <c r="E40" s="677"/>
      <c r="F40" s="677"/>
      <c r="G40" s="677"/>
      <c r="H40" s="677"/>
      <c r="I40" s="677"/>
      <c r="J40" s="677"/>
      <c r="K40" s="677"/>
      <c r="L40" s="677"/>
      <c r="M40" s="677"/>
      <c r="N40" s="677"/>
      <c r="O40" s="677"/>
      <c r="P40" s="677"/>
      <c r="Q40" s="678"/>
      <c r="R40" s="679" t="s">
        <v>235</v>
      </c>
      <c r="S40" s="680"/>
      <c r="T40" s="680"/>
      <c r="U40" s="680"/>
      <c r="V40" s="680"/>
      <c r="W40" s="680"/>
      <c r="X40" s="680"/>
      <c r="Y40" s="681"/>
      <c r="Z40" s="682" t="s">
        <v>235</v>
      </c>
      <c r="AA40" s="682"/>
      <c r="AB40" s="682"/>
      <c r="AC40" s="682"/>
      <c r="AD40" s="683" t="s">
        <v>235</v>
      </c>
      <c r="AE40" s="683"/>
      <c r="AF40" s="683"/>
      <c r="AG40" s="683"/>
      <c r="AH40" s="683"/>
      <c r="AI40" s="683"/>
      <c r="AJ40" s="683"/>
      <c r="AK40" s="683"/>
      <c r="AL40" s="684" t="s">
        <v>235</v>
      </c>
      <c r="AM40" s="685"/>
      <c r="AN40" s="685"/>
      <c r="AO40" s="686"/>
      <c r="AQ40" s="757" t="s">
        <v>352</v>
      </c>
      <c r="AR40" s="758"/>
      <c r="AS40" s="758"/>
      <c r="AT40" s="758"/>
      <c r="AU40" s="758"/>
      <c r="AV40" s="758"/>
      <c r="AW40" s="758"/>
      <c r="AX40" s="758"/>
      <c r="AY40" s="759"/>
      <c r="AZ40" s="679" t="s">
        <v>250</v>
      </c>
      <c r="BA40" s="680"/>
      <c r="BB40" s="680"/>
      <c r="BC40" s="680"/>
      <c r="BD40" s="715"/>
      <c r="BE40" s="715"/>
      <c r="BF40" s="746"/>
      <c r="BG40" s="760" t="s">
        <v>353</v>
      </c>
      <c r="BH40" s="761"/>
      <c r="BI40" s="761"/>
      <c r="BJ40" s="761"/>
      <c r="BK40" s="761"/>
      <c r="BL40" s="232"/>
      <c r="BM40" s="695" t="s">
        <v>354</v>
      </c>
      <c r="BN40" s="695"/>
      <c r="BO40" s="695"/>
      <c r="BP40" s="695"/>
      <c r="BQ40" s="695"/>
      <c r="BR40" s="695"/>
      <c r="BS40" s="695"/>
      <c r="BT40" s="695"/>
      <c r="BU40" s="696"/>
      <c r="BV40" s="679">
        <v>120</v>
      </c>
      <c r="BW40" s="680"/>
      <c r="BX40" s="680"/>
      <c r="BY40" s="680"/>
      <c r="BZ40" s="680"/>
      <c r="CA40" s="680"/>
      <c r="CB40" s="689"/>
      <c r="CD40" s="694" t="s">
        <v>355</v>
      </c>
      <c r="CE40" s="695"/>
      <c r="CF40" s="695"/>
      <c r="CG40" s="695"/>
      <c r="CH40" s="695"/>
      <c r="CI40" s="695"/>
      <c r="CJ40" s="695"/>
      <c r="CK40" s="695"/>
      <c r="CL40" s="695"/>
      <c r="CM40" s="695"/>
      <c r="CN40" s="695"/>
      <c r="CO40" s="695"/>
      <c r="CP40" s="695"/>
      <c r="CQ40" s="696"/>
      <c r="CR40" s="679">
        <v>1777</v>
      </c>
      <c r="CS40" s="680"/>
      <c r="CT40" s="680"/>
      <c r="CU40" s="680"/>
      <c r="CV40" s="680"/>
      <c r="CW40" s="680"/>
      <c r="CX40" s="680"/>
      <c r="CY40" s="681"/>
      <c r="CZ40" s="684">
        <v>0</v>
      </c>
      <c r="DA40" s="713"/>
      <c r="DB40" s="713"/>
      <c r="DC40" s="717"/>
      <c r="DD40" s="688">
        <v>1777</v>
      </c>
      <c r="DE40" s="680"/>
      <c r="DF40" s="680"/>
      <c r="DG40" s="680"/>
      <c r="DH40" s="680"/>
      <c r="DI40" s="680"/>
      <c r="DJ40" s="680"/>
      <c r="DK40" s="681"/>
      <c r="DL40" s="688" t="s">
        <v>235</v>
      </c>
      <c r="DM40" s="680"/>
      <c r="DN40" s="680"/>
      <c r="DO40" s="680"/>
      <c r="DP40" s="680"/>
      <c r="DQ40" s="680"/>
      <c r="DR40" s="680"/>
      <c r="DS40" s="680"/>
      <c r="DT40" s="680"/>
      <c r="DU40" s="680"/>
      <c r="DV40" s="681"/>
      <c r="DW40" s="684" t="s">
        <v>176</v>
      </c>
      <c r="DX40" s="713"/>
      <c r="DY40" s="713"/>
      <c r="DZ40" s="713"/>
      <c r="EA40" s="713"/>
      <c r="EB40" s="713"/>
      <c r="EC40" s="714"/>
    </row>
    <row r="41" spans="2:133" ht="11.25" customHeight="1" x14ac:dyDescent="0.15">
      <c r="B41" s="676" t="s">
        <v>356</v>
      </c>
      <c r="C41" s="677"/>
      <c r="D41" s="677"/>
      <c r="E41" s="677"/>
      <c r="F41" s="677"/>
      <c r="G41" s="677"/>
      <c r="H41" s="677"/>
      <c r="I41" s="677"/>
      <c r="J41" s="677"/>
      <c r="K41" s="677"/>
      <c r="L41" s="677"/>
      <c r="M41" s="677"/>
      <c r="N41" s="677"/>
      <c r="O41" s="677"/>
      <c r="P41" s="677"/>
      <c r="Q41" s="678"/>
      <c r="R41" s="679">
        <v>162000</v>
      </c>
      <c r="S41" s="680"/>
      <c r="T41" s="680"/>
      <c r="U41" s="680"/>
      <c r="V41" s="680"/>
      <c r="W41" s="680"/>
      <c r="X41" s="680"/>
      <c r="Y41" s="681"/>
      <c r="Z41" s="682">
        <v>3</v>
      </c>
      <c r="AA41" s="682"/>
      <c r="AB41" s="682"/>
      <c r="AC41" s="682"/>
      <c r="AD41" s="683" t="s">
        <v>235</v>
      </c>
      <c r="AE41" s="683"/>
      <c r="AF41" s="683"/>
      <c r="AG41" s="683"/>
      <c r="AH41" s="683"/>
      <c r="AI41" s="683"/>
      <c r="AJ41" s="683"/>
      <c r="AK41" s="683"/>
      <c r="AL41" s="684" t="s">
        <v>235</v>
      </c>
      <c r="AM41" s="685"/>
      <c r="AN41" s="685"/>
      <c r="AO41" s="686"/>
      <c r="AQ41" s="757" t="s">
        <v>357</v>
      </c>
      <c r="AR41" s="758"/>
      <c r="AS41" s="758"/>
      <c r="AT41" s="758"/>
      <c r="AU41" s="758"/>
      <c r="AV41" s="758"/>
      <c r="AW41" s="758"/>
      <c r="AX41" s="758"/>
      <c r="AY41" s="759"/>
      <c r="AZ41" s="679">
        <v>88782</v>
      </c>
      <c r="BA41" s="680"/>
      <c r="BB41" s="680"/>
      <c r="BC41" s="680"/>
      <c r="BD41" s="715"/>
      <c r="BE41" s="715"/>
      <c r="BF41" s="746"/>
      <c r="BG41" s="760"/>
      <c r="BH41" s="761"/>
      <c r="BI41" s="761"/>
      <c r="BJ41" s="761"/>
      <c r="BK41" s="761"/>
      <c r="BL41" s="232"/>
      <c r="BM41" s="695" t="s">
        <v>358</v>
      </c>
      <c r="BN41" s="695"/>
      <c r="BO41" s="695"/>
      <c r="BP41" s="695"/>
      <c r="BQ41" s="695"/>
      <c r="BR41" s="695"/>
      <c r="BS41" s="695"/>
      <c r="BT41" s="695"/>
      <c r="BU41" s="696"/>
      <c r="BV41" s="679" t="s">
        <v>235</v>
      </c>
      <c r="BW41" s="680"/>
      <c r="BX41" s="680"/>
      <c r="BY41" s="680"/>
      <c r="BZ41" s="680"/>
      <c r="CA41" s="680"/>
      <c r="CB41" s="689"/>
      <c r="CD41" s="694" t="s">
        <v>359</v>
      </c>
      <c r="CE41" s="695"/>
      <c r="CF41" s="695"/>
      <c r="CG41" s="695"/>
      <c r="CH41" s="695"/>
      <c r="CI41" s="695"/>
      <c r="CJ41" s="695"/>
      <c r="CK41" s="695"/>
      <c r="CL41" s="695"/>
      <c r="CM41" s="695"/>
      <c r="CN41" s="695"/>
      <c r="CO41" s="695"/>
      <c r="CP41" s="695"/>
      <c r="CQ41" s="696"/>
      <c r="CR41" s="679" t="s">
        <v>250</v>
      </c>
      <c r="CS41" s="715"/>
      <c r="CT41" s="715"/>
      <c r="CU41" s="715"/>
      <c r="CV41" s="715"/>
      <c r="CW41" s="715"/>
      <c r="CX41" s="715"/>
      <c r="CY41" s="716"/>
      <c r="CZ41" s="684" t="s">
        <v>235</v>
      </c>
      <c r="DA41" s="713"/>
      <c r="DB41" s="713"/>
      <c r="DC41" s="717"/>
      <c r="DD41" s="688" t="s">
        <v>235</v>
      </c>
      <c r="DE41" s="715"/>
      <c r="DF41" s="715"/>
      <c r="DG41" s="715"/>
      <c r="DH41" s="715"/>
      <c r="DI41" s="715"/>
      <c r="DJ41" s="715"/>
      <c r="DK41" s="716"/>
      <c r="DL41" s="766"/>
      <c r="DM41" s="767"/>
      <c r="DN41" s="767"/>
      <c r="DO41" s="767"/>
      <c r="DP41" s="767"/>
      <c r="DQ41" s="767"/>
      <c r="DR41" s="767"/>
      <c r="DS41" s="767"/>
      <c r="DT41" s="767"/>
      <c r="DU41" s="767"/>
      <c r="DV41" s="768"/>
      <c r="DW41" s="769"/>
      <c r="DX41" s="770"/>
      <c r="DY41" s="770"/>
      <c r="DZ41" s="770"/>
      <c r="EA41" s="770"/>
      <c r="EB41" s="770"/>
      <c r="EC41" s="771"/>
    </row>
    <row r="42" spans="2:133" ht="11.25" customHeight="1" x14ac:dyDescent="0.15">
      <c r="B42" s="729" t="s">
        <v>360</v>
      </c>
      <c r="C42" s="730"/>
      <c r="D42" s="730"/>
      <c r="E42" s="730"/>
      <c r="F42" s="730"/>
      <c r="G42" s="730"/>
      <c r="H42" s="730"/>
      <c r="I42" s="730"/>
      <c r="J42" s="730"/>
      <c r="K42" s="730"/>
      <c r="L42" s="730"/>
      <c r="M42" s="730"/>
      <c r="N42" s="730"/>
      <c r="O42" s="730"/>
      <c r="P42" s="730"/>
      <c r="Q42" s="731"/>
      <c r="R42" s="764">
        <v>5423698</v>
      </c>
      <c r="S42" s="765"/>
      <c r="T42" s="765"/>
      <c r="U42" s="765"/>
      <c r="V42" s="765"/>
      <c r="W42" s="765"/>
      <c r="X42" s="765"/>
      <c r="Y42" s="773"/>
      <c r="Z42" s="774">
        <v>100</v>
      </c>
      <c r="AA42" s="774"/>
      <c r="AB42" s="774"/>
      <c r="AC42" s="774"/>
      <c r="AD42" s="775">
        <v>3445592</v>
      </c>
      <c r="AE42" s="775"/>
      <c r="AF42" s="775"/>
      <c r="AG42" s="775"/>
      <c r="AH42" s="775"/>
      <c r="AI42" s="775"/>
      <c r="AJ42" s="775"/>
      <c r="AK42" s="775"/>
      <c r="AL42" s="776">
        <v>100</v>
      </c>
      <c r="AM42" s="751"/>
      <c r="AN42" s="751"/>
      <c r="AO42" s="777"/>
      <c r="AQ42" s="778" t="s">
        <v>361</v>
      </c>
      <c r="AR42" s="779"/>
      <c r="AS42" s="779"/>
      <c r="AT42" s="779"/>
      <c r="AU42" s="779"/>
      <c r="AV42" s="779"/>
      <c r="AW42" s="779"/>
      <c r="AX42" s="779"/>
      <c r="AY42" s="780"/>
      <c r="AZ42" s="764">
        <v>359454</v>
      </c>
      <c r="BA42" s="765"/>
      <c r="BB42" s="765"/>
      <c r="BC42" s="765"/>
      <c r="BD42" s="750"/>
      <c r="BE42" s="750"/>
      <c r="BF42" s="752"/>
      <c r="BG42" s="762"/>
      <c r="BH42" s="763"/>
      <c r="BI42" s="763"/>
      <c r="BJ42" s="763"/>
      <c r="BK42" s="763"/>
      <c r="BL42" s="233"/>
      <c r="BM42" s="705" t="s">
        <v>362</v>
      </c>
      <c r="BN42" s="705"/>
      <c r="BO42" s="705"/>
      <c r="BP42" s="705"/>
      <c r="BQ42" s="705"/>
      <c r="BR42" s="705"/>
      <c r="BS42" s="705"/>
      <c r="BT42" s="705"/>
      <c r="BU42" s="706"/>
      <c r="BV42" s="764">
        <v>282</v>
      </c>
      <c r="BW42" s="765"/>
      <c r="BX42" s="765"/>
      <c r="BY42" s="765"/>
      <c r="BZ42" s="765"/>
      <c r="CA42" s="765"/>
      <c r="CB42" s="772"/>
      <c r="CD42" s="676" t="s">
        <v>363</v>
      </c>
      <c r="CE42" s="677"/>
      <c r="CF42" s="677"/>
      <c r="CG42" s="677"/>
      <c r="CH42" s="677"/>
      <c r="CI42" s="677"/>
      <c r="CJ42" s="677"/>
      <c r="CK42" s="677"/>
      <c r="CL42" s="677"/>
      <c r="CM42" s="677"/>
      <c r="CN42" s="677"/>
      <c r="CO42" s="677"/>
      <c r="CP42" s="677"/>
      <c r="CQ42" s="678"/>
      <c r="CR42" s="679">
        <v>880426</v>
      </c>
      <c r="CS42" s="680"/>
      <c r="CT42" s="680"/>
      <c r="CU42" s="680"/>
      <c r="CV42" s="680"/>
      <c r="CW42" s="680"/>
      <c r="CX42" s="680"/>
      <c r="CY42" s="681"/>
      <c r="CZ42" s="684">
        <v>17</v>
      </c>
      <c r="DA42" s="685"/>
      <c r="DB42" s="685"/>
      <c r="DC42" s="697"/>
      <c r="DD42" s="688">
        <v>530020</v>
      </c>
      <c r="DE42" s="680"/>
      <c r="DF42" s="680"/>
      <c r="DG42" s="680"/>
      <c r="DH42" s="680"/>
      <c r="DI42" s="680"/>
      <c r="DJ42" s="680"/>
      <c r="DK42" s="681"/>
      <c r="DL42" s="766"/>
      <c r="DM42" s="767"/>
      <c r="DN42" s="767"/>
      <c r="DO42" s="767"/>
      <c r="DP42" s="767"/>
      <c r="DQ42" s="767"/>
      <c r="DR42" s="767"/>
      <c r="DS42" s="767"/>
      <c r="DT42" s="767"/>
      <c r="DU42" s="767"/>
      <c r="DV42" s="768"/>
      <c r="DW42" s="769"/>
      <c r="DX42" s="770"/>
      <c r="DY42" s="770"/>
      <c r="DZ42" s="770"/>
      <c r="EA42" s="770"/>
      <c r="EB42" s="770"/>
      <c r="EC42" s="771"/>
    </row>
    <row r="43" spans="2:133" ht="11.25" customHeight="1" x14ac:dyDescent="0.15">
      <c r="BV43" s="234"/>
      <c r="BW43" s="234"/>
      <c r="BX43" s="234"/>
      <c r="BY43" s="234"/>
      <c r="BZ43" s="234"/>
      <c r="CA43" s="234"/>
      <c r="CB43" s="234"/>
      <c r="CD43" s="676" t="s">
        <v>364</v>
      </c>
      <c r="CE43" s="677"/>
      <c r="CF43" s="677"/>
      <c r="CG43" s="677"/>
      <c r="CH43" s="677"/>
      <c r="CI43" s="677"/>
      <c r="CJ43" s="677"/>
      <c r="CK43" s="677"/>
      <c r="CL43" s="677"/>
      <c r="CM43" s="677"/>
      <c r="CN43" s="677"/>
      <c r="CO43" s="677"/>
      <c r="CP43" s="677"/>
      <c r="CQ43" s="678"/>
      <c r="CR43" s="679">
        <v>27078</v>
      </c>
      <c r="CS43" s="715"/>
      <c r="CT43" s="715"/>
      <c r="CU43" s="715"/>
      <c r="CV43" s="715"/>
      <c r="CW43" s="715"/>
      <c r="CX43" s="715"/>
      <c r="CY43" s="716"/>
      <c r="CZ43" s="684">
        <v>0.5</v>
      </c>
      <c r="DA43" s="713"/>
      <c r="DB43" s="713"/>
      <c r="DC43" s="717"/>
      <c r="DD43" s="688">
        <v>27078</v>
      </c>
      <c r="DE43" s="715"/>
      <c r="DF43" s="715"/>
      <c r="DG43" s="715"/>
      <c r="DH43" s="715"/>
      <c r="DI43" s="715"/>
      <c r="DJ43" s="715"/>
      <c r="DK43" s="716"/>
      <c r="DL43" s="766"/>
      <c r="DM43" s="767"/>
      <c r="DN43" s="767"/>
      <c r="DO43" s="767"/>
      <c r="DP43" s="767"/>
      <c r="DQ43" s="767"/>
      <c r="DR43" s="767"/>
      <c r="DS43" s="767"/>
      <c r="DT43" s="767"/>
      <c r="DU43" s="767"/>
      <c r="DV43" s="768"/>
      <c r="DW43" s="769"/>
      <c r="DX43" s="770"/>
      <c r="DY43" s="770"/>
      <c r="DZ43" s="770"/>
      <c r="EA43" s="770"/>
      <c r="EB43" s="770"/>
      <c r="EC43" s="771"/>
    </row>
    <row r="44" spans="2:133" ht="11.25" customHeight="1" x14ac:dyDescent="0.15">
      <c r="CD44" s="791" t="s">
        <v>312</v>
      </c>
      <c r="CE44" s="792"/>
      <c r="CF44" s="676" t="s">
        <v>365</v>
      </c>
      <c r="CG44" s="677"/>
      <c r="CH44" s="677"/>
      <c r="CI44" s="677"/>
      <c r="CJ44" s="677"/>
      <c r="CK44" s="677"/>
      <c r="CL44" s="677"/>
      <c r="CM44" s="677"/>
      <c r="CN44" s="677"/>
      <c r="CO44" s="677"/>
      <c r="CP44" s="677"/>
      <c r="CQ44" s="678"/>
      <c r="CR44" s="679">
        <v>839398</v>
      </c>
      <c r="CS44" s="680"/>
      <c r="CT44" s="680"/>
      <c r="CU44" s="680"/>
      <c r="CV44" s="680"/>
      <c r="CW44" s="680"/>
      <c r="CX44" s="680"/>
      <c r="CY44" s="681"/>
      <c r="CZ44" s="684">
        <v>16.2</v>
      </c>
      <c r="DA44" s="685"/>
      <c r="DB44" s="685"/>
      <c r="DC44" s="697"/>
      <c r="DD44" s="688">
        <v>499767</v>
      </c>
      <c r="DE44" s="680"/>
      <c r="DF44" s="680"/>
      <c r="DG44" s="680"/>
      <c r="DH44" s="680"/>
      <c r="DI44" s="680"/>
      <c r="DJ44" s="680"/>
      <c r="DK44" s="681"/>
      <c r="DL44" s="766"/>
      <c r="DM44" s="767"/>
      <c r="DN44" s="767"/>
      <c r="DO44" s="767"/>
      <c r="DP44" s="767"/>
      <c r="DQ44" s="767"/>
      <c r="DR44" s="767"/>
      <c r="DS44" s="767"/>
      <c r="DT44" s="767"/>
      <c r="DU44" s="767"/>
      <c r="DV44" s="768"/>
      <c r="DW44" s="769"/>
      <c r="DX44" s="770"/>
      <c r="DY44" s="770"/>
      <c r="DZ44" s="770"/>
      <c r="EA44" s="770"/>
      <c r="EB44" s="770"/>
      <c r="EC44" s="771"/>
    </row>
    <row r="45" spans="2:133" ht="11.25" customHeight="1" x14ac:dyDescent="0.15">
      <c r="CD45" s="793"/>
      <c r="CE45" s="794"/>
      <c r="CF45" s="676" t="s">
        <v>366</v>
      </c>
      <c r="CG45" s="677"/>
      <c r="CH45" s="677"/>
      <c r="CI45" s="677"/>
      <c r="CJ45" s="677"/>
      <c r="CK45" s="677"/>
      <c r="CL45" s="677"/>
      <c r="CM45" s="677"/>
      <c r="CN45" s="677"/>
      <c r="CO45" s="677"/>
      <c r="CP45" s="677"/>
      <c r="CQ45" s="678"/>
      <c r="CR45" s="679">
        <v>315610</v>
      </c>
      <c r="CS45" s="715"/>
      <c r="CT45" s="715"/>
      <c r="CU45" s="715"/>
      <c r="CV45" s="715"/>
      <c r="CW45" s="715"/>
      <c r="CX45" s="715"/>
      <c r="CY45" s="716"/>
      <c r="CZ45" s="684">
        <v>6.1</v>
      </c>
      <c r="DA45" s="713"/>
      <c r="DB45" s="713"/>
      <c r="DC45" s="717"/>
      <c r="DD45" s="688">
        <v>136920</v>
      </c>
      <c r="DE45" s="715"/>
      <c r="DF45" s="715"/>
      <c r="DG45" s="715"/>
      <c r="DH45" s="715"/>
      <c r="DI45" s="715"/>
      <c r="DJ45" s="715"/>
      <c r="DK45" s="716"/>
      <c r="DL45" s="766"/>
      <c r="DM45" s="767"/>
      <c r="DN45" s="767"/>
      <c r="DO45" s="767"/>
      <c r="DP45" s="767"/>
      <c r="DQ45" s="767"/>
      <c r="DR45" s="767"/>
      <c r="DS45" s="767"/>
      <c r="DT45" s="767"/>
      <c r="DU45" s="767"/>
      <c r="DV45" s="768"/>
      <c r="DW45" s="769"/>
      <c r="DX45" s="770"/>
      <c r="DY45" s="770"/>
      <c r="DZ45" s="770"/>
      <c r="EA45" s="770"/>
      <c r="EB45" s="770"/>
      <c r="EC45" s="771"/>
    </row>
    <row r="46" spans="2:133" ht="11.25" customHeight="1" x14ac:dyDescent="0.15">
      <c r="B46" s="226" t="s">
        <v>367</v>
      </c>
      <c r="C46" s="226"/>
      <c r="D46" s="226"/>
      <c r="E46" s="226"/>
      <c r="F46" s="226"/>
      <c r="G46" s="226"/>
      <c r="H46" s="226"/>
      <c r="I46" s="226"/>
      <c r="J46" s="226"/>
      <c r="K46" s="226"/>
      <c r="L46" s="226"/>
      <c r="M46" s="226"/>
      <c r="N46" s="226"/>
      <c r="O46" s="226"/>
      <c r="P46" s="226"/>
      <c r="Q46" s="226"/>
      <c r="R46" s="235"/>
      <c r="S46" s="235"/>
      <c r="T46" s="235"/>
      <c r="U46" s="235"/>
      <c r="V46" s="235"/>
      <c r="W46" s="235"/>
      <c r="X46" s="235"/>
      <c r="Y46" s="235"/>
      <c r="Z46" s="235"/>
      <c r="AA46" s="235"/>
      <c r="AB46" s="235"/>
      <c r="AC46" s="235"/>
      <c r="AD46" s="235"/>
      <c r="AE46" s="235"/>
      <c r="AF46" s="235"/>
      <c r="AG46" s="235"/>
      <c r="AH46" s="235"/>
      <c r="AI46" s="235"/>
      <c r="AJ46" s="235"/>
      <c r="AK46" s="235"/>
      <c r="AL46" s="235"/>
      <c r="AM46" s="235"/>
      <c r="AN46" s="235"/>
      <c r="AO46" s="235"/>
      <c r="CD46" s="793"/>
      <c r="CE46" s="794"/>
      <c r="CF46" s="676" t="s">
        <v>368</v>
      </c>
      <c r="CG46" s="677"/>
      <c r="CH46" s="677"/>
      <c r="CI46" s="677"/>
      <c r="CJ46" s="677"/>
      <c r="CK46" s="677"/>
      <c r="CL46" s="677"/>
      <c r="CM46" s="677"/>
      <c r="CN46" s="677"/>
      <c r="CO46" s="677"/>
      <c r="CP46" s="677"/>
      <c r="CQ46" s="678"/>
      <c r="CR46" s="679">
        <v>497256</v>
      </c>
      <c r="CS46" s="680"/>
      <c r="CT46" s="680"/>
      <c r="CU46" s="680"/>
      <c r="CV46" s="680"/>
      <c r="CW46" s="680"/>
      <c r="CX46" s="680"/>
      <c r="CY46" s="681"/>
      <c r="CZ46" s="684">
        <v>9.6</v>
      </c>
      <c r="DA46" s="685"/>
      <c r="DB46" s="685"/>
      <c r="DC46" s="697"/>
      <c r="DD46" s="688">
        <v>336315</v>
      </c>
      <c r="DE46" s="680"/>
      <c r="DF46" s="680"/>
      <c r="DG46" s="680"/>
      <c r="DH46" s="680"/>
      <c r="DI46" s="680"/>
      <c r="DJ46" s="680"/>
      <c r="DK46" s="681"/>
      <c r="DL46" s="766"/>
      <c r="DM46" s="767"/>
      <c r="DN46" s="767"/>
      <c r="DO46" s="767"/>
      <c r="DP46" s="767"/>
      <c r="DQ46" s="767"/>
      <c r="DR46" s="767"/>
      <c r="DS46" s="767"/>
      <c r="DT46" s="767"/>
      <c r="DU46" s="767"/>
      <c r="DV46" s="768"/>
      <c r="DW46" s="769"/>
      <c r="DX46" s="770"/>
      <c r="DY46" s="770"/>
      <c r="DZ46" s="770"/>
      <c r="EA46" s="770"/>
      <c r="EB46" s="770"/>
      <c r="EC46" s="771"/>
    </row>
    <row r="47" spans="2:133" ht="11.25" customHeight="1" x14ac:dyDescent="0.15">
      <c r="B47" s="236" t="s">
        <v>369</v>
      </c>
      <c r="C47" s="226"/>
      <c r="D47" s="226"/>
      <c r="E47" s="226"/>
      <c r="F47" s="226"/>
      <c r="G47" s="226"/>
      <c r="H47" s="226"/>
      <c r="I47" s="226"/>
      <c r="J47" s="226"/>
      <c r="K47" s="226"/>
      <c r="L47" s="226"/>
      <c r="M47" s="226"/>
      <c r="N47" s="226"/>
      <c r="O47" s="226"/>
      <c r="P47" s="226"/>
      <c r="Q47" s="226"/>
      <c r="R47" s="235"/>
      <c r="S47" s="235"/>
      <c r="T47" s="235"/>
      <c r="U47" s="235"/>
      <c r="V47" s="235"/>
      <c r="W47" s="235"/>
      <c r="X47" s="235"/>
      <c r="Y47" s="235"/>
      <c r="Z47" s="235"/>
      <c r="AA47" s="235"/>
      <c r="AB47" s="235"/>
      <c r="AC47" s="235"/>
      <c r="AD47" s="235"/>
      <c r="AE47" s="235"/>
      <c r="AF47" s="235"/>
      <c r="AG47" s="235"/>
      <c r="AH47" s="235"/>
      <c r="AI47" s="235"/>
      <c r="AJ47" s="235"/>
      <c r="AK47" s="235"/>
      <c r="AL47" s="235"/>
      <c r="AM47" s="235"/>
      <c r="AN47" s="235"/>
      <c r="AO47" s="235"/>
      <c r="CD47" s="793"/>
      <c r="CE47" s="794"/>
      <c r="CF47" s="676" t="s">
        <v>370</v>
      </c>
      <c r="CG47" s="677"/>
      <c r="CH47" s="677"/>
      <c r="CI47" s="677"/>
      <c r="CJ47" s="677"/>
      <c r="CK47" s="677"/>
      <c r="CL47" s="677"/>
      <c r="CM47" s="677"/>
      <c r="CN47" s="677"/>
      <c r="CO47" s="677"/>
      <c r="CP47" s="677"/>
      <c r="CQ47" s="678"/>
      <c r="CR47" s="679">
        <v>41028</v>
      </c>
      <c r="CS47" s="715"/>
      <c r="CT47" s="715"/>
      <c r="CU47" s="715"/>
      <c r="CV47" s="715"/>
      <c r="CW47" s="715"/>
      <c r="CX47" s="715"/>
      <c r="CY47" s="716"/>
      <c r="CZ47" s="684">
        <v>0.8</v>
      </c>
      <c r="DA47" s="713"/>
      <c r="DB47" s="713"/>
      <c r="DC47" s="717"/>
      <c r="DD47" s="688">
        <v>30253</v>
      </c>
      <c r="DE47" s="715"/>
      <c r="DF47" s="715"/>
      <c r="DG47" s="715"/>
      <c r="DH47" s="715"/>
      <c r="DI47" s="715"/>
      <c r="DJ47" s="715"/>
      <c r="DK47" s="716"/>
      <c r="DL47" s="766"/>
      <c r="DM47" s="767"/>
      <c r="DN47" s="767"/>
      <c r="DO47" s="767"/>
      <c r="DP47" s="767"/>
      <c r="DQ47" s="767"/>
      <c r="DR47" s="767"/>
      <c r="DS47" s="767"/>
      <c r="DT47" s="767"/>
      <c r="DU47" s="767"/>
      <c r="DV47" s="768"/>
      <c r="DW47" s="769"/>
      <c r="DX47" s="770"/>
      <c r="DY47" s="770"/>
      <c r="DZ47" s="770"/>
      <c r="EA47" s="770"/>
      <c r="EB47" s="770"/>
      <c r="EC47" s="771"/>
    </row>
    <row r="48" spans="2:133" x14ac:dyDescent="0.15">
      <c r="B48" s="237" t="s">
        <v>371</v>
      </c>
      <c r="CD48" s="795"/>
      <c r="CE48" s="796"/>
      <c r="CF48" s="676" t="s">
        <v>372</v>
      </c>
      <c r="CG48" s="677"/>
      <c r="CH48" s="677"/>
      <c r="CI48" s="677"/>
      <c r="CJ48" s="677"/>
      <c r="CK48" s="677"/>
      <c r="CL48" s="677"/>
      <c r="CM48" s="677"/>
      <c r="CN48" s="677"/>
      <c r="CO48" s="677"/>
      <c r="CP48" s="677"/>
      <c r="CQ48" s="678"/>
      <c r="CR48" s="679" t="s">
        <v>250</v>
      </c>
      <c r="CS48" s="680"/>
      <c r="CT48" s="680"/>
      <c r="CU48" s="680"/>
      <c r="CV48" s="680"/>
      <c r="CW48" s="680"/>
      <c r="CX48" s="680"/>
      <c r="CY48" s="681"/>
      <c r="CZ48" s="684" t="s">
        <v>250</v>
      </c>
      <c r="DA48" s="685"/>
      <c r="DB48" s="685"/>
      <c r="DC48" s="697"/>
      <c r="DD48" s="688" t="s">
        <v>235</v>
      </c>
      <c r="DE48" s="680"/>
      <c r="DF48" s="680"/>
      <c r="DG48" s="680"/>
      <c r="DH48" s="680"/>
      <c r="DI48" s="680"/>
      <c r="DJ48" s="680"/>
      <c r="DK48" s="681"/>
      <c r="DL48" s="766"/>
      <c r="DM48" s="767"/>
      <c r="DN48" s="767"/>
      <c r="DO48" s="767"/>
      <c r="DP48" s="767"/>
      <c r="DQ48" s="767"/>
      <c r="DR48" s="767"/>
      <c r="DS48" s="767"/>
      <c r="DT48" s="767"/>
      <c r="DU48" s="767"/>
      <c r="DV48" s="768"/>
      <c r="DW48" s="769"/>
      <c r="DX48" s="770"/>
      <c r="DY48" s="770"/>
      <c r="DZ48" s="770"/>
      <c r="EA48" s="770"/>
      <c r="EB48" s="770"/>
      <c r="EC48" s="771"/>
    </row>
    <row r="49" spans="82:133" ht="11.25" customHeight="1" x14ac:dyDescent="0.15">
      <c r="CD49" s="729" t="s">
        <v>373</v>
      </c>
      <c r="CE49" s="730"/>
      <c r="CF49" s="730"/>
      <c r="CG49" s="730"/>
      <c r="CH49" s="730"/>
      <c r="CI49" s="730"/>
      <c r="CJ49" s="730"/>
      <c r="CK49" s="730"/>
      <c r="CL49" s="730"/>
      <c r="CM49" s="730"/>
      <c r="CN49" s="730"/>
      <c r="CO49" s="730"/>
      <c r="CP49" s="730"/>
      <c r="CQ49" s="731"/>
      <c r="CR49" s="764">
        <v>5170111</v>
      </c>
      <c r="CS49" s="750"/>
      <c r="CT49" s="750"/>
      <c r="CU49" s="750"/>
      <c r="CV49" s="750"/>
      <c r="CW49" s="750"/>
      <c r="CX49" s="750"/>
      <c r="CY49" s="781"/>
      <c r="CZ49" s="776">
        <v>100</v>
      </c>
      <c r="DA49" s="782"/>
      <c r="DB49" s="782"/>
      <c r="DC49" s="783"/>
      <c r="DD49" s="784">
        <v>3848706</v>
      </c>
      <c r="DE49" s="750"/>
      <c r="DF49" s="750"/>
      <c r="DG49" s="750"/>
      <c r="DH49" s="750"/>
      <c r="DI49" s="750"/>
      <c r="DJ49" s="750"/>
      <c r="DK49" s="781"/>
      <c r="DL49" s="785"/>
      <c r="DM49" s="786"/>
      <c r="DN49" s="786"/>
      <c r="DO49" s="786"/>
      <c r="DP49" s="786"/>
      <c r="DQ49" s="786"/>
      <c r="DR49" s="786"/>
      <c r="DS49" s="786"/>
      <c r="DT49" s="786"/>
      <c r="DU49" s="786"/>
      <c r="DV49" s="787"/>
      <c r="DW49" s="788"/>
      <c r="DX49" s="789"/>
      <c r="DY49" s="789"/>
      <c r="DZ49" s="789"/>
      <c r="EA49" s="789"/>
      <c r="EB49" s="789"/>
      <c r="EC49" s="790"/>
    </row>
  </sheetData>
  <sheetProtection algorithmName="SHA-512" hashValue="O2CyWSPH5zw5NdObuIKeNLIzaVA3S1CkE8qqw42MwVxt0TywOlUWlsXDT5Jcmjr8B/yCmvTuiJQks8sJ1K3K/g==" saltValue="BdzabVUMNX1FLm2dd31DNA==" spinCount="100000" sheet="1" objects="1" scenarios="1"/>
  <mergeCells count="606">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DD47:DK47"/>
    <mergeCell ref="DL47:DV47"/>
    <mergeCell ref="DW47:EC47"/>
    <mergeCell ref="DW44:EC44"/>
    <mergeCell ref="CF45:CQ45"/>
    <mergeCell ref="CR45:CY45"/>
    <mergeCell ref="CF46:CQ46"/>
    <mergeCell ref="CR46:CY46"/>
    <mergeCell ref="CZ46:DC46"/>
    <mergeCell ref="DD46:DK46"/>
    <mergeCell ref="DD42:DK42"/>
    <mergeCell ref="DL42:DV42"/>
    <mergeCell ref="DW42:EC42"/>
    <mergeCell ref="CD43:CQ43"/>
    <mergeCell ref="CR43:CY43"/>
    <mergeCell ref="CZ43:DC43"/>
    <mergeCell ref="DD43:DK43"/>
    <mergeCell ref="DL43:DV43"/>
    <mergeCell ref="DW43:EC43"/>
    <mergeCell ref="CZ45:DC45"/>
    <mergeCell ref="DD45:DK45"/>
    <mergeCell ref="DL45:DV45"/>
    <mergeCell ref="DW45:EC45"/>
    <mergeCell ref="CF44:CQ44"/>
    <mergeCell ref="CR44:CY44"/>
    <mergeCell ref="CZ44:DC44"/>
    <mergeCell ref="DD44:DK44"/>
    <mergeCell ref="DL44:DV44"/>
    <mergeCell ref="BV42:CB42"/>
    <mergeCell ref="CD42:CQ42"/>
    <mergeCell ref="CR42:CY42"/>
    <mergeCell ref="CZ42:DC42"/>
    <mergeCell ref="B42:Q42"/>
    <mergeCell ref="R42:Y42"/>
    <mergeCell ref="Z42:AC42"/>
    <mergeCell ref="AD42:AK42"/>
    <mergeCell ref="AL42:AO42"/>
    <mergeCell ref="AQ42:AY42"/>
    <mergeCell ref="CD41:CQ41"/>
    <mergeCell ref="CR41:CY41"/>
    <mergeCell ref="CZ41:DC41"/>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5:AC35"/>
    <mergeCell ref="AD35:AK35"/>
    <mergeCell ref="AL35:AO35"/>
    <mergeCell ref="AQ35:BF35"/>
    <mergeCell ref="CD34:CQ34"/>
    <mergeCell ref="CR34:CY34"/>
    <mergeCell ref="BG35:CB35"/>
    <mergeCell ref="CZ34:DC34"/>
    <mergeCell ref="DD34:DK34"/>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DL34:DV34"/>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AD29:AK29"/>
    <mergeCell ref="AL29:AO29"/>
    <mergeCell ref="AP29:BF29"/>
    <mergeCell ref="BG29:BN29"/>
    <mergeCell ref="BG28:BN28"/>
    <mergeCell ref="BO28:BR28"/>
    <mergeCell ref="Z32:AC32"/>
    <mergeCell ref="AD32:AK32"/>
    <mergeCell ref="AL32:AO32"/>
    <mergeCell ref="AD31:AK31"/>
    <mergeCell ref="AL31:AO31"/>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DL25:DV25"/>
    <mergeCell ref="DW27:EC27"/>
    <mergeCell ref="DW26:EC26"/>
    <mergeCell ref="BS26:CB26"/>
    <mergeCell ref="CD26:CQ26"/>
    <mergeCell ref="CR26:CY26"/>
    <mergeCell ref="CZ26:DC26"/>
    <mergeCell ref="DD26:DK26"/>
    <mergeCell ref="DL26:DV26"/>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8" scale="96"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6"/>
  <sheetViews>
    <sheetView topLeftCell="AK25" zoomScale="70" zoomScaleNormal="25" zoomScaleSheetLayoutView="70" workbookViewId="0">
      <selection activeCell="AP34" sqref="AP34:AT34"/>
    </sheetView>
  </sheetViews>
  <sheetFormatPr defaultColWidth="0" defaultRowHeight="13.5" zeroHeight="1" x14ac:dyDescent="0.15"/>
  <cols>
    <col min="1" max="130" width="2.75" style="286" customWidth="1"/>
    <col min="131" max="131" width="1.625" style="286" customWidth="1"/>
    <col min="132" max="16384" width="9" style="286" hidden="1"/>
  </cols>
  <sheetData>
    <row r="1" spans="1:131" s="244" customFormat="1" ht="11.25" customHeight="1" thickBot="1" x14ac:dyDescent="0.2">
      <c r="A1" s="239"/>
      <c r="B1" s="239"/>
      <c r="C1" s="239"/>
      <c r="D1" s="239"/>
      <c r="E1" s="239"/>
      <c r="F1" s="239"/>
      <c r="G1" s="239"/>
      <c r="H1" s="239"/>
      <c r="I1" s="239"/>
      <c r="J1" s="239"/>
      <c r="K1" s="239"/>
      <c r="L1" s="239"/>
      <c r="M1" s="239"/>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0"/>
      <c r="CQ1" s="240"/>
      <c r="CR1" s="240"/>
      <c r="CS1" s="240"/>
      <c r="CT1" s="240"/>
      <c r="CU1" s="240"/>
      <c r="CV1" s="240"/>
      <c r="CW1" s="240"/>
      <c r="CX1" s="240"/>
      <c r="CY1" s="240"/>
      <c r="CZ1" s="240"/>
      <c r="DA1" s="240"/>
      <c r="DB1" s="240"/>
      <c r="DC1" s="240"/>
      <c r="DD1" s="240"/>
      <c r="DE1" s="240"/>
      <c r="DF1" s="240"/>
      <c r="DG1" s="240"/>
      <c r="DH1" s="240"/>
      <c r="DI1" s="240"/>
      <c r="DJ1" s="240"/>
      <c r="DK1" s="240"/>
      <c r="DL1" s="240"/>
      <c r="DM1" s="240"/>
      <c r="DN1" s="240"/>
      <c r="DO1" s="240"/>
      <c r="DP1" s="241"/>
      <c r="DQ1" s="242"/>
      <c r="DR1" s="242"/>
      <c r="DS1" s="242"/>
      <c r="DT1" s="242"/>
      <c r="DU1" s="242"/>
      <c r="DV1" s="242"/>
      <c r="DW1" s="242"/>
      <c r="DX1" s="242"/>
      <c r="DY1" s="242"/>
      <c r="DZ1" s="242"/>
      <c r="EA1" s="243"/>
    </row>
    <row r="2" spans="1:131" s="248" customFormat="1" ht="26.25" customHeight="1" thickBot="1" x14ac:dyDescent="0.2">
      <c r="A2" s="245" t="s">
        <v>374</v>
      </c>
      <c r="B2" s="246"/>
      <c r="C2" s="246"/>
      <c r="D2" s="246"/>
      <c r="E2" s="246"/>
      <c r="F2" s="246"/>
      <c r="G2" s="246"/>
      <c r="H2" s="246"/>
      <c r="I2" s="246"/>
      <c r="J2" s="246"/>
      <c r="K2" s="246"/>
      <c r="L2" s="246"/>
      <c r="M2" s="246"/>
      <c r="N2" s="246"/>
      <c r="O2" s="246"/>
      <c r="P2" s="246"/>
      <c r="Q2" s="246"/>
      <c r="R2" s="246"/>
      <c r="S2" s="246"/>
      <c r="T2" s="246"/>
      <c r="U2" s="246"/>
      <c r="V2" s="246"/>
      <c r="W2" s="246"/>
      <c r="X2" s="246"/>
      <c r="Y2" s="246"/>
      <c r="Z2" s="246"/>
      <c r="AA2" s="246"/>
      <c r="AB2" s="246"/>
      <c r="AC2" s="246"/>
      <c r="AD2" s="246"/>
      <c r="AE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6"/>
      <c r="CO2" s="246"/>
      <c r="CP2" s="246"/>
      <c r="CQ2" s="246"/>
      <c r="CR2" s="246"/>
      <c r="CS2" s="246"/>
      <c r="CT2" s="246"/>
      <c r="CU2" s="246"/>
      <c r="CV2" s="246"/>
      <c r="CW2" s="246"/>
      <c r="CX2" s="246"/>
      <c r="CY2" s="246"/>
      <c r="CZ2" s="246"/>
      <c r="DA2" s="246"/>
      <c r="DB2" s="246"/>
      <c r="DC2" s="246"/>
      <c r="DD2" s="246"/>
      <c r="DE2" s="246"/>
      <c r="DF2" s="246"/>
      <c r="DG2" s="246"/>
      <c r="DH2" s="246"/>
      <c r="DI2" s="246"/>
      <c r="DJ2" s="826" t="s">
        <v>375</v>
      </c>
      <c r="DK2" s="827"/>
      <c r="DL2" s="827"/>
      <c r="DM2" s="827"/>
      <c r="DN2" s="827"/>
      <c r="DO2" s="828"/>
      <c r="DP2" s="246"/>
      <c r="DQ2" s="826" t="s">
        <v>376</v>
      </c>
      <c r="DR2" s="827"/>
      <c r="DS2" s="827"/>
      <c r="DT2" s="827"/>
      <c r="DU2" s="827"/>
      <c r="DV2" s="827"/>
      <c r="DW2" s="827"/>
      <c r="DX2" s="827"/>
      <c r="DY2" s="827"/>
      <c r="DZ2" s="828"/>
      <c r="EA2" s="247"/>
    </row>
    <row r="3" spans="1:131" s="244" customFormat="1" ht="11.25" customHeight="1" x14ac:dyDescent="0.15">
      <c r="A3" s="240"/>
      <c r="B3" s="240"/>
      <c r="C3" s="240"/>
      <c r="D3" s="240"/>
      <c r="E3" s="240"/>
      <c r="F3" s="240"/>
      <c r="G3" s="240"/>
      <c r="H3" s="24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240"/>
      <c r="AP3" s="240"/>
      <c r="AQ3" s="240"/>
      <c r="AR3" s="240"/>
      <c r="AS3" s="240"/>
      <c r="AT3" s="240"/>
      <c r="AU3" s="240"/>
      <c r="AV3" s="240"/>
      <c r="AW3" s="240"/>
      <c r="AX3" s="240"/>
      <c r="AY3" s="240"/>
      <c r="AZ3" s="240"/>
      <c r="BA3" s="240"/>
      <c r="BB3" s="240"/>
      <c r="BC3" s="240"/>
      <c r="BD3" s="240"/>
      <c r="BE3" s="240"/>
      <c r="BF3" s="240"/>
      <c r="BG3" s="240"/>
      <c r="BH3" s="240"/>
      <c r="BI3" s="240"/>
      <c r="BJ3" s="240"/>
      <c r="BK3" s="240"/>
      <c r="BL3" s="240"/>
      <c r="BM3" s="240"/>
      <c r="BN3" s="240"/>
      <c r="BO3" s="240"/>
      <c r="BP3" s="240"/>
      <c r="BQ3" s="240"/>
      <c r="BR3" s="240"/>
      <c r="BS3" s="240"/>
      <c r="BT3" s="240"/>
      <c r="BU3" s="240"/>
      <c r="BV3" s="240"/>
      <c r="BW3" s="240"/>
      <c r="BX3" s="240"/>
      <c r="BY3" s="240"/>
      <c r="BZ3" s="240"/>
      <c r="CA3" s="240"/>
      <c r="CB3" s="240"/>
      <c r="CC3" s="240"/>
      <c r="CD3" s="240"/>
      <c r="CE3" s="240"/>
      <c r="CF3" s="240"/>
      <c r="CG3" s="240"/>
      <c r="CH3" s="240"/>
      <c r="CI3" s="240"/>
      <c r="CJ3" s="240"/>
      <c r="CK3" s="240"/>
      <c r="CL3" s="240"/>
      <c r="CM3" s="240"/>
      <c r="CN3" s="240"/>
      <c r="CO3" s="240"/>
      <c r="CP3" s="240"/>
      <c r="CQ3" s="240"/>
      <c r="CR3" s="240"/>
      <c r="CS3" s="240"/>
      <c r="CT3" s="240"/>
      <c r="CU3" s="240"/>
      <c r="CV3" s="240"/>
      <c r="CW3" s="240"/>
      <c r="CX3" s="240"/>
      <c r="CY3" s="240"/>
      <c r="CZ3" s="240"/>
      <c r="DA3" s="240"/>
      <c r="DB3" s="240"/>
      <c r="DC3" s="240"/>
      <c r="DD3" s="240"/>
      <c r="DE3" s="240"/>
      <c r="DF3" s="240"/>
      <c r="DG3" s="240"/>
      <c r="DH3" s="240"/>
      <c r="DI3" s="240"/>
      <c r="DJ3" s="240"/>
      <c r="DK3" s="240"/>
      <c r="DL3" s="240"/>
      <c r="DM3" s="240"/>
      <c r="DN3" s="240"/>
      <c r="DO3" s="240"/>
      <c r="DP3" s="240"/>
      <c r="DQ3" s="240"/>
      <c r="DR3" s="240"/>
      <c r="DS3" s="240"/>
      <c r="DT3" s="240"/>
      <c r="DU3" s="240"/>
      <c r="DV3" s="240"/>
      <c r="DW3" s="240"/>
      <c r="DX3" s="240"/>
      <c r="DY3" s="240"/>
      <c r="DZ3" s="240"/>
      <c r="EA3" s="243"/>
    </row>
    <row r="4" spans="1:131" s="252" customFormat="1" ht="26.25" customHeight="1" thickBot="1" x14ac:dyDescent="0.2">
      <c r="A4" s="829" t="s">
        <v>377</v>
      </c>
      <c r="B4" s="829"/>
      <c r="C4" s="829"/>
      <c r="D4" s="829"/>
      <c r="E4" s="829"/>
      <c r="F4" s="829"/>
      <c r="G4" s="829"/>
      <c r="H4" s="829"/>
      <c r="I4" s="829"/>
      <c r="J4" s="829"/>
      <c r="K4" s="829"/>
      <c r="L4" s="829"/>
      <c r="M4" s="829"/>
      <c r="N4" s="829"/>
      <c r="O4" s="829"/>
      <c r="P4" s="829"/>
      <c r="Q4" s="829"/>
      <c r="R4" s="829"/>
      <c r="S4" s="829"/>
      <c r="T4" s="829"/>
      <c r="U4" s="829"/>
      <c r="V4" s="829"/>
      <c r="W4" s="829"/>
      <c r="X4" s="829"/>
      <c r="Y4" s="829"/>
      <c r="Z4" s="829"/>
      <c r="AA4" s="829"/>
      <c r="AB4" s="829"/>
      <c r="AC4" s="829"/>
      <c r="AD4" s="829"/>
      <c r="AE4" s="829"/>
      <c r="AF4" s="829"/>
      <c r="AG4" s="829"/>
      <c r="AH4" s="829"/>
      <c r="AI4" s="829"/>
      <c r="AJ4" s="829"/>
      <c r="AK4" s="829"/>
      <c r="AL4" s="829"/>
      <c r="AM4" s="829"/>
      <c r="AN4" s="829"/>
      <c r="AO4" s="829"/>
      <c r="AP4" s="829"/>
      <c r="AQ4" s="829"/>
      <c r="AR4" s="829"/>
      <c r="AS4" s="829"/>
      <c r="AT4" s="829"/>
      <c r="AU4" s="829"/>
      <c r="AV4" s="829"/>
      <c r="AW4" s="829"/>
      <c r="AX4" s="829"/>
      <c r="AY4" s="829"/>
      <c r="AZ4" s="249"/>
      <c r="BA4" s="249"/>
      <c r="BB4" s="249"/>
      <c r="BC4" s="249"/>
      <c r="BD4" s="249"/>
      <c r="BE4" s="250"/>
      <c r="BF4" s="250"/>
      <c r="BG4" s="250"/>
      <c r="BH4" s="250"/>
      <c r="BI4" s="250"/>
      <c r="BJ4" s="250"/>
      <c r="BK4" s="250"/>
      <c r="BL4" s="250"/>
      <c r="BM4" s="250"/>
      <c r="BN4" s="250"/>
      <c r="BO4" s="250"/>
      <c r="BP4" s="250"/>
      <c r="BQ4" s="249" t="s">
        <v>378</v>
      </c>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51"/>
    </row>
    <row r="5" spans="1:131" s="252" customFormat="1" ht="26.25" customHeight="1" x14ac:dyDescent="0.15">
      <c r="A5" s="820" t="s">
        <v>379</v>
      </c>
      <c r="B5" s="821"/>
      <c r="C5" s="821"/>
      <c r="D5" s="821"/>
      <c r="E5" s="821"/>
      <c r="F5" s="821"/>
      <c r="G5" s="821"/>
      <c r="H5" s="821"/>
      <c r="I5" s="821"/>
      <c r="J5" s="821"/>
      <c r="K5" s="821"/>
      <c r="L5" s="821"/>
      <c r="M5" s="821"/>
      <c r="N5" s="821"/>
      <c r="O5" s="821"/>
      <c r="P5" s="822"/>
      <c r="Q5" s="797" t="s">
        <v>380</v>
      </c>
      <c r="R5" s="798"/>
      <c r="S5" s="798"/>
      <c r="T5" s="798"/>
      <c r="U5" s="799"/>
      <c r="V5" s="797" t="s">
        <v>381</v>
      </c>
      <c r="W5" s="798"/>
      <c r="X5" s="798"/>
      <c r="Y5" s="798"/>
      <c r="Z5" s="799"/>
      <c r="AA5" s="797" t="s">
        <v>382</v>
      </c>
      <c r="AB5" s="798"/>
      <c r="AC5" s="798"/>
      <c r="AD5" s="798"/>
      <c r="AE5" s="798"/>
      <c r="AF5" s="830" t="s">
        <v>383</v>
      </c>
      <c r="AG5" s="798"/>
      <c r="AH5" s="798"/>
      <c r="AI5" s="798"/>
      <c r="AJ5" s="809"/>
      <c r="AK5" s="798" t="s">
        <v>384</v>
      </c>
      <c r="AL5" s="798"/>
      <c r="AM5" s="798"/>
      <c r="AN5" s="798"/>
      <c r="AO5" s="799"/>
      <c r="AP5" s="797" t="s">
        <v>385</v>
      </c>
      <c r="AQ5" s="798"/>
      <c r="AR5" s="798"/>
      <c r="AS5" s="798"/>
      <c r="AT5" s="799"/>
      <c r="AU5" s="797" t="s">
        <v>386</v>
      </c>
      <c r="AV5" s="798"/>
      <c r="AW5" s="798"/>
      <c r="AX5" s="798"/>
      <c r="AY5" s="809"/>
      <c r="AZ5" s="253"/>
      <c r="BA5" s="253"/>
      <c r="BB5" s="253"/>
      <c r="BC5" s="253"/>
      <c r="BD5" s="253"/>
      <c r="BE5" s="254"/>
      <c r="BF5" s="254"/>
      <c r="BG5" s="254"/>
      <c r="BH5" s="254"/>
      <c r="BI5" s="254"/>
      <c r="BJ5" s="254"/>
      <c r="BK5" s="254"/>
      <c r="BL5" s="254"/>
      <c r="BM5" s="254"/>
      <c r="BN5" s="254"/>
      <c r="BO5" s="254"/>
      <c r="BP5" s="254"/>
      <c r="BQ5" s="820" t="s">
        <v>387</v>
      </c>
      <c r="BR5" s="821"/>
      <c r="BS5" s="821"/>
      <c r="BT5" s="821"/>
      <c r="BU5" s="821"/>
      <c r="BV5" s="821"/>
      <c r="BW5" s="821"/>
      <c r="BX5" s="821"/>
      <c r="BY5" s="821"/>
      <c r="BZ5" s="821"/>
      <c r="CA5" s="821"/>
      <c r="CB5" s="821"/>
      <c r="CC5" s="821"/>
      <c r="CD5" s="821"/>
      <c r="CE5" s="821"/>
      <c r="CF5" s="821"/>
      <c r="CG5" s="822"/>
      <c r="CH5" s="797" t="s">
        <v>388</v>
      </c>
      <c r="CI5" s="798"/>
      <c r="CJ5" s="798"/>
      <c r="CK5" s="798"/>
      <c r="CL5" s="799"/>
      <c r="CM5" s="797" t="s">
        <v>389</v>
      </c>
      <c r="CN5" s="798"/>
      <c r="CO5" s="798"/>
      <c r="CP5" s="798"/>
      <c r="CQ5" s="799"/>
      <c r="CR5" s="797" t="s">
        <v>390</v>
      </c>
      <c r="CS5" s="798"/>
      <c r="CT5" s="798"/>
      <c r="CU5" s="798"/>
      <c r="CV5" s="799"/>
      <c r="CW5" s="797" t="s">
        <v>391</v>
      </c>
      <c r="CX5" s="798"/>
      <c r="CY5" s="798"/>
      <c r="CZ5" s="798"/>
      <c r="DA5" s="799"/>
      <c r="DB5" s="797" t="s">
        <v>392</v>
      </c>
      <c r="DC5" s="798"/>
      <c r="DD5" s="798"/>
      <c r="DE5" s="798"/>
      <c r="DF5" s="799"/>
      <c r="DG5" s="803" t="s">
        <v>393</v>
      </c>
      <c r="DH5" s="804"/>
      <c r="DI5" s="804"/>
      <c r="DJ5" s="804"/>
      <c r="DK5" s="805"/>
      <c r="DL5" s="803" t="s">
        <v>394</v>
      </c>
      <c r="DM5" s="804"/>
      <c r="DN5" s="804"/>
      <c r="DO5" s="804"/>
      <c r="DP5" s="805"/>
      <c r="DQ5" s="797" t="s">
        <v>395</v>
      </c>
      <c r="DR5" s="798"/>
      <c r="DS5" s="798"/>
      <c r="DT5" s="798"/>
      <c r="DU5" s="799"/>
      <c r="DV5" s="797" t="s">
        <v>386</v>
      </c>
      <c r="DW5" s="798"/>
      <c r="DX5" s="798"/>
      <c r="DY5" s="798"/>
      <c r="DZ5" s="809"/>
      <c r="EA5" s="251"/>
    </row>
    <row r="6" spans="1:131" s="252" customFormat="1" ht="26.25" customHeight="1" thickBot="1" x14ac:dyDescent="0.2">
      <c r="A6" s="823"/>
      <c r="B6" s="824"/>
      <c r="C6" s="824"/>
      <c r="D6" s="824"/>
      <c r="E6" s="824"/>
      <c r="F6" s="824"/>
      <c r="G6" s="824"/>
      <c r="H6" s="824"/>
      <c r="I6" s="824"/>
      <c r="J6" s="824"/>
      <c r="K6" s="824"/>
      <c r="L6" s="824"/>
      <c r="M6" s="824"/>
      <c r="N6" s="824"/>
      <c r="O6" s="824"/>
      <c r="P6" s="825"/>
      <c r="Q6" s="800"/>
      <c r="R6" s="801"/>
      <c r="S6" s="801"/>
      <c r="T6" s="801"/>
      <c r="U6" s="802"/>
      <c r="V6" s="800"/>
      <c r="W6" s="801"/>
      <c r="X6" s="801"/>
      <c r="Y6" s="801"/>
      <c r="Z6" s="802"/>
      <c r="AA6" s="800"/>
      <c r="AB6" s="801"/>
      <c r="AC6" s="801"/>
      <c r="AD6" s="801"/>
      <c r="AE6" s="801"/>
      <c r="AF6" s="831"/>
      <c r="AG6" s="801"/>
      <c r="AH6" s="801"/>
      <c r="AI6" s="801"/>
      <c r="AJ6" s="810"/>
      <c r="AK6" s="801"/>
      <c r="AL6" s="801"/>
      <c r="AM6" s="801"/>
      <c r="AN6" s="801"/>
      <c r="AO6" s="802"/>
      <c r="AP6" s="800"/>
      <c r="AQ6" s="801"/>
      <c r="AR6" s="801"/>
      <c r="AS6" s="801"/>
      <c r="AT6" s="802"/>
      <c r="AU6" s="800"/>
      <c r="AV6" s="801"/>
      <c r="AW6" s="801"/>
      <c r="AX6" s="801"/>
      <c r="AY6" s="810"/>
      <c r="AZ6" s="249"/>
      <c r="BA6" s="249"/>
      <c r="BB6" s="249"/>
      <c r="BC6" s="249"/>
      <c r="BD6" s="249"/>
      <c r="BE6" s="250"/>
      <c r="BF6" s="250"/>
      <c r="BG6" s="250"/>
      <c r="BH6" s="250"/>
      <c r="BI6" s="250"/>
      <c r="BJ6" s="250"/>
      <c r="BK6" s="250"/>
      <c r="BL6" s="250"/>
      <c r="BM6" s="250"/>
      <c r="BN6" s="250"/>
      <c r="BO6" s="250"/>
      <c r="BP6" s="250"/>
      <c r="BQ6" s="823"/>
      <c r="BR6" s="824"/>
      <c r="BS6" s="824"/>
      <c r="BT6" s="824"/>
      <c r="BU6" s="824"/>
      <c r="BV6" s="824"/>
      <c r="BW6" s="824"/>
      <c r="BX6" s="824"/>
      <c r="BY6" s="824"/>
      <c r="BZ6" s="824"/>
      <c r="CA6" s="824"/>
      <c r="CB6" s="824"/>
      <c r="CC6" s="824"/>
      <c r="CD6" s="824"/>
      <c r="CE6" s="824"/>
      <c r="CF6" s="824"/>
      <c r="CG6" s="825"/>
      <c r="CH6" s="800"/>
      <c r="CI6" s="801"/>
      <c r="CJ6" s="801"/>
      <c r="CK6" s="801"/>
      <c r="CL6" s="802"/>
      <c r="CM6" s="800"/>
      <c r="CN6" s="801"/>
      <c r="CO6" s="801"/>
      <c r="CP6" s="801"/>
      <c r="CQ6" s="802"/>
      <c r="CR6" s="800"/>
      <c r="CS6" s="801"/>
      <c r="CT6" s="801"/>
      <c r="CU6" s="801"/>
      <c r="CV6" s="802"/>
      <c r="CW6" s="800"/>
      <c r="CX6" s="801"/>
      <c r="CY6" s="801"/>
      <c r="CZ6" s="801"/>
      <c r="DA6" s="802"/>
      <c r="DB6" s="800"/>
      <c r="DC6" s="801"/>
      <c r="DD6" s="801"/>
      <c r="DE6" s="801"/>
      <c r="DF6" s="802"/>
      <c r="DG6" s="806"/>
      <c r="DH6" s="807"/>
      <c r="DI6" s="807"/>
      <c r="DJ6" s="807"/>
      <c r="DK6" s="808"/>
      <c r="DL6" s="806"/>
      <c r="DM6" s="807"/>
      <c r="DN6" s="807"/>
      <c r="DO6" s="807"/>
      <c r="DP6" s="808"/>
      <c r="DQ6" s="800"/>
      <c r="DR6" s="801"/>
      <c r="DS6" s="801"/>
      <c r="DT6" s="801"/>
      <c r="DU6" s="802"/>
      <c r="DV6" s="800"/>
      <c r="DW6" s="801"/>
      <c r="DX6" s="801"/>
      <c r="DY6" s="801"/>
      <c r="DZ6" s="810"/>
      <c r="EA6" s="251"/>
    </row>
    <row r="7" spans="1:131" s="252" customFormat="1" ht="26.25" customHeight="1" thickTop="1" x14ac:dyDescent="0.15">
      <c r="A7" s="255">
        <v>1</v>
      </c>
      <c r="B7" s="811" t="s">
        <v>396</v>
      </c>
      <c r="C7" s="812"/>
      <c r="D7" s="812"/>
      <c r="E7" s="812"/>
      <c r="F7" s="812"/>
      <c r="G7" s="812"/>
      <c r="H7" s="812"/>
      <c r="I7" s="812"/>
      <c r="J7" s="812"/>
      <c r="K7" s="812"/>
      <c r="L7" s="812"/>
      <c r="M7" s="812"/>
      <c r="N7" s="812"/>
      <c r="O7" s="812"/>
      <c r="P7" s="813"/>
      <c r="Q7" s="814">
        <v>5426</v>
      </c>
      <c r="R7" s="815"/>
      <c r="S7" s="815"/>
      <c r="T7" s="815"/>
      <c r="U7" s="815"/>
      <c r="V7" s="815">
        <v>5172</v>
      </c>
      <c r="W7" s="815"/>
      <c r="X7" s="815"/>
      <c r="Y7" s="815"/>
      <c r="Z7" s="815"/>
      <c r="AA7" s="815">
        <v>254</v>
      </c>
      <c r="AB7" s="815"/>
      <c r="AC7" s="815"/>
      <c r="AD7" s="815"/>
      <c r="AE7" s="816"/>
      <c r="AF7" s="817">
        <v>178</v>
      </c>
      <c r="AG7" s="818"/>
      <c r="AH7" s="818"/>
      <c r="AI7" s="818"/>
      <c r="AJ7" s="819"/>
      <c r="AK7" s="854">
        <v>189</v>
      </c>
      <c r="AL7" s="855"/>
      <c r="AM7" s="855"/>
      <c r="AN7" s="855"/>
      <c r="AO7" s="855"/>
      <c r="AP7" s="855">
        <v>5086</v>
      </c>
      <c r="AQ7" s="855"/>
      <c r="AR7" s="855"/>
      <c r="AS7" s="855"/>
      <c r="AT7" s="855"/>
      <c r="AU7" s="856"/>
      <c r="AV7" s="856"/>
      <c r="AW7" s="856"/>
      <c r="AX7" s="856"/>
      <c r="AY7" s="857"/>
      <c r="AZ7" s="249"/>
      <c r="BA7" s="249"/>
      <c r="BB7" s="249"/>
      <c r="BC7" s="249"/>
      <c r="BD7" s="249"/>
      <c r="BE7" s="250"/>
      <c r="BF7" s="250"/>
      <c r="BG7" s="250"/>
      <c r="BH7" s="250"/>
      <c r="BI7" s="250"/>
      <c r="BJ7" s="250"/>
      <c r="BK7" s="250"/>
      <c r="BL7" s="250"/>
      <c r="BM7" s="250"/>
      <c r="BN7" s="250"/>
      <c r="BO7" s="250"/>
      <c r="BP7" s="250"/>
      <c r="BQ7" s="256">
        <v>1</v>
      </c>
      <c r="BR7" s="257"/>
      <c r="BS7" s="858" t="s">
        <v>597</v>
      </c>
      <c r="BT7" s="859"/>
      <c r="BU7" s="859"/>
      <c r="BV7" s="859"/>
      <c r="BW7" s="859"/>
      <c r="BX7" s="859"/>
      <c r="BY7" s="859"/>
      <c r="BZ7" s="859"/>
      <c r="CA7" s="859"/>
      <c r="CB7" s="859"/>
      <c r="CC7" s="859"/>
      <c r="CD7" s="859"/>
      <c r="CE7" s="859"/>
      <c r="CF7" s="859"/>
      <c r="CG7" s="860"/>
      <c r="CH7" s="851">
        <v>-16</v>
      </c>
      <c r="CI7" s="852"/>
      <c r="CJ7" s="852"/>
      <c r="CK7" s="852"/>
      <c r="CL7" s="853"/>
      <c r="CM7" s="851">
        <v>145</v>
      </c>
      <c r="CN7" s="852"/>
      <c r="CO7" s="852"/>
      <c r="CP7" s="852"/>
      <c r="CQ7" s="853"/>
      <c r="CR7" s="851">
        <v>50</v>
      </c>
      <c r="CS7" s="852"/>
      <c r="CT7" s="852"/>
      <c r="CU7" s="852"/>
      <c r="CV7" s="853"/>
      <c r="CW7" s="851">
        <v>11</v>
      </c>
      <c r="CX7" s="852"/>
      <c r="CY7" s="852"/>
      <c r="CZ7" s="852"/>
      <c r="DA7" s="853"/>
      <c r="DB7" s="851" t="s">
        <v>519</v>
      </c>
      <c r="DC7" s="852"/>
      <c r="DD7" s="852"/>
      <c r="DE7" s="852"/>
      <c r="DF7" s="853"/>
      <c r="DG7" s="851" t="s">
        <v>519</v>
      </c>
      <c r="DH7" s="852"/>
      <c r="DI7" s="852"/>
      <c r="DJ7" s="852"/>
      <c r="DK7" s="853"/>
      <c r="DL7" s="851" t="s">
        <v>519</v>
      </c>
      <c r="DM7" s="852"/>
      <c r="DN7" s="852"/>
      <c r="DO7" s="852"/>
      <c r="DP7" s="853"/>
      <c r="DQ7" s="851" t="s">
        <v>519</v>
      </c>
      <c r="DR7" s="852"/>
      <c r="DS7" s="852"/>
      <c r="DT7" s="852"/>
      <c r="DU7" s="853"/>
      <c r="DV7" s="832"/>
      <c r="DW7" s="833"/>
      <c r="DX7" s="833"/>
      <c r="DY7" s="833"/>
      <c r="DZ7" s="834"/>
      <c r="EA7" s="251"/>
    </row>
    <row r="8" spans="1:131" s="252" customFormat="1" ht="26.25" customHeight="1" x14ac:dyDescent="0.15">
      <c r="A8" s="258">
        <v>2</v>
      </c>
      <c r="B8" s="835"/>
      <c r="C8" s="836"/>
      <c r="D8" s="836"/>
      <c r="E8" s="836"/>
      <c r="F8" s="836"/>
      <c r="G8" s="836"/>
      <c r="H8" s="836"/>
      <c r="I8" s="836"/>
      <c r="J8" s="836"/>
      <c r="K8" s="836"/>
      <c r="L8" s="836"/>
      <c r="M8" s="836"/>
      <c r="N8" s="836"/>
      <c r="O8" s="836"/>
      <c r="P8" s="837"/>
      <c r="Q8" s="838"/>
      <c r="R8" s="839"/>
      <c r="S8" s="839"/>
      <c r="T8" s="839"/>
      <c r="U8" s="839"/>
      <c r="V8" s="839"/>
      <c r="W8" s="839"/>
      <c r="X8" s="839"/>
      <c r="Y8" s="839"/>
      <c r="Z8" s="839"/>
      <c r="AA8" s="839"/>
      <c r="AB8" s="839"/>
      <c r="AC8" s="839"/>
      <c r="AD8" s="839"/>
      <c r="AE8" s="840"/>
      <c r="AF8" s="841"/>
      <c r="AG8" s="842"/>
      <c r="AH8" s="842"/>
      <c r="AI8" s="842"/>
      <c r="AJ8" s="843"/>
      <c r="AK8" s="844"/>
      <c r="AL8" s="845"/>
      <c r="AM8" s="845"/>
      <c r="AN8" s="845"/>
      <c r="AO8" s="845"/>
      <c r="AP8" s="845"/>
      <c r="AQ8" s="845"/>
      <c r="AR8" s="845"/>
      <c r="AS8" s="845"/>
      <c r="AT8" s="845"/>
      <c r="AU8" s="846"/>
      <c r="AV8" s="846"/>
      <c r="AW8" s="846"/>
      <c r="AX8" s="846"/>
      <c r="AY8" s="847"/>
      <c r="AZ8" s="249"/>
      <c r="BA8" s="249"/>
      <c r="BB8" s="249"/>
      <c r="BC8" s="249"/>
      <c r="BD8" s="249"/>
      <c r="BE8" s="250"/>
      <c r="BF8" s="250"/>
      <c r="BG8" s="250"/>
      <c r="BH8" s="250"/>
      <c r="BI8" s="250"/>
      <c r="BJ8" s="250"/>
      <c r="BK8" s="250"/>
      <c r="BL8" s="250"/>
      <c r="BM8" s="250"/>
      <c r="BN8" s="250"/>
      <c r="BO8" s="250"/>
      <c r="BP8" s="250"/>
      <c r="BQ8" s="259">
        <v>2</v>
      </c>
      <c r="BR8" s="260"/>
      <c r="BS8" s="848" t="s">
        <v>598</v>
      </c>
      <c r="BT8" s="849"/>
      <c r="BU8" s="849"/>
      <c r="BV8" s="849"/>
      <c r="BW8" s="849"/>
      <c r="BX8" s="849"/>
      <c r="BY8" s="849"/>
      <c r="BZ8" s="849"/>
      <c r="CA8" s="849"/>
      <c r="CB8" s="849"/>
      <c r="CC8" s="849"/>
      <c r="CD8" s="849"/>
      <c r="CE8" s="849"/>
      <c r="CF8" s="849"/>
      <c r="CG8" s="850"/>
      <c r="CH8" s="861">
        <v>0</v>
      </c>
      <c r="CI8" s="862"/>
      <c r="CJ8" s="862"/>
      <c r="CK8" s="862"/>
      <c r="CL8" s="863"/>
      <c r="CM8" s="861">
        <v>66</v>
      </c>
      <c r="CN8" s="862"/>
      <c r="CO8" s="862"/>
      <c r="CP8" s="862"/>
      <c r="CQ8" s="863"/>
      <c r="CR8" s="861">
        <v>65</v>
      </c>
      <c r="CS8" s="862"/>
      <c r="CT8" s="862"/>
      <c r="CU8" s="862"/>
      <c r="CV8" s="863"/>
      <c r="CW8" s="861">
        <v>1</v>
      </c>
      <c r="CX8" s="862"/>
      <c r="CY8" s="862"/>
      <c r="CZ8" s="862"/>
      <c r="DA8" s="863"/>
      <c r="DB8" s="861" t="s">
        <v>519</v>
      </c>
      <c r="DC8" s="862"/>
      <c r="DD8" s="862"/>
      <c r="DE8" s="862"/>
      <c r="DF8" s="863"/>
      <c r="DG8" s="861" t="s">
        <v>519</v>
      </c>
      <c r="DH8" s="862"/>
      <c r="DI8" s="862"/>
      <c r="DJ8" s="862"/>
      <c r="DK8" s="863"/>
      <c r="DL8" s="861" t="s">
        <v>519</v>
      </c>
      <c r="DM8" s="862"/>
      <c r="DN8" s="862"/>
      <c r="DO8" s="862"/>
      <c r="DP8" s="863"/>
      <c r="DQ8" s="861" t="s">
        <v>519</v>
      </c>
      <c r="DR8" s="862"/>
      <c r="DS8" s="862"/>
      <c r="DT8" s="862"/>
      <c r="DU8" s="863"/>
      <c r="DV8" s="864"/>
      <c r="DW8" s="865"/>
      <c r="DX8" s="865"/>
      <c r="DY8" s="865"/>
      <c r="DZ8" s="866"/>
      <c r="EA8" s="251"/>
    </row>
    <row r="9" spans="1:131" s="252" customFormat="1" ht="26.25" customHeight="1" x14ac:dyDescent="0.15">
      <c r="A9" s="258">
        <v>3</v>
      </c>
      <c r="B9" s="835"/>
      <c r="C9" s="836"/>
      <c r="D9" s="836"/>
      <c r="E9" s="836"/>
      <c r="F9" s="836"/>
      <c r="G9" s="836"/>
      <c r="H9" s="836"/>
      <c r="I9" s="836"/>
      <c r="J9" s="836"/>
      <c r="K9" s="836"/>
      <c r="L9" s="836"/>
      <c r="M9" s="836"/>
      <c r="N9" s="836"/>
      <c r="O9" s="836"/>
      <c r="P9" s="837"/>
      <c r="Q9" s="838"/>
      <c r="R9" s="839"/>
      <c r="S9" s="839"/>
      <c r="T9" s="839"/>
      <c r="U9" s="839"/>
      <c r="V9" s="839"/>
      <c r="W9" s="839"/>
      <c r="X9" s="839"/>
      <c r="Y9" s="839"/>
      <c r="Z9" s="839"/>
      <c r="AA9" s="839"/>
      <c r="AB9" s="839"/>
      <c r="AC9" s="839"/>
      <c r="AD9" s="839"/>
      <c r="AE9" s="840"/>
      <c r="AF9" s="841"/>
      <c r="AG9" s="842"/>
      <c r="AH9" s="842"/>
      <c r="AI9" s="842"/>
      <c r="AJ9" s="843"/>
      <c r="AK9" s="844"/>
      <c r="AL9" s="845"/>
      <c r="AM9" s="845"/>
      <c r="AN9" s="845"/>
      <c r="AO9" s="845"/>
      <c r="AP9" s="845"/>
      <c r="AQ9" s="845"/>
      <c r="AR9" s="845"/>
      <c r="AS9" s="845"/>
      <c r="AT9" s="845"/>
      <c r="AU9" s="846"/>
      <c r="AV9" s="846"/>
      <c r="AW9" s="846"/>
      <c r="AX9" s="846"/>
      <c r="AY9" s="847"/>
      <c r="AZ9" s="249"/>
      <c r="BA9" s="249"/>
      <c r="BB9" s="249"/>
      <c r="BC9" s="249"/>
      <c r="BD9" s="249"/>
      <c r="BE9" s="250"/>
      <c r="BF9" s="250"/>
      <c r="BG9" s="250"/>
      <c r="BH9" s="250"/>
      <c r="BI9" s="250"/>
      <c r="BJ9" s="250"/>
      <c r="BK9" s="250"/>
      <c r="BL9" s="250"/>
      <c r="BM9" s="250"/>
      <c r="BN9" s="250"/>
      <c r="BO9" s="250"/>
      <c r="BP9" s="250"/>
      <c r="BQ9" s="259">
        <v>3</v>
      </c>
      <c r="BR9" s="260" t="s">
        <v>600</v>
      </c>
      <c r="BS9" s="848" t="s">
        <v>599</v>
      </c>
      <c r="BT9" s="849"/>
      <c r="BU9" s="849"/>
      <c r="BV9" s="849"/>
      <c r="BW9" s="849"/>
      <c r="BX9" s="849"/>
      <c r="BY9" s="849"/>
      <c r="BZ9" s="849"/>
      <c r="CA9" s="849"/>
      <c r="CB9" s="849"/>
      <c r="CC9" s="849"/>
      <c r="CD9" s="849"/>
      <c r="CE9" s="849"/>
      <c r="CF9" s="849"/>
      <c r="CG9" s="850"/>
      <c r="CH9" s="861">
        <v>-3</v>
      </c>
      <c r="CI9" s="862"/>
      <c r="CJ9" s="862"/>
      <c r="CK9" s="862"/>
      <c r="CL9" s="863"/>
      <c r="CM9" s="861">
        <v>53</v>
      </c>
      <c r="CN9" s="862"/>
      <c r="CO9" s="862"/>
      <c r="CP9" s="862"/>
      <c r="CQ9" s="863"/>
      <c r="CR9" s="861">
        <v>2</v>
      </c>
      <c r="CS9" s="862"/>
      <c r="CT9" s="862"/>
      <c r="CU9" s="862"/>
      <c r="CV9" s="863"/>
      <c r="CW9" s="861" t="s">
        <v>519</v>
      </c>
      <c r="CX9" s="862"/>
      <c r="CY9" s="862"/>
      <c r="CZ9" s="862"/>
      <c r="DA9" s="863"/>
      <c r="DB9" s="861" t="s">
        <v>519</v>
      </c>
      <c r="DC9" s="862"/>
      <c r="DD9" s="862"/>
      <c r="DE9" s="862"/>
      <c r="DF9" s="863"/>
      <c r="DG9" s="861">
        <v>20</v>
      </c>
      <c r="DH9" s="862"/>
      <c r="DI9" s="862"/>
      <c r="DJ9" s="862"/>
      <c r="DK9" s="863"/>
      <c r="DL9" s="861" t="s">
        <v>519</v>
      </c>
      <c r="DM9" s="862"/>
      <c r="DN9" s="862"/>
      <c r="DO9" s="862"/>
      <c r="DP9" s="863"/>
      <c r="DQ9" s="861" t="s">
        <v>519</v>
      </c>
      <c r="DR9" s="862"/>
      <c r="DS9" s="862"/>
      <c r="DT9" s="862"/>
      <c r="DU9" s="863"/>
      <c r="DV9" s="864"/>
      <c r="DW9" s="865"/>
      <c r="DX9" s="865"/>
      <c r="DY9" s="865"/>
      <c r="DZ9" s="866"/>
      <c r="EA9" s="251"/>
    </row>
    <row r="10" spans="1:131" s="252" customFormat="1" ht="26.25" customHeight="1" x14ac:dyDescent="0.15">
      <c r="A10" s="258">
        <v>4</v>
      </c>
      <c r="B10" s="835"/>
      <c r="C10" s="836"/>
      <c r="D10" s="836"/>
      <c r="E10" s="836"/>
      <c r="F10" s="836"/>
      <c r="G10" s="836"/>
      <c r="H10" s="836"/>
      <c r="I10" s="836"/>
      <c r="J10" s="836"/>
      <c r="K10" s="836"/>
      <c r="L10" s="836"/>
      <c r="M10" s="836"/>
      <c r="N10" s="836"/>
      <c r="O10" s="836"/>
      <c r="P10" s="837"/>
      <c r="Q10" s="838"/>
      <c r="R10" s="839"/>
      <c r="S10" s="839"/>
      <c r="T10" s="839"/>
      <c r="U10" s="839"/>
      <c r="V10" s="839"/>
      <c r="W10" s="839"/>
      <c r="X10" s="839"/>
      <c r="Y10" s="839"/>
      <c r="Z10" s="839"/>
      <c r="AA10" s="839"/>
      <c r="AB10" s="839"/>
      <c r="AC10" s="839"/>
      <c r="AD10" s="839"/>
      <c r="AE10" s="840"/>
      <c r="AF10" s="841"/>
      <c r="AG10" s="842"/>
      <c r="AH10" s="842"/>
      <c r="AI10" s="842"/>
      <c r="AJ10" s="843"/>
      <c r="AK10" s="844"/>
      <c r="AL10" s="845"/>
      <c r="AM10" s="845"/>
      <c r="AN10" s="845"/>
      <c r="AO10" s="845"/>
      <c r="AP10" s="845"/>
      <c r="AQ10" s="845"/>
      <c r="AR10" s="845"/>
      <c r="AS10" s="845"/>
      <c r="AT10" s="845"/>
      <c r="AU10" s="846"/>
      <c r="AV10" s="846"/>
      <c r="AW10" s="846"/>
      <c r="AX10" s="846"/>
      <c r="AY10" s="847"/>
      <c r="AZ10" s="249"/>
      <c r="BA10" s="249"/>
      <c r="BB10" s="249"/>
      <c r="BC10" s="249"/>
      <c r="BD10" s="249"/>
      <c r="BE10" s="250"/>
      <c r="BF10" s="250"/>
      <c r="BG10" s="250"/>
      <c r="BH10" s="250"/>
      <c r="BI10" s="250"/>
      <c r="BJ10" s="250"/>
      <c r="BK10" s="250"/>
      <c r="BL10" s="250"/>
      <c r="BM10" s="250"/>
      <c r="BN10" s="250"/>
      <c r="BO10" s="250"/>
      <c r="BP10" s="250"/>
      <c r="BQ10" s="259">
        <v>4</v>
      </c>
      <c r="BR10" s="260"/>
      <c r="BS10" s="848"/>
      <c r="BT10" s="849"/>
      <c r="BU10" s="849"/>
      <c r="BV10" s="849"/>
      <c r="BW10" s="849"/>
      <c r="BX10" s="849"/>
      <c r="BY10" s="849"/>
      <c r="BZ10" s="849"/>
      <c r="CA10" s="849"/>
      <c r="CB10" s="849"/>
      <c r="CC10" s="849"/>
      <c r="CD10" s="849"/>
      <c r="CE10" s="849"/>
      <c r="CF10" s="849"/>
      <c r="CG10" s="850"/>
      <c r="CH10" s="861"/>
      <c r="CI10" s="862"/>
      <c r="CJ10" s="862"/>
      <c r="CK10" s="862"/>
      <c r="CL10" s="863"/>
      <c r="CM10" s="861"/>
      <c r="CN10" s="862"/>
      <c r="CO10" s="862"/>
      <c r="CP10" s="862"/>
      <c r="CQ10" s="863"/>
      <c r="CR10" s="861"/>
      <c r="CS10" s="862"/>
      <c r="CT10" s="862"/>
      <c r="CU10" s="862"/>
      <c r="CV10" s="863"/>
      <c r="CW10" s="861"/>
      <c r="CX10" s="862"/>
      <c r="CY10" s="862"/>
      <c r="CZ10" s="862"/>
      <c r="DA10" s="863"/>
      <c r="DB10" s="861"/>
      <c r="DC10" s="862"/>
      <c r="DD10" s="862"/>
      <c r="DE10" s="862"/>
      <c r="DF10" s="863"/>
      <c r="DG10" s="861"/>
      <c r="DH10" s="862"/>
      <c r="DI10" s="862"/>
      <c r="DJ10" s="862"/>
      <c r="DK10" s="863"/>
      <c r="DL10" s="861"/>
      <c r="DM10" s="862"/>
      <c r="DN10" s="862"/>
      <c r="DO10" s="862"/>
      <c r="DP10" s="863"/>
      <c r="DQ10" s="861"/>
      <c r="DR10" s="862"/>
      <c r="DS10" s="862"/>
      <c r="DT10" s="862"/>
      <c r="DU10" s="863"/>
      <c r="DV10" s="864"/>
      <c r="DW10" s="865"/>
      <c r="DX10" s="865"/>
      <c r="DY10" s="865"/>
      <c r="DZ10" s="866"/>
      <c r="EA10" s="251"/>
    </row>
    <row r="11" spans="1:131" s="252" customFormat="1" ht="26.25" customHeight="1" x14ac:dyDescent="0.15">
      <c r="A11" s="258">
        <v>5</v>
      </c>
      <c r="B11" s="835"/>
      <c r="C11" s="836"/>
      <c r="D11" s="836"/>
      <c r="E11" s="836"/>
      <c r="F11" s="836"/>
      <c r="G11" s="836"/>
      <c r="H11" s="836"/>
      <c r="I11" s="836"/>
      <c r="J11" s="836"/>
      <c r="K11" s="836"/>
      <c r="L11" s="836"/>
      <c r="M11" s="836"/>
      <c r="N11" s="836"/>
      <c r="O11" s="836"/>
      <c r="P11" s="837"/>
      <c r="Q11" s="838"/>
      <c r="R11" s="839"/>
      <c r="S11" s="839"/>
      <c r="T11" s="839"/>
      <c r="U11" s="839"/>
      <c r="V11" s="839"/>
      <c r="W11" s="839"/>
      <c r="X11" s="839"/>
      <c r="Y11" s="839"/>
      <c r="Z11" s="839"/>
      <c r="AA11" s="839"/>
      <c r="AB11" s="839"/>
      <c r="AC11" s="839"/>
      <c r="AD11" s="839"/>
      <c r="AE11" s="840"/>
      <c r="AF11" s="841"/>
      <c r="AG11" s="842"/>
      <c r="AH11" s="842"/>
      <c r="AI11" s="842"/>
      <c r="AJ11" s="843"/>
      <c r="AK11" s="844"/>
      <c r="AL11" s="845"/>
      <c r="AM11" s="845"/>
      <c r="AN11" s="845"/>
      <c r="AO11" s="845"/>
      <c r="AP11" s="845"/>
      <c r="AQ11" s="845"/>
      <c r="AR11" s="845"/>
      <c r="AS11" s="845"/>
      <c r="AT11" s="845"/>
      <c r="AU11" s="846"/>
      <c r="AV11" s="846"/>
      <c r="AW11" s="846"/>
      <c r="AX11" s="846"/>
      <c r="AY11" s="847"/>
      <c r="AZ11" s="249"/>
      <c r="BA11" s="249"/>
      <c r="BB11" s="249"/>
      <c r="BC11" s="249"/>
      <c r="BD11" s="249"/>
      <c r="BE11" s="250"/>
      <c r="BF11" s="250"/>
      <c r="BG11" s="250"/>
      <c r="BH11" s="250"/>
      <c r="BI11" s="250"/>
      <c r="BJ11" s="250"/>
      <c r="BK11" s="250"/>
      <c r="BL11" s="250"/>
      <c r="BM11" s="250"/>
      <c r="BN11" s="250"/>
      <c r="BO11" s="250"/>
      <c r="BP11" s="250"/>
      <c r="BQ11" s="259">
        <v>5</v>
      </c>
      <c r="BR11" s="260"/>
      <c r="BS11" s="848"/>
      <c r="BT11" s="849"/>
      <c r="BU11" s="849"/>
      <c r="BV11" s="849"/>
      <c r="BW11" s="849"/>
      <c r="BX11" s="849"/>
      <c r="BY11" s="849"/>
      <c r="BZ11" s="849"/>
      <c r="CA11" s="849"/>
      <c r="CB11" s="849"/>
      <c r="CC11" s="849"/>
      <c r="CD11" s="849"/>
      <c r="CE11" s="849"/>
      <c r="CF11" s="849"/>
      <c r="CG11" s="850"/>
      <c r="CH11" s="861"/>
      <c r="CI11" s="862"/>
      <c r="CJ11" s="862"/>
      <c r="CK11" s="862"/>
      <c r="CL11" s="863"/>
      <c r="CM11" s="861"/>
      <c r="CN11" s="862"/>
      <c r="CO11" s="862"/>
      <c r="CP11" s="862"/>
      <c r="CQ11" s="863"/>
      <c r="CR11" s="861"/>
      <c r="CS11" s="862"/>
      <c r="CT11" s="862"/>
      <c r="CU11" s="862"/>
      <c r="CV11" s="863"/>
      <c r="CW11" s="861"/>
      <c r="CX11" s="862"/>
      <c r="CY11" s="862"/>
      <c r="CZ11" s="862"/>
      <c r="DA11" s="863"/>
      <c r="DB11" s="861"/>
      <c r="DC11" s="862"/>
      <c r="DD11" s="862"/>
      <c r="DE11" s="862"/>
      <c r="DF11" s="863"/>
      <c r="DG11" s="861"/>
      <c r="DH11" s="862"/>
      <c r="DI11" s="862"/>
      <c r="DJ11" s="862"/>
      <c r="DK11" s="863"/>
      <c r="DL11" s="861"/>
      <c r="DM11" s="862"/>
      <c r="DN11" s="862"/>
      <c r="DO11" s="862"/>
      <c r="DP11" s="863"/>
      <c r="DQ11" s="861"/>
      <c r="DR11" s="862"/>
      <c r="DS11" s="862"/>
      <c r="DT11" s="862"/>
      <c r="DU11" s="863"/>
      <c r="DV11" s="864"/>
      <c r="DW11" s="865"/>
      <c r="DX11" s="865"/>
      <c r="DY11" s="865"/>
      <c r="DZ11" s="866"/>
      <c r="EA11" s="251"/>
    </row>
    <row r="12" spans="1:131" s="252" customFormat="1" ht="26.25" customHeight="1" x14ac:dyDescent="0.15">
      <c r="A12" s="258">
        <v>6</v>
      </c>
      <c r="B12" s="835"/>
      <c r="C12" s="836"/>
      <c r="D12" s="836"/>
      <c r="E12" s="836"/>
      <c r="F12" s="836"/>
      <c r="G12" s="836"/>
      <c r="H12" s="836"/>
      <c r="I12" s="836"/>
      <c r="J12" s="836"/>
      <c r="K12" s="836"/>
      <c r="L12" s="836"/>
      <c r="M12" s="836"/>
      <c r="N12" s="836"/>
      <c r="O12" s="836"/>
      <c r="P12" s="837"/>
      <c r="Q12" s="838"/>
      <c r="R12" s="839"/>
      <c r="S12" s="839"/>
      <c r="T12" s="839"/>
      <c r="U12" s="839"/>
      <c r="V12" s="839"/>
      <c r="W12" s="839"/>
      <c r="X12" s="839"/>
      <c r="Y12" s="839"/>
      <c r="Z12" s="839"/>
      <c r="AA12" s="839"/>
      <c r="AB12" s="839"/>
      <c r="AC12" s="839"/>
      <c r="AD12" s="839"/>
      <c r="AE12" s="840"/>
      <c r="AF12" s="841"/>
      <c r="AG12" s="842"/>
      <c r="AH12" s="842"/>
      <c r="AI12" s="842"/>
      <c r="AJ12" s="843"/>
      <c r="AK12" s="844"/>
      <c r="AL12" s="845"/>
      <c r="AM12" s="845"/>
      <c r="AN12" s="845"/>
      <c r="AO12" s="845"/>
      <c r="AP12" s="845"/>
      <c r="AQ12" s="845"/>
      <c r="AR12" s="845"/>
      <c r="AS12" s="845"/>
      <c r="AT12" s="845"/>
      <c r="AU12" s="846"/>
      <c r="AV12" s="846"/>
      <c r="AW12" s="846"/>
      <c r="AX12" s="846"/>
      <c r="AY12" s="847"/>
      <c r="AZ12" s="249"/>
      <c r="BA12" s="249"/>
      <c r="BB12" s="249"/>
      <c r="BC12" s="249"/>
      <c r="BD12" s="249"/>
      <c r="BE12" s="250"/>
      <c r="BF12" s="250"/>
      <c r="BG12" s="250"/>
      <c r="BH12" s="250"/>
      <c r="BI12" s="250"/>
      <c r="BJ12" s="250"/>
      <c r="BK12" s="250"/>
      <c r="BL12" s="250"/>
      <c r="BM12" s="250"/>
      <c r="BN12" s="250"/>
      <c r="BO12" s="250"/>
      <c r="BP12" s="250"/>
      <c r="BQ12" s="259">
        <v>6</v>
      </c>
      <c r="BR12" s="260"/>
      <c r="BS12" s="848"/>
      <c r="BT12" s="849"/>
      <c r="BU12" s="849"/>
      <c r="BV12" s="849"/>
      <c r="BW12" s="849"/>
      <c r="BX12" s="849"/>
      <c r="BY12" s="849"/>
      <c r="BZ12" s="849"/>
      <c r="CA12" s="849"/>
      <c r="CB12" s="849"/>
      <c r="CC12" s="849"/>
      <c r="CD12" s="849"/>
      <c r="CE12" s="849"/>
      <c r="CF12" s="849"/>
      <c r="CG12" s="850"/>
      <c r="CH12" s="861"/>
      <c r="CI12" s="862"/>
      <c r="CJ12" s="862"/>
      <c r="CK12" s="862"/>
      <c r="CL12" s="863"/>
      <c r="CM12" s="861"/>
      <c r="CN12" s="862"/>
      <c r="CO12" s="862"/>
      <c r="CP12" s="862"/>
      <c r="CQ12" s="863"/>
      <c r="CR12" s="861"/>
      <c r="CS12" s="862"/>
      <c r="CT12" s="862"/>
      <c r="CU12" s="862"/>
      <c r="CV12" s="863"/>
      <c r="CW12" s="861"/>
      <c r="CX12" s="862"/>
      <c r="CY12" s="862"/>
      <c r="CZ12" s="862"/>
      <c r="DA12" s="863"/>
      <c r="DB12" s="861"/>
      <c r="DC12" s="862"/>
      <c r="DD12" s="862"/>
      <c r="DE12" s="862"/>
      <c r="DF12" s="863"/>
      <c r="DG12" s="861"/>
      <c r="DH12" s="862"/>
      <c r="DI12" s="862"/>
      <c r="DJ12" s="862"/>
      <c r="DK12" s="863"/>
      <c r="DL12" s="861"/>
      <c r="DM12" s="862"/>
      <c r="DN12" s="862"/>
      <c r="DO12" s="862"/>
      <c r="DP12" s="863"/>
      <c r="DQ12" s="861"/>
      <c r="DR12" s="862"/>
      <c r="DS12" s="862"/>
      <c r="DT12" s="862"/>
      <c r="DU12" s="863"/>
      <c r="DV12" s="864"/>
      <c r="DW12" s="865"/>
      <c r="DX12" s="865"/>
      <c r="DY12" s="865"/>
      <c r="DZ12" s="866"/>
      <c r="EA12" s="251"/>
    </row>
    <row r="13" spans="1:131" s="252" customFormat="1" ht="26.25" customHeight="1" x14ac:dyDescent="0.15">
      <c r="A13" s="258">
        <v>7</v>
      </c>
      <c r="B13" s="835"/>
      <c r="C13" s="836"/>
      <c r="D13" s="836"/>
      <c r="E13" s="836"/>
      <c r="F13" s="836"/>
      <c r="G13" s="836"/>
      <c r="H13" s="836"/>
      <c r="I13" s="836"/>
      <c r="J13" s="836"/>
      <c r="K13" s="836"/>
      <c r="L13" s="836"/>
      <c r="M13" s="836"/>
      <c r="N13" s="836"/>
      <c r="O13" s="836"/>
      <c r="P13" s="837"/>
      <c r="Q13" s="838"/>
      <c r="R13" s="839"/>
      <c r="S13" s="839"/>
      <c r="T13" s="839"/>
      <c r="U13" s="839"/>
      <c r="V13" s="839"/>
      <c r="W13" s="839"/>
      <c r="X13" s="839"/>
      <c r="Y13" s="839"/>
      <c r="Z13" s="839"/>
      <c r="AA13" s="839"/>
      <c r="AB13" s="839"/>
      <c r="AC13" s="839"/>
      <c r="AD13" s="839"/>
      <c r="AE13" s="840"/>
      <c r="AF13" s="841"/>
      <c r="AG13" s="842"/>
      <c r="AH13" s="842"/>
      <c r="AI13" s="842"/>
      <c r="AJ13" s="843"/>
      <c r="AK13" s="844"/>
      <c r="AL13" s="845"/>
      <c r="AM13" s="845"/>
      <c r="AN13" s="845"/>
      <c r="AO13" s="845"/>
      <c r="AP13" s="845"/>
      <c r="AQ13" s="845"/>
      <c r="AR13" s="845"/>
      <c r="AS13" s="845"/>
      <c r="AT13" s="845"/>
      <c r="AU13" s="846"/>
      <c r="AV13" s="846"/>
      <c r="AW13" s="846"/>
      <c r="AX13" s="846"/>
      <c r="AY13" s="847"/>
      <c r="AZ13" s="249"/>
      <c r="BA13" s="249"/>
      <c r="BB13" s="249"/>
      <c r="BC13" s="249"/>
      <c r="BD13" s="249"/>
      <c r="BE13" s="250"/>
      <c r="BF13" s="250"/>
      <c r="BG13" s="250"/>
      <c r="BH13" s="250"/>
      <c r="BI13" s="250"/>
      <c r="BJ13" s="250"/>
      <c r="BK13" s="250"/>
      <c r="BL13" s="250"/>
      <c r="BM13" s="250"/>
      <c r="BN13" s="250"/>
      <c r="BO13" s="250"/>
      <c r="BP13" s="250"/>
      <c r="BQ13" s="259">
        <v>7</v>
      </c>
      <c r="BR13" s="260"/>
      <c r="BS13" s="848"/>
      <c r="BT13" s="849"/>
      <c r="BU13" s="849"/>
      <c r="BV13" s="849"/>
      <c r="BW13" s="849"/>
      <c r="BX13" s="849"/>
      <c r="BY13" s="849"/>
      <c r="BZ13" s="849"/>
      <c r="CA13" s="849"/>
      <c r="CB13" s="849"/>
      <c r="CC13" s="849"/>
      <c r="CD13" s="849"/>
      <c r="CE13" s="849"/>
      <c r="CF13" s="849"/>
      <c r="CG13" s="850"/>
      <c r="CH13" s="861"/>
      <c r="CI13" s="862"/>
      <c r="CJ13" s="862"/>
      <c r="CK13" s="862"/>
      <c r="CL13" s="863"/>
      <c r="CM13" s="861"/>
      <c r="CN13" s="862"/>
      <c r="CO13" s="862"/>
      <c r="CP13" s="862"/>
      <c r="CQ13" s="863"/>
      <c r="CR13" s="861"/>
      <c r="CS13" s="862"/>
      <c r="CT13" s="862"/>
      <c r="CU13" s="862"/>
      <c r="CV13" s="863"/>
      <c r="CW13" s="861"/>
      <c r="CX13" s="862"/>
      <c r="CY13" s="862"/>
      <c r="CZ13" s="862"/>
      <c r="DA13" s="863"/>
      <c r="DB13" s="861"/>
      <c r="DC13" s="862"/>
      <c r="DD13" s="862"/>
      <c r="DE13" s="862"/>
      <c r="DF13" s="863"/>
      <c r="DG13" s="861"/>
      <c r="DH13" s="862"/>
      <c r="DI13" s="862"/>
      <c r="DJ13" s="862"/>
      <c r="DK13" s="863"/>
      <c r="DL13" s="861"/>
      <c r="DM13" s="862"/>
      <c r="DN13" s="862"/>
      <c r="DO13" s="862"/>
      <c r="DP13" s="863"/>
      <c r="DQ13" s="861"/>
      <c r="DR13" s="862"/>
      <c r="DS13" s="862"/>
      <c r="DT13" s="862"/>
      <c r="DU13" s="863"/>
      <c r="DV13" s="864"/>
      <c r="DW13" s="865"/>
      <c r="DX13" s="865"/>
      <c r="DY13" s="865"/>
      <c r="DZ13" s="866"/>
      <c r="EA13" s="251"/>
    </row>
    <row r="14" spans="1:131" s="252" customFormat="1" ht="26.25" customHeight="1" x14ac:dyDescent="0.15">
      <c r="A14" s="258">
        <v>8</v>
      </c>
      <c r="B14" s="835"/>
      <c r="C14" s="836"/>
      <c r="D14" s="836"/>
      <c r="E14" s="836"/>
      <c r="F14" s="836"/>
      <c r="G14" s="836"/>
      <c r="H14" s="836"/>
      <c r="I14" s="836"/>
      <c r="J14" s="836"/>
      <c r="K14" s="836"/>
      <c r="L14" s="836"/>
      <c r="M14" s="836"/>
      <c r="N14" s="836"/>
      <c r="O14" s="836"/>
      <c r="P14" s="837"/>
      <c r="Q14" s="838"/>
      <c r="R14" s="839"/>
      <c r="S14" s="839"/>
      <c r="T14" s="839"/>
      <c r="U14" s="839"/>
      <c r="V14" s="839"/>
      <c r="W14" s="839"/>
      <c r="X14" s="839"/>
      <c r="Y14" s="839"/>
      <c r="Z14" s="839"/>
      <c r="AA14" s="839"/>
      <c r="AB14" s="839"/>
      <c r="AC14" s="839"/>
      <c r="AD14" s="839"/>
      <c r="AE14" s="840"/>
      <c r="AF14" s="841"/>
      <c r="AG14" s="842"/>
      <c r="AH14" s="842"/>
      <c r="AI14" s="842"/>
      <c r="AJ14" s="843"/>
      <c r="AK14" s="844"/>
      <c r="AL14" s="845"/>
      <c r="AM14" s="845"/>
      <c r="AN14" s="845"/>
      <c r="AO14" s="845"/>
      <c r="AP14" s="845"/>
      <c r="AQ14" s="845"/>
      <c r="AR14" s="845"/>
      <c r="AS14" s="845"/>
      <c r="AT14" s="845"/>
      <c r="AU14" s="846"/>
      <c r="AV14" s="846"/>
      <c r="AW14" s="846"/>
      <c r="AX14" s="846"/>
      <c r="AY14" s="847"/>
      <c r="AZ14" s="249"/>
      <c r="BA14" s="249"/>
      <c r="BB14" s="249"/>
      <c r="BC14" s="249"/>
      <c r="BD14" s="249"/>
      <c r="BE14" s="250"/>
      <c r="BF14" s="250"/>
      <c r="BG14" s="250"/>
      <c r="BH14" s="250"/>
      <c r="BI14" s="250"/>
      <c r="BJ14" s="250"/>
      <c r="BK14" s="250"/>
      <c r="BL14" s="250"/>
      <c r="BM14" s="250"/>
      <c r="BN14" s="250"/>
      <c r="BO14" s="250"/>
      <c r="BP14" s="250"/>
      <c r="BQ14" s="259">
        <v>8</v>
      </c>
      <c r="BR14" s="260"/>
      <c r="BS14" s="848"/>
      <c r="BT14" s="849"/>
      <c r="BU14" s="849"/>
      <c r="BV14" s="849"/>
      <c r="BW14" s="849"/>
      <c r="BX14" s="849"/>
      <c r="BY14" s="849"/>
      <c r="BZ14" s="849"/>
      <c r="CA14" s="849"/>
      <c r="CB14" s="849"/>
      <c r="CC14" s="849"/>
      <c r="CD14" s="849"/>
      <c r="CE14" s="849"/>
      <c r="CF14" s="849"/>
      <c r="CG14" s="850"/>
      <c r="CH14" s="861"/>
      <c r="CI14" s="862"/>
      <c r="CJ14" s="862"/>
      <c r="CK14" s="862"/>
      <c r="CL14" s="863"/>
      <c r="CM14" s="861"/>
      <c r="CN14" s="862"/>
      <c r="CO14" s="862"/>
      <c r="CP14" s="862"/>
      <c r="CQ14" s="863"/>
      <c r="CR14" s="861"/>
      <c r="CS14" s="862"/>
      <c r="CT14" s="862"/>
      <c r="CU14" s="862"/>
      <c r="CV14" s="863"/>
      <c r="CW14" s="861"/>
      <c r="CX14" s="862"/>
      <c r="CY14" s="862"/>
      <c r="CZ14" s="862"/>
      <c r="DA14" s="863"/>
      <c r="DB14" s="861"/>
      <c r="DC14" s="862"/>
      <c r="DD14" s="862"/>
      <c r="DE14" s="862"/>
      <c r="DF14" s="863"/>
      <c r="DG14" s="861"/>
      <c r="DH14" s="862"/>
      <c r="DI14" s="862"/>
      <c r="DJ14" s="862"/>
      <c r="DK14" s="863"/>
      <c r="DL14" s="861"/>
      <c r="DM14" s="862"/>
      <c r="DN14" s="862"/>
      <c r="DO14" s="862"/>
      <c r="DP14" s="863"/>
      <c r="DQ14" s="861"/>
      <c r="DR14" s="862"/>
      <c r="DS14" s="862"/>
      <c r="DT14" s="862"/>
      <c r="DU14" s="863"/>
      <c r="DV14" s="864"/>
      <c r="DW14" s="865"/>
      <c r="DX14" s="865"/>
      <c r="DY14" s="865"/>
      <c r="DZ14" s="866"/>
      <c r="EA14" s="251"/>
    </row>
    <row r="15" spans="1:131" s="252" customFormat="1" ht="26.25" customHeight="1" x14ac:dyDescent="0.15">
      <c r="A15" s="258">
        <v>9</v>
      </c>
      <c r="B15" s="835"/>
      <c r="C15" s="836"/>
      <c r="D15" s="836"/>
      <c r="E15" s="836"/>
      <c r="F15" s="836"/>
      <c r="G15" s="836"/>
      <c r="H15" s="836"/>
      <c r="I15" s="836"/>
      <c r="J15" s="836"/>
      <c r="K15" s="836"/>
      <c r="L15" s="836"/>
      <c r="M15" s="836"/>
      <c r="N15" s="836"/>
      <c r="O15" s="836"/>
      <c r="P15" s="837"/>
      <c r="Q15" s="838"/>
      <c r="R15" s="839"/>
      <c r="S15" s="839"/>
      <c r="T15" s="839"/>
      <c r="U15" s="839"/>
      <c r="V15" s="839"/>
      <c r="W15" s="839"/>
      <c r="X15" s="839"/>
      <c r="Y15" s="839"/>
      <c r="Z15" s="839"/>
      <c r="AA15" s="839"/>
      <c r="AB15" s="839"/>
      <c r="AC15" s="839"/>
      <c r="AD15" s="839"/>
      <c r="AE15" s="840"/>
      <c r="AF15" s="841"/>
      <c r="AG15" s="842"/>
      <c r="AH15" s="842"/>
      <c r="AI15" s="842"/>
      <c r="AJ15" s="843"/>
      <c r="AK15" s="844"/>
      <c r="AL15" s="845"/>
      <c r="AM15" s="845"/>
      <c r="AN15" s="845"/>
      <c r="AO15" s="845"/>
      <c r="AP15" s="845"/>
      <c r="AQ15" s="845"/>
      <c r="AR15" s="845"/>
      <c r="AS15" s="845"/>
      <c r="AT15" s="845"/>
      <c r="AU15" s="846"/>
      <c r="AV15" s="846"/>
      <c r="AW15" s="846"/>
      <c r="AX15" s="846"/>
      <c r="AY15" s="847"/>
      <c r="AZ15" s="249"/>
      <c r="BA15" s="249"/>
      <c r="BB15" s="249"/>
      <c r="BC15" s="249"/>
      <c r="BD15" s="249"/>
      <c r="BE15" s="250"/>
      <c r="BF15" s="250"/>
      <c r="BG15" s="250"/>
      <c r="BH15" s="250"/>
      <c r="BI15" s="250"/>
      <c r="BJ15" s="250"/>
      <c r="BK15" s="250"/>
      <c r="BL15" s="250"/>
      <c r="BM15" s="250"/>
      <c r="BN15" s="250"/>
      <c r="BO15" s="250"/>
      <c r="BP15" s="250"/>
      <c r="BQ15" s="259">
        <v>9</v>
      </c>
      <c r="BR15" s="260"/>
      <c r="BS15" s="848"/>
      <c r="BT15" s="849"/>
      <c r="BU15" s="849"/>
      <c r="BV15" s="849"/>
      <c r="BW15" s="849"/>
      <c r="BX15" s="849"/>
      <c r="BY15" s="849"/>
      <c r="BZ15" s="849"/>
      <c r="CA15" s="849"/>
      <c r="CB15" s="849"/>
      <c r="CC15" s="849"/>
      <c r="CD15" s="849"/>
      <c r="CE15" s="849"/>
      <c r="CF15" s="849"/>
      <c r="CG15" s="850"/>
      <c r="CH15" s="861"/>
      <c r="CI15" s="862"/>
      <c r="CJ15" s="862"/>
      <c r="CK15" s="862"/>
      <c r="CL15" s="863"/>
      <c r="CM15" s="861"/>
      <c r="CN15" s="862"/>
      <c r="CO15" s="862"/>
      <c r="CP15" s="862"/>
      <c r="CQ15" s="863"/>
      <c r="CR15" s="861"/>
      <c r="CS15" s="862"/>
      <c r="CT15" s="862"/>
      <c r="CU15" s="862"/>
      <c r="CV15" s="863"/>
      <c r="CW15" s="861"/>
      <c r="CX15" s="862"/>
      <c r="CY15" s="862"/>
      <c r="CZ15" s="862"/>
      <c r="DA15" s="863"/>
      <c r="DB15" s="861"/>
      <c r="DC15" s="862"/>
      <c r="DD15" s="862"/>
      <c r="DE15" s="862"/>
      <c r="DF15" s="863"/>
      <c r="DG15" s="861"/>
      <c r="DH15" s="862"/>
      <c r="DI15" s="862"/>
      <c r="DJ15" s="862"/>
      <c r="DK15" s="863"/>
      <c r="DL15" s="861"/>
      <c r="DM15" s="862"/>
      <c r="DN15" s="862"/>
      <c r="DO15" s="862"/>
      <c r="DP15" s="863"/>
      <c r="DQ15" s="861"/>
      <c r="DR15" s="862"/>
      <c r="DS15" s="862"/>
      <c r="DT15" s="862"/>
      <c r="DU15" s="863"/>
      <c r="DV15" s="864"/>
      <c r="DW15" s="865"/>
      <c r="DX15" s="865"/>
      <c r="DY15" s="865"/>
      <c r="DZ15" s="866"/>
      <c r="EA15" s="251"/>
    </row>
    <row r="16" spans="1:131" s="252" customFormat="1" ht="26.25" customHeight="1" x14ac:dyDescent="0.15">
      <c r="A16" s="258">
        <v>10</v>
      </c>
      <c r="B16" s="835"/>
      <c r="C16" s="836"/>
      <c r="D16" s="836"/>
      <c r="E16" s="836"/>
      <c r="F16" s="836"/>
      <c r="G16" s="836"/>
      <c r="H16" s="836"/>
      <c r="I16" s="836"/>
      <c r="J16" s="836"/>
      <c r="K16" s="836"/>
      <c r="L16" s="836"/>
      <c r="M16" s="836"/>
      <c r="N16" s="836"/>
      <c r="O16" s="836"/>
      <c r="P16" s="837"/>
      <c r="Q16" s="838"/>
      <c r="R16" s="839"/>
      <c r="S16" s="839"/>
      <c r="T16" s="839"/>
      <c r="U16" s="839"/>
      <c r="V16" s="839"/>
      <c r="W16" s="839"/>
      <c r="X16" s="839"/>
      <c r="Y16" s="839"/>
      <c r="Z16" s="839"/>
      <c r="AA16" s="839"/>
      <c r="AB16" s="839"/>
      <c r="AC16" s="839"/>
      <c r="AD16" s="839"/>
      <c r="AE16" s="840"/>
      <c r="AF16" s="841"/>
      <c r="AG16" s="842"/>
      <c r="AH16" s="842"/>
      <c r="AI16" s="842"/>
      <c r="AJ16" s="843"/>
      <c r="AK16" s="844"/>
      <c r="AL16" s="845"/>
      <c r="AM16" s="845"/>
      <c r="AN16" s="845"/>
      <c r="AO16" s="845"/>
      <c r="AP16" s="845"/>
      <c r="AQ16" s="845"/>
      <c r="AR16" s="845"/>
      <c r="AS16" s="845"/>
      <c r="AT16" s="845"/>
      <c r="AU16" s="846"/>
      <c r="AV16" s="846"/>
      <c r="AW16" s="846"/>
      <c r="AX16" s="846"/>
      <c r="AY16" s="847"/>
      <c r="AZ16" s="249"/>
      <c r="BA16" s="249"/>
      <c r="BB16" s="249"/>
      <c r="BC16" s="249"/>
      <c r="BD16" s="249"/>
      <c r="BE16" s="250"/>
      <c r="BF16" s="250"/>
      <c r="BG16" s="250"/>
      <c r="BH16" s="250"/>
      <c r="BI16" s="250"/>
      <c r="BJ16" s="250"/>
      <c r="BK16" s="250"/>
      <c r="BL16" s="250"/>
      <c r="BM16" s="250"/>
      <c r="BN16" s="250"/>
      <c r="BO16" s="250"/>
      <c r="BP16" s="250"/>
      <c r="BQ16" s="259">
        <v>10</v>
      </c>
      <c r="BR16" s="260"/>
      <c r="BS16" s="848"/>
      <c r="BT16" s="849"/>
      <c r="BU16" s="849"/>
      <c r="BV16" s="849"/>
      <c r="BW16" s="849"/>
      <c r="BX16" s="849"/>
      <c r="BY16" s="849"/>
      <c r="BZ16" s="849"/>
      <c r="CA16" s="849"/>
      <c r="CB16" s="849"/>
      <c r="CC16" s="849"/>
      <c r="CD16" s="849"/>
      <c r="CE16" s="849"/>
      <c r="CF16" s="849"/>
      <c r="CG16" s="850"/>
      <c r="CH16" s="861"/>
      <c r="CI16" s="862"/>
      <c r="CJ16" s="862"/>
      <c r="CK16" s="862"/>
      <c r="CL16" s="863"/>
      <c r="CM16" s="861"/>
      <c r="CN16" s="862"/>
      <c r="CO16" s="862"/>
      <c r="CP16" s="862"/>
      <c r="CQ16" s="863"/>
      <c r="CR16" s="861"/>
      <c r="CS16" s="862"/>
      <c r="CT16" s="862"/>
      <c r="CU16" s="862"/>
      <c r="CV16" s="863"/>
      <c r="CW16" s="861"/>
      <c r="CX16" s="862"/>
      <c r="CY16" s="862"/>
      <c r="CZ16" s="862"/>
      <c r="DA16" s="863"/>
      <c r="DB16" s="861"/>
      <c r="DC16" s="862"/>
      <c r="DD16" s="862"/>
      <c r="DE16" s="862"/>
      <c r="DF16" s="863"/>
      <c r="DG16" s="861"/>
      <c r="DH16" s="862"/>
      <c r="DI16" s="862"/>
      <c r="DJ16" s="862"/>
      <c r="DK16" s="863"/>
      <c r="DL16" s="861"/>
      <c r="DM16" s="862"/>
      <c r="DN16" s="862"/>
      <c r="DO16" s="862"/>
      <c r="DP16" s="863"/>
      <c r="DQ16" s="861"/>
      <c r="DR16" s="862"/>
      <c r="DS16" s="862"/>
      <c r="DT16" s="862"/>
      <c r="DU16" s="863"/>
      <c r="DV16" s="864"/>
      <c r="DW16" s="865"/>
      <c r="DX16" s="865"/>
      <c r="DY16" s="865"/>
      <c r="DZ16" s="866"/>
      <c r="EA16" s="251"/>
    </row>
    <row r="17" spans="1:131" s="252" customFormat="1" ht="26.25" customHeight="1" x14ac:dyDescent="0.15">
      <c r="A17" s="258">
        <v>11</v>
      </c>
      <c r="B17" s="835"/>
      <c r="C17" s="836"/>
      <c r="D17" s="836"/>
      <c r="E17" s="836"/>
      <c r="F17" s="836"/>
      <c r="G17" s="836"/>
      <c r="H17" s="836"/>
      <c r="I17" s="836"/>
      <c r="J17" s="836"/>
      <c r="K17" s="836"/>
      <c r="L17" s="836"/>
      <c r="M17" s="836"/>
      <c r="N17" s="836"/>
      <c r="O17" s="836"/>
      <c r="P17" s="837"/>
      <c r="Q17" s="838"/>
      <c r="R17" s="839"/>
      <c r="S17" s="839"/>
      <c r="T17" s="839"/>
      <c r="U17" s="839"/>
      <c r="V17" s="839"/>
      <c r="W17" s="839"/>
      <c r="X17" s="839"/>
      <c r="Y17" s="839"/>
      <c r="Z17" s="839"/>
      <c r="AA17" s="839"/>
      <c r="AB17" s="839"/>
      <c r="AC17" s="839"/>
      <c r="AD17" s="839"/>
      <c r="AE17" s="840"/>
      <c r="AF17" s="841"/>
      <c r="AG17" s="842"/>
      <c r="AH17" s="842"/>
      <c r="AI17" s="842"/>
      <c r="AJ17" s="843"/>
      <c r="AK17" s="844"/>
      <c r="AL17" s="845"/>
      <c r="AM17" s="845"/>
      <c r="AN17" s="845"/>
      <c r="AO17" s="845"/>
      <c r="AP17" s="845"/>
      <c r="AQ17" s="845"/>
      <c r="AR17" s="845"/>
      <c r="AS17" s="845"/>
      <c r="AT17" s="845"/>
      <c r="AU17" s="846"/>
      <c r="AV17" s="846"/>
      <c r="AW17" s="846"/>
      <c r="AX17" s="846"/>
      <c r="AY17" s="847"/>
      <c r="AZ17" s="249"/>
      <c r="BA17" s="249"/>
      <c r="BB17" s="249"/>
      <c r="BC17" s="249"/>
      <c r="BD17" s="249"/>
      <c r="BE17" s="250"/>
      <c r="BF17" s="250"/>
      <c r="BG17" s="250"/>
      <c r="BH17" s="250"/>
      <c r="BI17" s="250"/>
      <c r="BJ17" s="250"/>
      <c r="BK17" s="250"/>
      <c r="BL17" s="250"/>
      <c r="BM17" s="250"/>
      <c r="BN17" s="250"/>
      <c r="BO17" s="250"/>
      <c r="BP17" s="250"/>
      <c r="BQ17" s="259">
        <v>11</v>
      </c>
      <c r="BR17" s="260"/>
      <c r="BS17" s="848"/>
      <c r="BT17" s="849"/>
      <c r="BU17" s="849"/>
      <c r="BV17" s="849"/>
      <c r="BW17" s="849"/>
      <c r="BX17" s="849"/>
      <c r="BY17" s="849"/>
      <c r="BZ17" s="849"/>
      <c r="CA17" s="849"/>
      <c r="CB17" s="849"/>
      <c r="CC17" s="849"/>
      <c r="CD17" s="849"/>
      <c r="CE17" s="849"/>
      <c r="CF17" s="849"/>
      <c r="CG17" s="850"/>
      <c r="CH17" s="861"/>
      <c r="CI17" s="862"/>
      <c r="CJ17" s="862"/>
      <c r="CK17" s="862"/>
      <c r="CL17" s="863"/>
      <c r="CM17" s="861"/>
      <c r="CN17" s="862"/>
      <c r="CO17" s="862"/>
      <c r="CP17" s="862"/>
      <c r="CQ17" s="863"/>
      <c r="CR17" s="861"/>
      <c r="CS17" s="862"/>
      <c r="CT17" s="862"/>
      <c r="CU17" s="862"/>
      <c r="CV17" s="863"/>
      <c r="CW17" s="861"/>
      <c r="CX17" s="862"/>
      <c r="CY17" s="862"/>
      <c r="CZ17" s="862"/>
      <c r="DA17" s="863"/>
      <c r="DB17" s="861"/>
      <c r="DC17" s="862"/>
      <c r="DD17" s="862"/>
      <c r="DE17" s="862"/>
      <c r="DF17" s="863"/>
      <c r="DG17" s="861"/>
      <c r="DH17" s="862"/>
      <c r="DI17" s="862"/>
      <c r="DJ17" s="862"/>
      <c r="DK17" s="863"/>
      <c r="DL17" s="861"/>
      <c r="DM17" s="862"/>
      <c r="DN17" s="862"/>
      <c r="DO17" s="862"/>
      <c r="DP17" s="863"/>
      <c r="DQ17" s="861"/>
      <c r="DR17" s="862"/>
      <c r="DS17" s="862"/>
      <c r="DT17" s="862"/>
      <c r="DU17" s="863"/>
      <c r="DV17" s="864"/>
      <c r="DW17" s="865"/>
      <c r="DX17" s="865"/>
      <c r="DY17" s="865"/>
      <c r="DZ17" s="866"/>
      <c r="EA17" s="251"/>
    </row>
    <row r="18" spans="1:131" s="252" customFormat="1" ht="26.25" customHeight="1" x14ac:dyDescent="0.15">
      <c r="A18" s="258">
        <v>12</v>
      </c>
      <c r="B18" s="835"/>
      <c r="C18" s="836"/>
      <c r="D18" s="836"/>
      <c r="E18" s="836"/>
      <c r="F18" s="836"/>
      <c r="G18" s="836"/>
      <c r="H18" s="836"/>
      <c r="I18" s="836"/>
      <c r="J18" s="836"/>
      <c r="K18" s="836"/>
      <c r="L18" s="836"/>
      <c r="M18" s="836"/>
      <c r="N18" s="836"/>
      <c r="O18" s="836"/>
      <c r="P18" s="837"/>
      <c r="Q18" s="838"/>
      <c r="R18" s="839"/>
      <c r="S18" s="839"/>
      <c r="T18" s="839"/>
      <c r="U18" s="839"/>
      <c r="V18" s="839"/>
      <c r="W18" s="839"/>
      <c r="X18" s="839"/>
      <c r="Y18" s="839"/>
      <c r="Z18" s="839"/>
      <c r="AA18" s="839"/>
      <c r="AB18" s="839"/>
      <c r="AC18" s="839"/>
      <c r="AD18" s="839"/>
      <c r="AE18" s="840"/>
      <c r="AF18" s="841"/>
      <c r="AG18" s="842"/>
      <c r="AH18" s="842"/>
      <c r="AI18" s="842"/>
      <c r="AJ18" s="843"/>
      <c r="AK18" s="844"/>
      <c r="AL18" s="845"/>
      <c r="AM18" s="845"/>
      <c r="AN18" s="845"/>
      <c r="AO18" s="845"/>
      <c r="AP18" s="845"/>
      <c r="AQ18" s="845"/>
      <c r="AR18" s="845"/>
      <c r="AS18" s="845"/>
      <c r="AT18" s="845"/>
      <c r="AU18" s="846"/>
      <c r="AV18" s="846"/>
      <c r="AW18" s="846"/>
      <c r="AX18" s="846"/>
      <c r="AY18" s="847"/>
      <c r="AZ18" s="249"/>
      <c r="BA18" s="249"/>
      <c r="BB18" s="249"/>
      <c r="BC18" s="249"/>
      <c r="BD18" s="249"/>
      <c r="BE18" s="250"/>
      <c r="BF18" s="250"/>
      <c r="BG18" s="250"/>
      <c r="BH18" s="250"/>
      <c r="BI18" s="250"/>
      <c r="BJ18" s="250"/>
      <c r="BK18" s="250"/>
      <c r="BL18" s="250"/>
      <c r="BM18" s="250"/>
      <c r="BN18" s="250"/>
      <c r="BO18" s="250"/>
      <c r="BP18" s="250"/>
      <c r="BQ18" s="259">
        <v>12</v>
      </c>
      <c r="BR18" s="260"/>
      <c r="BS18" s="848"/>
      <c r="BT18" s="849"/>
      <c r="BU18" s="849"/>
      <c r="BV18" s="849"/>
      <c r="BW18" s="849"/>
      <c r="BX18" s="849"/>
      <c r="BY18" s="849"/>
      <c r="BZ18" s="849"/>
      <c r="CA18" s="849"/>
      <c r="CB18" s="849"/>
      <c r="CC18" s="849"/>
      <c r="CD18" s="849"/>
      <c r="CE18" s="849"/>
      <c r="CF18" s="849"/>
      <c r="CG18" s="850"/>
      <c r="CH18" s="861"/>
      <c r="CI18" s="862"/>
      <c r="CJ18" s="862"/>
      <c r="CK18" s="862"/>
      <c r="CL18" s="863"/>
      <c r="CM18" s="861"/>
      <c r="CN18" s="862"/>
      <c r="CO18" s="862"/>
      <c r="CP18" s="862"/>
      <c r="CQ18" s="863"/>
      <c r="CR18" s="861"/>
      <c r="CS18" s="862"/>
      <c r="CT18" s="862"/>
      <c r="CU18" s="862"/>
      <c r="CV18" s="863"/>
      <c r="CW18" s="861"/>
      <c r="CX18" s="862"/>
      <c r="CY18" s="862"/>
      <c r="CZ18" s="862"/>
      <c r="DA18" s="863"/>
      <c r="DB18" s="861"/>
      <c r="DC18" s="862"/>
      <c r="DD18" s="862"/>
      <c r="DE18" s="862"/>
      <c r="DF18" s="863"/>
      <c r="DG18" s="861"/>
      <c r="DH18" s="862"/>
      <c r="DI18" s="862"/>
      <c r="DJ18" s="862"/>
      <c r="DK18" s="863"/>
      <c r="DL18" s="861"/>
      <c r="DM18" s="862"/>
      <c r="DN18" s="862"/>
      <c r="DO18" s="862"/>
      <c r="DP18" s="863"/>
      <c r="DQ18" s="861"/>
      <c r="DR18" s="862"/>
      <c r="DS18" s="862"/>
      <c r="DT18" s="862"/>
      <c r="DU18" s="863"/>
      <c r="DV18" s="864"/>
      <c r="DW18" s="865"/>
      <c r="DX18" s="865"/>
      <c r="DY18" s="865"/>
      <c r="DZ18" s="866"/>
      <c r="EA18" s="251"/>
    </row>
    <row r="19" spans="1:131" s="252" customFormat="1" ht="26.25" customHeight="1" x14ac:dyDescent="0.15">
      <c r="A19" s="258">
        <v>13</v>
      </c>
      <c r="B19" s="835"/>
      <c r="C19" s="836"/>
      <c r="D19" s="836"/>
      <c r="E19" s="836"/>
      <c r="F19" s="836"/>
      <c r="G19" s="836"/>
      <c r="H19" s="836"/>
      <c r="I19" s="836"/>
      <c r="J19" s="836"/>
      <c r="K19" s="836"/>
      <c r="L19" s="836"/>
      <c r="M19" s="836"/>
      <c r="N19" s="836"/>
      <c r="O19" s="836"/>
      <c r="P19" s="837"/>
      <c r="Q19" s="838"/>
      <c r="R19" s="839"/>
      <c r="S19" s="839"/>
      <c r="T19" s="839"/>
      <c r="U19" s="839"/>
      <c r="V19" s="839"/>
      <c r="W19" s="839"/>
      <c r="X19" s="839"/>
      <c r="Y19" s="839"/>
      <c r="Z19" s="839"/>
      <c r="AA19" s="839"/>
      <c r="AB19" s="839"/>
      <c r="AC19" s="839"/>
      <c r="AD19" s="839"/>
      <c r="AE19" s="840"/>
      <c r="AF19" s="841"/>
      <c r="AG19" s="842"/>
      <c r="AH19" s="842"/>
      <c r="AI19" s="842"/>
      <c r="AJ19" s="843"/>
      <c r="AK19" s="844"/>
      <c r="AL19" s="845"/>
      <c r="AM19" s="845"/>
      <c r="AN19" s="845"/>
      <c r="AO19" s="845"/>
      <c r="AP19" s="845"/>
      <c r="AQ19" s="845"/>
      <c r="AR19" s="845"/>
      <c r="AS19" s="845"/>
      <c r="AT19" s="845"/>
      <c r="AU19" s="846"/>
      <c r="AV19" s="846"/>
      <c r="AW19" s="846"/>
      <c r="AX19" s="846"/>
      <c r="AY19" s="847"/>
      <c r="AZ19" s="249"/>
      <c r="BA19" s="249"/>
      <c r="BB19" s="249"/>
      <c r="BC19" s="249"/>
      <c r="BD19" s="249"/>
      <c r="BE19" s="250"/>
      <c r="BF19" s="250"/>
      <c r="BG19" s="250"/>
      <c r="BH19" s="250"/>
      <c r="BI19" s="250"/>
      <c r="BJ19" s="250"/>
      <c r="BK19" s="250"/>
      <c r="BL19" s="250"/>
      <c r="BM19" s="250"/>
      <c r="BN19" s="250"/>
      <c r="BO19" s="250"/>
      <c r="BP19" s="250"/>
      <c r="BQ19" s="259">
        <v>13</v>
      </c>
      <c r="BR19" s="260"/>
      <c r="BS19" s="848"/>
      <c r="BT19" s="849"/>
      <c r="BU19" s="849"/>
      <c r="BV19" s="849"/>
      <c r="BW19" s="849"/>
      <c r="BX19" s="849"/>
      <c r="BY19" s="849"/>
      <c r="BZ19" s="849"/>
      <c r="CA19" s="849"/>
      <c r="CB19" s="849"/>
      <c r="CC19" s="849"/>
      <c r="CD19" s="849"/>
      <c r="CE19" s="849"/>
      <c r="CF19" s="849"/>
      <c r="CG19" s="850"/>
      <c r="CH19" s="861"/>
      <c r="CI19" s="862"/>
      <c r="CJ19" s="862"/>
      <c r="CK19" s="862"/>
      <c r="CL19" s="863"/>
      <c r="CM19" s="861"/>
      <c r="CN19" s="862"/>
      <c r="CO19" s="862"/>
      <c r="CP19" s="862"/>
      <c r="CQ19" s="863"/>
      <c r="CR19" s="861"/>
      <c r="CS19" s="862"/>
      <c r="CT19" s="862"/>
      <c r="CU19" s="862"/>
      <c r="CV19" s="863"/>
      <c r="CW19" s="861"/>
      <c r="CX19" s="862"/>
      <c r="CY19" s="862"/>
      <c r="CZ19" s="862"/>
      <c r="DA19" s="863"/>
      <c r="DB19" s="861"/>
      <c r="DC19" s="862"/>
      <c r="DD19" s="862"/>
      <c r="DE19" s="862"/>
      <c r="DF19" s="863"/>
      <c r="DG19" s="861"/>
      <c r="DH19" s="862"/>
      <c r="DI19" s="862"/>
      <c r="DJ19" s="862"/>
      <c r="DK19" s="863"/>
      <c r="DL19" s="861"/>
      <c r="DM19" s="862"/>
      <c r="DN19" s="862"/>
      <c r="DO19" s="862"/>
      <c r="DP19" s="863"/>
      <c r="DQ19" s="861"/>
      <c r="DR19" s="862"/>
      <c r="DS19" s="862"/>
      <c r="DT19" s="862"/>
      <c r="DU19" s="863"/>
      <c r="DV19" s="864"/>
      <c r="DW19" s="865"/>
      <c r="DX19" s="865"/>
      <c r="DY19" s="865"/>
      <c r="DZ19" s="866"/>
      <c r="EA19" s="251"/>
    </row>
    <row r="20" spans="1:131" s="252" customFormat="1" ht="26.25" customHeight="1" x14ac:dyDescent="0.15">
      <c r="A20" s="258">
        <v>14</v>
      </c>
      <c r="B20" s="835"/>
      <c r="C20" s="836"/>
      <c r="D20" s="836"/>
      <c r="E20" s="836"/>
      <c r="F20" s="836"/>
      <c r="G20" s="836"/>
      <c r="H20" s="836"/>
      <c r="I20" s="836"/>
      <c r="J20" s="836"/>
      <c r="K20" s="836"/>
      <c r="L20" s="836"/>
      <c r="M20" s="836"/>
      <c r="N20" s="836"/>
      <c r="O20" s="836"/>
      <c r="P20" s="837"/>
      <c r="Q20" s="838"/>
      <c r="R20" s="839"/>
      <c r="S20" s="839"/>
      <c r="T20" s="839"/>
      <c r="U20" s="839"/>
      <c r="V20" s="839"/>
      <c r="W20" s="839"/>
      <c r="X20" s="839"/>
      <c r="Y20" s="839"/>
      <c r="Z20" s="839"/>
      <c r="AA20" s="839"/>
      <c r="AB20" s="839"/>
      <c r="AC20" s="839"/>
      <c r="AD20" s="839"/>
      <c r="AE20" s="840"/>
      <c r="AF20" s="841"/>
      <c r="AG20" s="842"/>
      <c r="AH20" s="842"/>
      <c r="AI20" s="842"/>
      <c r="AJ20" s="843"/>
      <c r="AK20" s="844"/>
      <c r="AL20" s="845"/>
      <c r="AM20" s="845"/>
      <c r="AN20" s="845"/>
      <c r="AO20" s="845"/>
      <c r="AP20" s="845"/>
      <c r="AQ20" s="845"/>
      <c r="AR20" s="845"/>
      <c r="AS20" s="845"/>
      <c r="AT20" s="845"/>
      <c r="AU20" s="846"/>
      <c r="AV20" s="846"/>
      <c r="AW20" s="846"/>
      <c r="AX20" s="846"/>
      <c r="AY20" s="847"/>
      <c r="AZ20" s="249"/>
      <c r="BA20" s="249"/>
      <c r="BB20" s="249"/>
      <c r="BC20" s="249"/>
      <c r="BD20" s="249"/>
      <c r="BE20" s="250"/>
      <c r="BF20" s="250"/>
      <c r="BG20" s="250"/>
      <c r="BH20" s="250"/>
      <c r="BI20" s="250"/>
      <c r="BJ20" s="250"/>
      <c r="BK20" s="250"/>
      <c r="BL20" s="250"/>
      <c r="BM20" s="250"/>
      <c r="BN20" s="250"/>
      <c r="BO20" s="250"/>
      <c r="BP20" s="250"/>
      <c r="BQ20" s="259">
        <v>14</v>
      </c>
      <c r="BR20" s="260"/>
      <c r="BS20" s="848"/>
      <c r="BT20" s="849"/>
      <c r="BU20" s="849"/>
      <c r="BV20" s="849"/>
      <c r="BW20" s="849"/>
      <c r="BX20" s="849"/>
      <c r="BY20" s="849"/>
      <c r="BZ20" s="849"/>
      <c r="CA20" s="849"/>
      <c r="CB20" s="849"/>
      <c r="CC20" s="849"/>
      <c r="CD20" s="849"/>
      <c r="CE20" s="849"/>
      <c r="CF20" s="849"/>
      <c r="CG20" s="850"/>
      <c r="CH20" s="861"/>
      <c r="CI20" s="862"/>
      <c r="CJ20" s="862"/>
      <c r="CK20" s="862"/>
      <c r="CL20" s="863"/>
      <c r="CM20" s="861"/>
      <c r="CN20" s="862"/>
      <c r="CO20" s="862"/>
      <c r="CP20" s="862"/>
      <c r="CQ20" s="863"/>
      <c r="CR20" s="861"/>
      <c r="CS20" s="862"/>
      <c r="CT20" s="862"/>
      <c r="CU20" s="862"/>
      <c r="CV20" s="863"/>
      <c r="CW20" s="861"/>
      <c r="CX20" s="862"/>
      <c r="CY20" s="862"/>
      <c r="CZ20" s="862"/>
      <c r="DA20" s="863"/>
      <c r="DB20" s="861"/>
      <c r="DC20" s="862"/>
      <c r="DD20" s="862"/>
      <c r="DE20" s="862"/>
      <c r="DF20" s="863"/>
      <c r="DG20" s="861"/>
      <c r="DH20" s="862"/>
      <c r="DI20" s="862"/>
      <c r="DJ20" s="862"/>
      <c r="DK20" s="863"/>
      <c r="DL20" s="861"/>
      <c r="DM20" s="862"/>
      <c r="DN20" s="862"/>
      <c r="DO20" s="862"/>
      <c r="DP20" s="863"/>
      <c r="DQ20" s="861"/>
      <c r="DR20" s="862"/>
      <c r="DS20" s="862"/>
      <c r="DT20" s="862"/>
      <c r="DU20" s="863"/>
      <c r="DV20" s="864"/>
      <c r="DW20" s="865"/>
      <c r="DX20" s="865"/>
      <c r="DY20" s="865"/>
      <c r="DZ20" s="866"/>
      <c r="EA20" s="251"/>
    </row>
    <row r="21" spans="1:131" s="252" customFormat="1" ht="26.25" customHeight="1" thickBot="1" x14ac:dyDescent="0.2">
      <c r="A21" s="258">
        <v>15</v>
      </c>
      <c r="B21" s="835"/>
      <c r="C21" s="836"/>
      <c r="D21" s="836"/>
      <c r="E21" s="836"/>
      <c r="F21" s="836"/>
      <c r="G21" s="836"/>
      <c r="H21" s="836"/>
      <c r="I21" s="836"/>
      <c r="J21" s="836"/>
      <c r="K21" s="836"/>
      <c r="L21" s="836"/>
      <c r="M21" s="836"/>
      <c r="N21" s="836"/>
      <c r="O21" s="836"/>
      <c r="P21" s="837"/>
      <c r="Q21" s="838"/>
      <c r="R21" s="839"/>
      <c r="S21" s="839"/>
      <c r="T21" s="839"/>
      <c r="U21" s="839"/>
      <c r="V21" s="839"/>
      <c r="W21" s="839"/>
      <c r="X21" s="839"/>
      <c r="Y21" s="839"/>
      <c r="Z21" s="839"/>
      <c r="AA21" s="839"/>
      <c r="AB21" s="839"/>
      <c r="AC21" s="839"/>
      <c r="AD21" s="839"/>
      <c r="AE21" s="840"/>
      <c r="AF21" s="841"/>
      <c r="AG21" s="842"/>
      <c r="AH21" s="842"/>
      <c r="AI21" s="842"/>
      <c r="AJ21" s="843"/>
      <c r="AK21" s="844"/>
      <c r="AL21" s="845"/>
      <c r="AM21" s="845"/>
      <c r="AN21" s="845"/>
      <c r="AO21" s="845"/>
      <c r="AP21" s="845"/>
      <c r="AQ21" s="845"/>
      <c r="AR21" s="845"/>
      <c r="AS21" s="845"/>
      <c r="AT21" s="845"/>
      <c r="AU21" s="846"/>
      <c r="AV21" s="846"/>
      <c r="AW21" s="846"/>
      <c r="AX21" s="846"/>
      <c r="AY21" s="847"/>
      <c r="AZ21" s="249"/>
      <c r="BA21" s="249"/>
      <c r="BB21" s="249"/>
      <c r="BC21" s="249"/>
      <c r="BD21" s="249"/>
      <c r="BE21" s="250"/>
      <c r="BF21" s="250"/>
      <c r="BG21" s="250"/>
      <c r="BH21" s="250"/>
      <c r="BI21" s="250"/>
      <c r="BJ21" s="250"/>
      <c r="BK21" s="250"/>
      <c r="BL21" s="250"/>
      <c r="BM21" s="250"/>
      <c r="BN21" s="250"/>
      <c r="BO21" s="250"/>
      <c r="BP21" s="250"/>
      <c r="BQ21" s="259">
        <v>15</v>
      </c>
      <c r="BR21" s="260"/>
      <c r="BS21" s="848"/>
      <c r="BT21" s="849"/>
      <c r="BU21" s="849"/>
      <c r="BV21" s="849"/>
      <c r="BW21" s="849"/>
      <c r="BX21" s="849"/>
      <c r="BY21" s="849"/>
      <c r="BZ21" s="849"/>
      <c r="CA21" s="849"/>
      <c r="CB21" s="849"/>
      <c r="CC21" s="849"/>
      <c r="CD21" s="849"/>
      <c r="CE21" s="849"/>
      <c r="CF21" s="849"/>
      <c r="CG21" s="850"/>
      <c r="CH21" s="861"/>
      <c r="CI21" s="862"/>
      <c r="CJ21" s="862"/>
      <c r="CK21" s="862"/>
      <c r="CL21" s="863"/>
      <c r="CM21" s="861"/>
      <c r="CN21" s="862"/>
      <c r="CO21" s="862"/>
      <c r="CP21" s="862"/>
      <c r="CQ21" s="863"/>
      <c r="CR21" s="861"/>
      <c r="CS21" s="862"/>
      <c r="CT21" s="862"/>
      <c r="CU21" s="862"/>
      <c r="CV21" s="863"/>
      <c r="CW21" s="861"/>
      <c r="CX21" s="862"/>
      <c r="CY21" s="862"/>
      <c r="CZ21" s="862"/>
      <c r="DA21" s="863"/>
      <c r="DB21" s="861"/>
      <c r="DC21" s="862"/>
      <c r="DD21" s="862"/>
      <c r="DE21" s="862"/>
      <c r="DF21" s="863"/>
      <c r="DG21" s="861"/>
      <c r="DH21" s="862"/>
      <c r="DI21" s="862"/>
      <c r="DJ21" s="862"/>
      <c r="DK21" s="863"/>
      <c r="DL21" s="861"/>
      <c r="DM21" s="862"/>
      <c r="DN21" s="862"/>
      <c r="DO21" s="862"/>
      <c r="DP21" s="863"/>
      <c r="DQ21" s="861"/>
      <c r="DR21" s="862"/>
      <c r="DS21" s="862"/>
      <c r="DT21" s="862"/>
      <c r="DU21" s="863"/>
      <c r="DV21" s="864"/>
      <c r="DW21" s="865"/>
      <c r="DX21" s="865"/>
      <c r="DY21" s="865"/>
      <c r="DZ21" s="866"/>
      <c r="EA21" s="251"/>
    </row>
    <row r="22" spans="1:131" s="252" customFormat="1" ht="26.25" customHeight="1" x14ac:dyDescent="0.15">
      <c r="A22" s="258">
        <v>16</v>
      </c>
      <c r="B22" s="835"/>
      <c r="C22" s="836"/>
      <c r="D22" s="836"/>
      <c r="E22" s="836"/>
      <c r="F22" s="836"/>
      <c r="G22" s="836"/>
      <c r="H22" s="836"/>
      <c r="I22" s="836"/>
      <c r="J22" s="836"/>
      <c r="K22" s="836"/>
      <c r="L22" s="836"/>
      <c r="M22" s="836"/>
      <c r="N22" s="836"/>
      <c r="O22" s="836"/>
      <c r="P22" s="837"/>
      <c r="Q22" s="867"/>
      <c r="R22" s="868"/>
      <c r="S22" s="868"/>
      <c r="T22" s="868"/>
      <c r="U22" s="868"/>
      <c r="V22" s="868"/>
      <c r="W22" s="868"/>
      <c r="X22" s="868"/>
      <c r="Y22" s="868"/>
      <c r="Z22" s="868"/>
      <c r="AA22" s="868"/>
      <c r="AB22" s="868"/>
      <c r="AC22" s="868"/>
      <c r="AD22" s="868"/>
      <c r="AE22" s="869"/>
      <c r="AF22" s="841"/>
      <c r="AG22" s="842"/>
      <c r="AH22" s="842"/>
      <c r="AI22" s="842"/>
      <c r="AJ22" s="843"/>
      <c r="AK22" s="882"/>
      <c r="AL22" s="883"/>
      <c r="AM22" s="883"/>
      <c r="AN22" s="883"/>
      <c r="AO22" s="883"/>
      <c r="AP22" s="883"/>
      <c r="AQ22" s="883"/>
      <c r="AR22" s="883"/>
      <c r="AS22" s="883"/>
      <c r="AT22" s="883"/>
      <c r="AU22" s="884"/>
      <c r="AV22" s="884"/>
      <c r="AW22" s="884"/>
      <c r="AX22" s="884"/>
      <c r="AY22" s="885"/>
      <c r="AZ22" s="886" t="s">
        <v>397</v>
      </c>
      <c r="BA22" s="886"/>
      <c r="BB22" s="886"/>
      <c r="BC22" s="886"/>
      <c r="BD22" s="887"/>
      <c r="BE22" s="250"/>
      <c r="BF22" s="250"/>
      <c r="BG22" s="250"/>
      <c r="BH22" s="250"/>
      <c r="BI22" s="250"/>
      <c r="BJ22" s="250"/>
      <c r="BK22" s="250"/>
      <c r="BL22" s="250"/>
      <c r="BM22" s="250"/>
      <c r="BN22" s="250"/>
      <c r="BO22" s="250"/>
      <c r="BP22" s="250"/>
      <c r="BQ22" s="259">
        <v>16</v>
      </c>
      <c r="BR22" s="260"/>
      <c r="BS22" s="848"/>
      <c r="BT22" s="849"/>
      <c r="BU22" s="849"/>
      <c r="BV22" s="849"/>
      <c r="BW22" s="849"/>
      <c r="BX22" s="849"/>
      <c r="BY22" s="849"/>
      <c r="BZ22" s="849"/>
      <c r="CA22" s="849"/>
      <c r="CB22" s="849"/>
      <c r="CC22" s="849"/>
      <c r="CD22" s="849"/>
      <c r="CE22" s="849"/>
      <c r="CF22" s="849"/>
      <c r="CG22" s="850"/>
      <c r="CH22" s="861"/>
      <c r="CI22" s="862"/>
      <c r="CJ22" s="862"/>
      <c r="CK22" s="862"/>
      <c r="CL22" s="863"/>
      <c r="CM22" s="861"/>
      <c r="CN22" s="862"/>
      <c r="CO22" s="862"/>
      <c r="CP22" s="862"/>
      <c r="CQ22" s="863"/>
      <c r="CR22" s="861"/>
      <c r="CS22" s="862"/>
      <c r="CT22" s="862"/>
      <c r="CU22" s="862"/>
      <c r="CV22" s="863"/>
      <c r="CW22" s="861"/>
      <c r="CX22" s="862"/>
      <c r="CY22" s="862"/>
      <c r="CZ22" s="862"/>
      <c r="DA22" s="863"/>
      <c r="DB22" s="861"/>
      <c r="DC22" s="862"/>
      <c r="DD22" s="862"/>
      <c r="DE22" s="862"/>
      <c r="DF22" s="863"/>
      <c r="DG22" s="861"/>
      <c r="DH22" s="862"/>
      <c r="DI22" s="862"/>
      <c r="DJ22" s="862"/>
      <c r="DK22" s="863"/>
      <c r="DL22" s="861"/>
      <c r="DM22" s="862"/>
      <c r="DN22" s="862"/>
      <c r="DO22" s="862"/>
      <c r="DP22" s="863"/>
      <c r="DQ22" s="861"/>
      <c r="DR22" s="862"/>
      <c r="DS22" s="862"/>
      <c r="DT22" s="862"/>
      <c r="DU22" s="863"/>
      <c r="DV22" s="864"/>
      <c r="DW22" s="865"/>
      <c r="DX22" s="865"/>
      <c r="DY22" s="865"/>
      <c r="DZ22" s="866"/>
      <c r="EA22" s="251"/>
    </row>
    <row r="23" spans="1:131" s="252" customFormat="1" ht="26.25" customHeight="1" thickBot="1" x14ac:dyDescent="0.2">
      <c r="A23" s="261" t="s">
        <v>398</v>
      </c>
      <c r="B23" s="870" t="s">
        <v>399</v>
      </c>
      <c r="C23" s="871"/>
      <c r="D23" s="871"/>
      <c r="E23" s="871"/>
      <c r="F23" s="871"/>
      <c r="G23" s="871"/>
      <c r="H23" s="871"/>
      <c r="I23" s="871"/>
      <c r="J23" s="871"/>
      <c r="K23" s="871"/>
      <c r="L23" s="871"/>
      <c r="M23" s="871"/>
      <c r="N23" s="871"/>
      <c r="O23" s="871"/>
      <c r="P23" s="872"/>
      <c r="Q23" s="873">
        <v>5426</v>
      </c>
      <c r="R23" s="874"/>
      <c r="S23" s="874"/>
      <c r="T23" s="874"/>
      <c r="U23" s="874"/>
      <c r="V23" s="874">
        <v>5172</v>
      </c>
      <c r="W23" s="874"/>
      <c r="X23" s="874"/>
      <c r="Y23" s="874"/>
      <c r="Z23" s="874"/>
      <c r="AA23" s="874">
        <v>254</v>
      </c>
      <c r="AB23" s="874"/>
      <c r="AC23" s="874"/>
      <c r="AD23" s="874"/>
      <c r="AE23" s="875"/>
      <c r="AF23" s="876">
        <v>178</v>
      </c>
      <c r="AG23" s="874"/>
      <c r="AH23" s="874"/>
      <c r="AI23" s="874"/>
      <c r="AJ23" s="877"/>
      <c r="AK23" s="878"/>
      <c r="AL23" s="879"/>
      <c r="AM23" s="879"/>
      <c r="AN23" s="879"/>
      <c r="AO23" s="879"/>
      <c r="AP23" s="874">
        <v>5086</v>
      </c>
      <c r="AQ23" s="874"/>
      <c r="AR23" s="874"/>
      <c r="AS23" s="874"/>
      <c r="AT23" s="874"/>
      <c r="AU23" s="880"/>
      <c r="AV23" s="880"/>
      <c r="AW23" s="880"/>
      <c r="AX23" s="880"/>
      <c r="AY23" s="881"/>
      <c r="AZ23" s="889" t="s">
        <v>250</v>
      </c>
      <c r="BA23" s="890"/>
      <c r="BB23" s="890"/>
      <c r="BC23" s="890"/>
      <c r="BD23" s="891"/>
      <c r="BE23" s="250"/>
      <c r="BF23" s="250"/>
      <c r="BG23" s="250"/>
      <c r="BH23" s="250"/>
      <c r="BI23" s="250"/>
      <c r="BJ23" s="250"/>
      <c r="BK23" s="250"/>
      <c r="BL23" s="250"/>
      <c r="BM23" s="250"/>
      <c r="BN23" s="250"/>
      <c r="BO23" s="250"/>
      <c r="BP23" s="250"/>
      <c r="BQ23" s="259">
        <v>17</v>
      </c>
      <c r="BR23" s="260"/>
      <c r="BS23" s="848"/>
      <c r="BT23" s="849"/>
      <c r="BU23" s="849"/>
      <c r="BV23" s="849"/>
      <c r="BW23" s="849"/>
      <c r="BX23" s="849"/>
      <c r="BY23" s="849"/>
      <c r="BZ23" s="849"/>
      <c r="CA23" s="849"/>
      <c r="CB23" s="849"/>
      <c r="CC23" s="849"/>
      <c r="CD23" s="849"/>
      <c r="CE23" s="849"/>
      <c r="CF23" s="849"/>
      <c r="CG23" s="850"/>
      <c r="CH23" s="861"/>
      <c r="CI23" s="862"/>
      <c r="CJ23" s="862"/>
      <c r="CK23" s="862"/>
      <c r="CL23" s="863"/>
      <c r="CM23" s="861"/>
      <c r="CN23" s="862"/>
      <c r="CO23" s="862"/>
      <c r="CP23" s="862"/>
      <c r="CQ23" s="863"/>
      <c r="CR23" s="861"/>
      <c r="CS23" s="862"/>
      <c r="CT23" s="862"/>
      <c r="CU23" s="862"/>
      <c r="CV23" s="863"/>
      <c r="CW23" s="861"/>
      <c r="CX23" s="862"/>
      <c r="CY23" s="862"/>
      <c r="CZ23" s="862"/>
      <c r="DA23" s="863"/>
      <c r="DB23" s="861"/>
      <c r="DC23" s="862"/>
      <c r="DD23" s="862"/>
      <c r="DE23" s="862"/>
      <c r="DF23" s="863"/>
      <c r="DG23" s="861"/>
      <c r="DH23" s="862"/>
      <c r="DI23" s="862"/>
      <c r="DJ23" s="862"/>
      <c r="DK23" s="863"/>
      <c r="DL23" s="861"/>
      <c r="DM23" s="862"/>
      <c r="DN23" s="862"/>
      <c r="DO23" s="862"/>
      <c r="DP23" s="863"/>
      <c r="DQ23" s="861"/>
      <c r="DR23" s="862"/>
      <c r="DS23" s="862"/>
      <c r="DT23" s="862"/>
      <c r="DU23" s="863"/>
      <c r="DV23" s="864"/>
      <c r="DW23" s="865"/>
      <c r="DX23" s="865"/>
      <c r="DY23" s="865"/>
      <c r="DZ23" s="866"/>
      <c r="EA23" s="251"/>
    </row>
    <row r="24" spans="1:131" s="252" customFormat="1" ht="26.25" customHeight="1" x14ac:dyDescent="0.15">
      <c r="A24" s="888" t="s">
        <v>400</v>
      </c>
      <c r="B24" s="888"/>
      <c r="C24" s="888"/>
      <c r="D24" s="888"/>
      <c r="E24" s="888"/>
      <c r="F24" s="888"/>
      <c r="G24" s="888"/>
      <c r="H24" s="888"/>
      <c r="I24" s="888"/>
      <c r="J24" s="888"/>
      <c r="K24" s="888"/>
      <c r="L24" s="888"/>
      <c r="M24" s="888"/>
      <c r="N24" s="888"/>
      <c r="O24" s="888"/>
      <c r="P24" s="888"/>
      <c r="Q24" s="888"/>
      <c r="R24" s="888"/>
      <c r="S24" s="888"/>
      <c r="T24" s="888"/>
      <c r="U24" s="888"/>
      <c r="V24" s="888"/>
      <c r="W24" s="888"/>
      <c r="X24" s="888"/>
      <c r="Y24" s="888"/>
      <c r="Z24" s="888"/>
      <c r="AA24" s="888"/>
      <c r="AB24" s="888"/>
      <c r="AC24" s="888"/>
      <c r="AD24" s="888"/>
      <c r="AE24" s="888"/>
      <c r="AF24" s="888"/>
      <c r="AG24" s="888"/>
      <c r="AH24" s="888"/>
      <c r="AI24" s="888"/>
      <c r="AJ24" s="888"/>
      <c r="AK24" s="888"/>
      <c r="AL24" s="888"/>
      <c r="AM24" s="888"/>
      <c r="AN24" s="888"/>
      <c r="AO24" s="888"/>
      <c r="AP24" s="888"/>
      <c r="AQ24" s="888"/>
      <c r="AR24" s="888"/>
      <c r="AS24" s="888"/>
      <c r="AT24" s="888"/>
      <c r="AU24" s="888"/>
      <c r="AV24" s="888"/>
      <c r="AW24" s="888"/>
      <c r="AX24" s="888"/>
      <c r="AY24" s="888"/>
      <c r="AZ24" s="249"/>
      <c r="BA24" s="249"/>
      <c r="BB24" s="249"/>
      <c r="BC24" s="249"/>
      <c r="BD24" s="249"/>
      <c r="BE24" s="250"/>
      <c r="BF24" s="250"/>
      <c r="BG24" s="250"/>
      <c r="BH24" s="250"/>
      <c r="BI24" s="250"/>
      <c r="BJ24" s="250"/>
      <c r="BK24" s="250"/>
      <c r="BL24" s="250"/>
      <c r="BM24" s="250"/>
      <c r="BN24" s="250"/>
      <c r="BO24" s="250"/>
      <c r="BP24" s="250"/>
      <c r="BQ24" s="259">
        <v>18</v>
      </c>
      <c r="BR24" s="260"/>
      <c r="BS24" s="848"/>
      <c r="BT24" s="849"/>
      <c r="BU24" s="849"/>
      <c r="BV24" s="849"/>
      <c r="BW24" s="849"/>
      <c r="BX24" s="849"/>
      <c r="BY24" s="849"/>
      <c r="BZ24" s="849"/>
      <c r="CA24" s="849"/>
      <c r="CB24" s="849"/>
      <c r="CC24" s="849"/>
      <c r="CD24" s="849"/>
      <c r="CE24" s="849"/>
      <c r="CF24" s="849"/>
      <c r="CG24" s="850"/>
      <c r="CH24" s="861"/>
      <c r="CI24" s="862"/>
      <c r="CJ24" s="862"/>
      <c r="CK24" s="862"/>
      <c r="CL24" s="863"/>
      <c r="CM24" s="861"/>
      <c r="CN24" s="862"/>
      <c r="CO24" s="862"/>
      <c r="CP24" s="862"/>
      <c r="CQ24" s="863"/>
      <c r="CR24" s="861"/>
      <c r="CS24" s="862"/>
      <c r="CT24" s="862"/>
      <c r="CU24" s="862"/>
      <c r="CV24" s="863"/>
      <c r="CW24" s="861"/>
      <c r="CX24" s="862"/>
      <c r="CY24" s="862"/>
      <c r="CZ24" s="862"/>
      <c r="DA24" s="863"/>
      <c r="DB24" s="861"/>
      <c r="DC24" s="862"/>
      <c r="DD24" s="862"/>
      <c r="DE24" s="862"/>
      <c r="DF24" s="863"/>
      <c r="DG24" s="861"/>
      <c r="DH24" s="862"/>
      <c r="DI24" s="862"/>
      <c r="DJ24" s="862"/>
      <c r="DK24" s="863"/>
      <c r="DL24" s="861"/>
      <c r="DM24" s="862"/>
      <c r="DN24" s="862"/>
      <c r="DO24" s="862"/>
      <c r="DP24" s="863"/>
      <c r="DQ24" s="861"/>
      <c r="DR24" s="862"/>
      <c r="DS24" s="862"/>
      <c r="DT24" s="862"/>
      <c r="DU24" s="863"/>
      <c r="DV24" s="864"/>
      <c r="DW24" s="865"/>
      <c r="DX24" s="865"/>
      <c r="DY24" s="865"/>
      <c r="DZ24" s="866"/>
      <c r="EA24" s="251"/>
    </row>
    <row r="25" spans="1:131" s="244" customFormat="1" ht="26.25" customHeight="1" thickBot="1" x14ac:dyDescent="0.2">
      <c r="A25" s="829" t="s">
        <v>401</v>
      </c>
      <c r="B25" s="829"/>
      <c r="C25" s="829"/>
      <c r="D25" s="829"/>
      <c r="E25" s="829"/>
      <c r="F25" s="829"/>
      <c r="G25" s="829"/>
      <c r="H25" s="829"/>
      <c r="I25" s="829"/>
      <c r="J25" s="829"/>
      <c r="K25" s="829"/>
      <c r="L25" s="829"/>
      <c r="M25" s="829"/>
      <c r="N25" s="829"/>
      <c r="O25" s="829"/>
      <c r="P25" s="829"/>
      <c r="Q25" s="829"/>
      <c r="R25" s="829"/>
      <c r="S25" s="829"/>
      <c r="T25" s="829"/>
      <c r="U25" s="829"/>
      <c r="V25" s="829"/>
      <c r="W25" s="829"/>
      <c r="X25" s="829"/>
      <c r="Y25" s="829"/>
      <c r="Z25" s="829"/>
      <c r="AA25" s="829"/>
      <c r="AB25" s="829"/>
      <c r="AC25" s="829"/>
      <c r="AD25" s="829"/>
      <c r="AE25" s="829"/>
      <c r="AF25" s="829"/>
      <c r="AG25" s="829"/>
      <c r="AH25" s="829"/>
      <c r="AI25" s="829"/>
      <c r="AJ25" s="829"/>
      <c r="AK25" s="829"/>
      <c r="AL25" s="829"/>
      <c r="AM25" s="829"/>
      <c r="AN25" s="829"/>
      <c r="AO25" s="829"/>
      <c r="AP25" s="829"/>
      <c r="AQ25" s="829"/>
      <c r="AR25" s="829"/>
      <c r="AS25" s="829"/>
      <c r="AT25" s="829"/>
      <c r="AU25" s="829"/>
      <c r="AV25" s="829"/>
      <c r="AW25" s="829"/>
      <c r="AX25" s="829"/>
      <c r="AY25" s="829"/>
      <c r="AZ25" s="829"/>
      <c r="BA25" s="829"/>
      <c r="BB25" s="829"/>
      <c r="BC25" s="829"/>
      <c r="BD25" s="829"/>
      <c r="BE25" s="829"/>
      <c r="BF25" s="829"/>
      <c r="BG25" s="829"/>
      <c r="BH25" s="829"/>
      <c r="BI25" s="829"/>
      <c r="BJ25" s="249"/>
      <c r="BK25" s="249"/>
      <c r="BL25" s="249"/>
      <c r="BM25" s="249"/>
      <c r="BN25" s="249"/>
      <c r="BO25" s="262"/>
      <c r="BP25" s="262"/>
      <c r="BQ25" s="259">
        <v>19</v>
      </c>
      <c r="BR25" s="260"/>
      <c r="BS25" s="848"/>
      <c r="BT25" s="849"/>
      <c r="BU25" s="849"/>
      <c r="BV25" s="849"/>
      <c r="BW25" s="849"/>
      <c r="BX25" s="849"/>
      <c r="BY25" s="849"/>
      <c r="BZ25" s="849"/>
      <c r="CA25" s="849"/>
      <c r="CB25" s="849"/>
      <c r="CC25" s="849"/>
      <c r="CD25" s="849"/>
      <c r="CE25" s="849"/>
      <c r="CF25" s="849"/>
      <c r="CG25" s="850"/>
      <c r="CH25" s="861"/>
      <c r="CI25" s="862"/>
      <c r="CJ25" s="862"/>
      <c r="CK25" s="862"/>
      <c r="CL25" s="863"/>
      <c r="CM25" s="861"/>
      <c r="CN25" s="862"/>
      <c r="CO25" s="862"/>
      <c r="CP25" s="862"/>
      <c r="CQ25" s="863"/>
      <c r="CR25" s="861"/>
      <c r="CS25" s="862"/>
      <c r="CT25" s="862"/>
      <c r="CU25" s="862"/>
      <c r="CV25" s="863"/>
      <c r="CW25" s="861"/>
      <c r="CX25" s="862"/>
      <c r="CY25" s="862"/>
      <c r="CZ25" s="862"/>
      <c r="DA25" s="863"/>
      <c r="DB25" s="861"/>
      <c r="DC25" s="862"/>
      <c r="DD25" s="862"/>
      <c r="DE25" s="862"/>
      <c r="DF25" s="863"/>
      <c r="DG25" s="861"/>
      <c r="DH25" s="862"/>
      <c r="DI25" s="862"/>
      <c r="DJ25" s="862"/>
      <c r="DK25" s="863"/>
      <c r="DL25" s="861"/>
      <c r="DM25" s="862"/>
      <c r="DN25" s="862"/>
      <c r="DO25" s="862"/>
      <c r="DP25" s="863"/>
      <c r="DQ25" s="861"/>
      <c r="DR25" s="862"/>
      <c r="DS25" s="862"/>
      <c r="DT25" s="862"/>
      <c r="DU25" s="863"/>
      <c r="DV25" s="864"/>
      <c r="DW25" s="865"/>
      <c r="DX25" s="865"/>
      <c r="DY25" s="865"/>
      <c r="DZ25" s="866"/>
      <c r="EA25" s="243"/>
    </row>
    <row r="26" spans="1:131" s="244" customFormat="1" ht="26.25" customHeight="1" x14ac:dyDescent="0.15">
      <c r="A26" s="820" t="s">
        <v>379</v>
      </c>
      <c r="B26" s="821"/>
      <c r="C26" s="821"/>
      <c r="D26" s="821"/>
      <c r="E26" s="821"/>
      <c r="F26" s="821"/>
      <c r="G26" s="821"/>
      <c r="H26" s="821"/>
      <c r="I26" s="821"/>
      <c r="J26" s="821"/>
      <c r="K26" s="821"/>
      <c r="L26" s="821"/>
      <c r="M26" s="821"/>
      <c r="N26" s="821"/>
      <c r="O26" s="821"/>
      <c r="P26" s="822"/>
      <c r="Q26" s="797" t="s">
        <v>402</v>
      </c>
      <c r="R26" s="798"/>
      <c r="S26" s="798"/>
      <c r="T26" s="798"/>
      <c r="U26" s="799"/>
      <c r="V26" s="797" t="s">
        <v>403</v>
      </c>
      <c r="W26" s="798"/>
      <c r="X26" s="798"/>
      <c r="Y26" s="798"/>
      <c r="Z26" s="799"/>
      <c r="AA26" s="797" t="s">
        <v>404</v>
      </c>
      <c r="AB26" s="798"/>
      <c r="AC26" s="798"/>
      <c r="AD26" s="798"/>
      <c r="AE26" s="798"/>
      <c r="AF26" s="892" t="s">
        <v>405</v>
      </c>
      <c r="AG26" s="893"/>
      <c r="AH26" s="893"/>
      <c r="AI26" s="893"/>
      <c r="AJ26" s="894"/>
      <c r="AK26" s="798" t="s">
        <v>406</v>
      </c>
      <c r="AL26" s="798"/>
      <c r="AM26" s="798"/>
      <c r="AN26" s="798"/>
      <c r="AO26" s="799"/>
      <c r="AP26" s="797" t="s">
        <v>407</v>
      </c>
      <c r="AQ26" s="798"/>
      <c r="AR26" s="798"/>
      <c r="AS26" s="798"/>
      <c r="AT26" s="799"/>
      <c r="AU26" s="797" t="s">
        <v>408</v>
      </c>
      <c r="AV26" s="798"/>
      <c r="AW26" s="798"/>
      <c r="AX26" s="798"/>
      <c r="AY26" s="799"/>
      <c r="AZ26" s="797" t="s">
        <v>409</v>
      </c>
      <c r="BA26" s="798"/>
      <c r="BB26" s="798"/>
      <c r="BC26" s="798"/>
      <c r="BD26" s="799"/>
      <c r="BE26" s="797" t="s">
        <v>386</v>
      </c>
      <c r="BF26" s="798"/>
      <c r="BG26" s="798"/>
      <c r="BH26" s="798"/>
      <c r="BI26" s="809"/>
      <c r="BJ26" s="249"/>
      <c r="BK26" s="249"/>
      <c r="BL26" s="249"/>
      <c r="BM26" s="249"/>
      <c r="BN26" s="249"/>
      <c r="BO26" s="262"/>
      <c r="BP26" s="262"/>
      <c r="BQ26" s="259">
        <v>20</v>
      </c>
      <c r="BR26" s="260"/>
      <c r="BS26" s="848"/>
      <c r="BT26" s="849"/>
      <c r="BU26" s="849"/>
      <c r="BV26" s="849"/>
      <c r="BW26" s="849"/>
      <c r="BX26" s="849"/>
      <c r="BY26" s="849"/>
      <c r="BZ26" s="849"/>
      <c r="CA26" s="849"/>
      <c r="CB26" s="849"/>
      <c r="CC26" s="849"/>
      <c r="CD26" s="849"/>
      <c r="CE26" s="849"/>
      <c r="CF26" s="849"/>
      <c r="CG26" s="850"/>
      <c r="CH26" s="861"/>
      <c r="CI26" s="862"/>
      <c r="CJ26" s="862"/>
      <c r="CK26" s="862"/>
      <c r="CL26" s="863"/>
      <c r="CM26" s="861"/>
      <c r="CN26" s="862"/>
      <c r="CO26" s="862"/>
      <c r="CP26" s="862"/>
      <c r="CQ26" s="863"/>
      <c r="CR26" s="861"/>
      <c r="CS26" s="862"/>
      <c r="CT26" s="862"/>
      <c r="CU26" s="862"/>
      <c r="CV26" s="863"/>
      <c r="CW26" s="861"/>
      <c r="CX26" s="862"/>
      <c r="CY26" s="862"/>
      <c r="CZ26" s="862"/>
      <c r="DA26" s="863"/>
      <c r="DB26" s="861"/>
      <c r="DC26" s="862"/>
      <c r="DD26" s="862"/>
      <c r="DE26" s="862"/>
      <c r="DF26" s="863"/>
      <c r="DG26" s="861"/>
      <c r="DH26" s="862"/>
      <c r="DI26" s="862"/>
      <c r="DJ26" s="862"/>
      <c r="DK26" s="863"/>
      <c r="DL26" s="861"/>
      <c r="DM26" s="862"/>
      <c r="DN26" s="862"/>
      <c r="DO26" s="862"/>
      <c r="DP26" s="863"/>
      <c r="DQ26" s="861"/>
      <c r="DR26" s="862"/>
      <c r="DS26" s="862"/>
      <c r="DT26" s="862"/>
      <c r="DU26" s="863"/>
      <c r="DV26" s="864"/>
      <c r="DW26" s="865"/>
      <c r="DX26" s="865"/>
      <c r="DY26" s="865"/>
      <c r="DZ26" s="866"/>
      <c r="EA26" s="243"/>
    </row>
    <row r="27" spans="1:131" s="244" customFormat="1" ht="26.25" customHeight="1" thickBot="1" x14ac:dyDescent="0.2">
      <c r="A27" s="823"/>
      <c r="B27" s="824"/>
      <c r="C27" s="824"/>
      <c r="D27" s="824"/>
      <c r="E27" s="824"/>
      <c r="F27" s="824"/>
      <c r="G27" s="824"/>
      <c r="H27" s="824"/>
      <c r="I27" s="824"/>
      <c r="J27" s="824"/>
      <c r="K27" s="824"/>
      <c r="L27" s="824"/>
      <c r="M27" s="824"/>
      <c r="N27" s="824"/>
      <c r="O27" s="824"/>
      <c r="P27" s="825"/>
      <c r="Q27" s="800"/>
      <c r="R27" s="801"/>
      <c r="S27" s="801"/>
      <c r="T27" s="801"/>
      <c r="U27" s="802"/>
      <c r="V27" s="800"/>
      <c r="W27" s="801"/>
      <c r="X27" s="801"/>
      <c r="Y27" s="801"/>
      <c r="Z27" s="802"/>
      <c r="AA27" s="800"/>
      <c r="AB27" s="801"/>
      <c r="AC27" s="801"/>
      <c r="AD27" s="801"/>
      <c r="AE27" s="801"/>
      <c r="AF27" s="895"/>
      <c r="AG27" s="896"/>
      <c r="AH27" s="896"/>
      <c r="AI27" s="896"/>
      <c r="AJ27" s="897"/>
      <c r="AK27" s="801"/>
      <c r="AL27" s="801"/>
      <c r="AM27" s="801"/>
      <c r="AN27" s="801"/>
      <c r="AO27" s="802"/>
      <c r="AP27" s="800"/>
      <c r="AQ27" s="801"/>
      <c r="AR27" s="801"/>
      <c r="AS27" s="801"/>
      <c r="AT27" s="802"/>
      <c r="AU27" s="800"/>
      <c r="AV27" s="801"/>
      <c r="AW27" s="801"/>
      <c r="AX27" s="801"/>
      <c r="AY27" s="802"/>
      <c r="AZ27" s="800"/>
      <c r="BA27" s="801"/>
      <c r="BB27" s="801"/>
      <c r="BC27" s="801"/>
      <c r="BD27" s="802"/>
      <c r="BE27" s="800"/>
      <c r="BF27" s="801"/>
      <c r="BG27" s="801"/>
      <c r="BH27" s="801"/>
      <c r="BI27" s="810"/>
      <c r="BJ27" s="249"/>
      <c r="BK27" s="249"/>
      <c r="BL27" s="249"/>
      <c r="BM27" s="249"/>
      <c r="BN27" s="249"/>
      <c r="BO27" s="262"/>
      <c r="BP27" s="262"/>
      <c r="BQ27" s="259">
        <v>21</v>
      </c>
      <c r="BR27" s="260"/>
      <c r="BS27" s="848"/>
      <c r="BT27" s="849"/>
      <c r="BU27" s="849"/>
      <c r="BV27" s="849"/>
      <c r="BW27" s="849"/>
      <c r="BX27" s="849"/>
      <c r="BY27" s="849"/>
      <c r="BZ27" s="849"/>
      <c r="CA27" s="849"/>
      <c r="CB27" s="849"/>
      <c r="CC27" s="849"/>
      <c r="CD27" s="849"/>
      <c r="CE27" s="849"/>
      <c r="CF27" s="849"/>
      <c r="CG27" s="850"/>
      <c r="CH27" s="861"/>
      <c r="CI27" s="862"/>
      <c r="CJ27" s="862"/>
      <c r="CK27" s="862"/>
      <c r="CL27" s="863"/>
      <c r="CM27" s="861"/>
      <c r="CN27" s="862"/>
      <c r="CO27" s="862"/>
      <c r="CP27" s="862"/>
      <c r="CQ27" s="863"/>
      <c r="CR27" s="861"/>
      <c r="CS27" s="862"/>
      <c r="CT27" s="862"/>
      <c r="CU27" s="862"/>
      <c r="CV27" s="863"/>
      <c r="CW27" s="861"/>
      <c r="CX27" s="862"/>
      <c r="CY27" s="862"/>
      <c r="CZ27" s="862"/>
      <c r="DA27" s="863"/>
      <c r="DB27" s="861"/>
      <c r="DC27" s="862"/>
      <c r="DD27" s="862"/>
      <c r="DE27" s="862"/>
      <c r="DF27" s="863"/>
      <c r="DG27" s="861"/>
      <c r="DH27" s="862"/>
      <c r="DI27" s="862"/>
      <c r="DJ27" s="862"/>
      <c r="DK27" s="863"/>
      <c r="DL27" s="861"/>
      <c r="DM27" s="862"/>
      <c r="DN27" s="862"/>
      <c r="DO27" s="862"/>
      <c r="DP27" s="863"/>
      <c r="DQ27" s="861"/>
      <c r="DR27" s="862"/>
      <c r="DS27" s="862"/>
      <c r="DT27" s="862"/>
      <c r="DU27" s="863"/>
      <c r="DV27" s="864"/>
      <c r="DW27" s="865"/>
      <c r="DX27" s="865"/>
      <c r="DY27" s="865"/>
      <c r="DZ27" s="866"/>
      <c r="EA27" s="243"/>
    </row>
    <row r="28" spans="1:131" s="244" customFormat="1" ht="26.25" customHeight="1" thickTop="1" x14ac:dyDescent="0.15">
      <c r="A28" s="263">
        <v>1</v>
      </c>
      <c r="B28" s="811" t="s">
        <v>410</v>
      </c>
      <c r="C28" s="812"/>
      <c r="D28" s="812"/>
      <c r="E28" s="812"/>
      <c r="F28" s="812"/>
      <c r="G28" s="812"/>
      <c r="H28" s="812"/>
      <c r="I28" s="812"/>
      <c r="J28" s="812"/>
      <c r="K28" s="812"/>
      <c r="L28" s="812"/>
      <c r="M28" s="812"/>
      <c r="N28" s="812"/>
      <c r="O28" s="812"/>
      <c r="P28" s="813"/>
      <c r="Q28" s="902">
        <v>1591</v>
      </c>
      <c r="R28" s="903"/>
      <c r="S28" s="903"/>
      <c r="T28" s="903"/>
      <c r="U28" s="903"/>
      <c r="V28" s="903">
        <v>1499</v>
      </c>
      <c r="W28" s="903"/>
      <c r="X28" s="903"/>
      <c r="Y28" s="903"/>
      <c r="Z28" s="903"/>
      <c r="AA28" s="903">
        <v>93</v>
      </c>
      <c r="AB28" s="903"/>
      <c r="AC28" s="903"/>
      <c r="AD28" s="903"/>
      <c r="AE28" s="904"/>
      <c r="AF28" s="905">
        <v>93</v>
      </c>
      <c r="AG28" s="903"/>
      <c r="AH28" s="903"/>
      <c r="AI28" s="903"/>
      <c r="AJ28" s="906"/>
      <c r="AK28" s="907">
        <v>89</v>
      </c>
      <c r="AL28" s="898"/>
      <c r="AM28" s="898"/>
      <c r="AN28" s="898"/>
      <c r="AO28" s="898"/>
      <c r="AP28" s="898" t="s">
        <v>588</v>
      </c>
      <c r="AQ28" s="898"/>
      <c r="AR28" s="898"/>
      <c r="AS28" s="898"/>
      <c r="AT28" s="898"/>
      <c r="AU28" s="898" t="s">
        <v>589</v>
      </c>
      <c r="AV28" s="898"/>
      <c r="AW28" s="898"/>
      <c r="AX28" s="898"/>
      <c r="AY28" s="898"/>
      <c r="AZ28" s="899" t="s">
        <v>519</v>
      </c>
      <c r="BA28" s="899"/>
      <c r="BB28" s="899"/>
      <c r="BC28" s="899"/>
      <c r="BD28" s="899"/>
      <c r="BE28" s="900"/>
      <c r="BF28" s="900"/>
      <c r="BG28" s="900"/>
      <c r="BH28" s="900"/>
      <c r="BI28" s="901"/>
      <c r="BJ28" s="249"/>
      <c r="BK28" s="249"/>
      <c r="BL28" s="249"/>
      <c r="BM28" s="249"/>
      <c r="BN28" s="249"/>
      <c r="BO28" s="262"/>
      <c r="BP28" s="262"/>
      <c r="BQ28" s="259">
        <v>22</v>
      </c>
      <c r="BR28" s="260"/>
      <c r="BS28" s="848"/>
      <c r="BT28" s="849"/>
      <c r="BU28" s="849"/>
      <c r="BV28" s="849"/>
      <c r="BW28" s="849"/>
      <c r="BX28" s="849"/>
      <c r="BY28" s="849"/>
      <c r="BZ28" s="849"/>
      <c r="CA28" s="849"/>
      <c r="CB28" s="849"/>
      <c r="CC28" s="849"/>
      <c r="CD28" s="849"/>
      <c r="CE28" s="849"/>
      <c r="CF28" s="849"/>
      <c r="CG28" s="850"/>
      <c r="CH28" s="861"/>
      <c r="CI28" s="862"/>
      <c r="CJ28" s="862"/>
      <c r="CK28" s="862"/>
      <c r="CL28" s="863"/>
      <c r="CM28" s="861"/>
      <c r="CN28" s="862"/>
      <c r="CO28" s="862"/>
      <c r="CP28" s="862"/>
      <c r="CQ28" s="863"/>
      <c r="CR28" s="861"/>
      <c r="CS28" s="862"/>
      <c r="CT28" s="862"/>
      <c r="CU28" s="862"/>
      <c r="CV28" s="863"/>
      <c r="CW28" s="861"/>
      <c r="CX28" s="862"/>
      <c r="CY28" s="862"/>
      <c r="CZ28" s="862"/>
      <c r="DA28" s="863"/>
      <c r="DB28" s="861"/>
      <c r="DC28" s="862"/>
      <c r="DD28" s="862"/>
      <c r="DE28" s="862"/>
      <c r="DF28" s="863"/>
      <c r="DG28" s="861"/>
      <c r="DH28" s="862"/>
      <c r="DI28" s="862"/>
      <c r="DJ28" s="862"/>
      <c r="DK28" s="863"/>
      <c r="DL28" s="861"/>
      <c r="DM28" s="862"/>
      <c r="DN28" s="862"/>
      <c r="DO28" s="862"/>
      <c r="DP28" s="863"/>
      <c r="DQ28" s="861"/>
      <c r="DR28" s="862"/>
      <c r="DS28" s="862"/>
      <c r="DT28" s="862"/>
      <c r="DU28" s="863"/>
      <c r="DV28" s="864"/>
      <c r="DW28" s="865"/>
      <c r="DX28" s="865"/>
      <c r="DY28" s="865"/>
      <c r="DZ28" s="866"/>
      <c r="EA28" s="243"/>
    </row>
    <row r="29" spans="1:131" s="244" customFormat="1" ht="26.25" customHeight="1" x14ac:dyDescent="0.15">
      <c r="A29" s="263">
        <v>2</v>
      </c>
      <c r="B29" s="835" t="s">
        <v>411</v>
      </c>
      <c r="C29" s="836"/>
      <c r="D29" s="836"/>
      <c r="E29" s="836"/>
      <c r="F29" s="836"/>
      <c r="G29" s="836"/>
      <c r="H29" s="836"/>
      <c r="I29" s="836"/>
      <c r="J29" s="836"/>
      <c r="K29" s="836"/>
      <c r="L29" s="836"/>
      <c r="M29" s="836"/>
      <c r="N29" s="836"/>
      <c r="O29" s="836"/>
      <c r="P29" s="837"/>
      <c r="Q29" s="838">
        <v>1249</v>
      </c>
      <c r="R29" s="839"/>
      <c r="S29" s="839"/>
      <c r="T29" s="839"/>
      <c r="U29" s="839"/>
      <c r="V29" s="839">
        <v>1239</v>
      </c>
      <c r="W29" s="839"/>
      <c r="X29" s="839"/>
      <c r="Y29" s="839"/>
      <c r="Z29" s="839"/>
      <c r="AA29" s="839">
        <v>11</v>
      </c>
      <c r="AB29" s="839"/>
      <c r="AC29" s="839"/>
      <c r="AD29" s="839"/>
      <c r="AE29" s="840"/>
      <c r="AF29" s="841">
        <v>11</v>
      </c>
      <c r="AG29" s="842"/>
      <c r="AH29" s="842"/>
      <c r="AI29" s="842"/>
      <c r="AJ29" s="843"/>
      <c r="AK29" s="910">
        <v>179</v>
      </c>
      <c r="AL29" s="911"/>
      <c r="AM29" s="911"/>
      <c r="AN29" s="911"/>
      <c r="AO29" s="911"/>
      <c r="AP29" s="911" t="s">
        <v>588</v>
      </c>
      <c r="AQ29" s="911"/>
      <c r="AR29" s="911"/>
      <c r="AS29" s="911"/>
      <c r="AT29" s="911"/>
      <c r="AU29" s="911" t="s">
        <v>519</v>
      </c>
      <c r="AV29" s="911"/>
      <c r="AW29" s="911"/>
      <c r="AX29" s="911"/>
      <c r="AY29" s="911"/>
      <c r="AZ29" s="912" t="s">
        <v>519</v>
      </c>
      <c r="BA29" s="912"/>
      <c r="BB29" s="912"/>
      <c r="BC29" s="912"/>
      <c r="BD29" s="912"/>
      <c r="BE29" s="908"/>
      <c r="BF29" s="908"/>
      <c r="BG29" s="908"/>
      <c r="BH29" s="908"/>
      <c r="BI29" s="909"/>
      <c r="BJ29" s="249"/>
      <c r="BK29" s="249"/>
      <c r="BL29" s="249"/>
      <c r="BM29" s="249"/>
      <c r="BN29" s="249"/>
      <c r="BO29" s="262"/>
      <c r="BP29" s="262"/>
      <c r="BQ29" s="259">
        <v>23</v>
      </c>
      <c r="BR29" s="260"/>
      <c r="BS29" s="848"/>
      <c r="BT29" s="849"/>
      <c r="BU29" s="849"/>
      <c r="BV29" s="849"/>
      <c r="BW29" s="849"/>
      <c r="BX29" s="849"/>
      <c r="BY29" s="849"/>
      <c r="BZ29" s="849"/>
      <c r="CA29" s="849"/>
      <c r="CB29" s="849"/>
      <c r="CC29" s="849"/>
      <c r="CD29" s="849"/>
      <c r="CE29" s="849"/>
      <c r="CF29" s="849"/>
      <c r="CG29" s="850"/>
      <c r="CH29" s="861"/>
      <c r="CI29" s="862"/>
      <c r="CJ29" s="862"/>
      <c r="CK29" s="862"/>
      <c r="CL29" s="863"/>
      <c r="CM29" s="861"/>
      <c r="CN29" s="862"/>
      <c r="CO29" s="862"/>
      <c r="CP29" s="862"/>
      <c r="CQ29" s="863"/>
      <c r="CR29" s="861"/>
      <c r="CS29" s="862"/>
      <c r="CT29" s="862"/>
      <c r="CU29" s="862"/>
      <c r="CV29" s="863"/>
      <c r="CW29" s="861"/>
      <c r="CX29" s="862"/>
      <c r="CY29" s="862"/>
      <c r="CZ29" s="862"/>
      <c r="DA29" s="863"/>
      <c r="DB29" s="861"/>
      <c r="DC29" s="862"/>
      <c r="DD29" s="862"/>
      <c r="DE29" s="862"/>
      <c r="DF29" s="863"/>
      <c r="DG29" s="861"/>
      <c r="DH29" s="862"/>
      <c r="DI29" s="862"/>
      <c r="DJ29" s="862"/>
      <c r="DK29" s="863"/>
      <c r="DL29" s="861"/>
      <c r="DM29" s="862"/>
      <c r="DN29" s="862"/>
      <c r="DO29" s="862"/>
      <c r="DP29" s="863"/>
      <c r="DQ29" s="861"/>
      <c r="DR29" s="862"/>
      <c r="DS29" s="862"/>
      <c r="DT29" s="862"/>
      <c r="DU29" s="863"/>
      <c r="DV29" s="864"/>
      <c r="DW29" s="865"/>
      <c r="DX29" s="865"/>
      <c r="DY29" s="865"/>
      <c r="DZ29" s="866"/>
      <c r="EA29" s="243"/>
    </row>
    <row r="30" spans="1:131" s="244" customFormat="1" ht="26.25" customHeight="1" x14ac:dyDescent="0.15">
      <c r="A30" s="263">
        <v>3</v>
      </c>
      <c r="B30" s="835" t="s">
        <v>412</v>
      </c>
      <c r="C30" s="836"/>
      <c r="D30" s="836"/>
      <c r="E30" s="836"/>
      <c r="F30" s="836"/>
      <c r="G30" s="836"/>
      <c r="H30" s="836"/>
      <c r="I30" s="836"/>
      <c r="J30" s="836"/>
      <c r="K30" s="836"/>
      <c r="L30" s="836"/>
      <c r="M30" s="836"/>
      <c r="N30" s="836"/>
      <c r="O30" s="836"/>
      <c r="P30" s="837"/>
      <c r="Q30" s="838">
        <v>144</v>
      </c>
      <c r="R30" s="839"/>
      <c r="S30" s="839"/>
      <c r="T30" s="839"/>
      <c r="U30" s="839"/>
      <c r="V30" s="839">
        <v>142</v>
      </c>
      <c r="W30" s="839"/>
      <c r="X30" s="839"/>
      <c r="Y30" s="839"/>
      <c r="Z30" s="839"/>
      <c r="AA30" s="839">
        <v>2</v>
      </c>
      <c r="AB30" s="839"/>
      <c r="AC30" s="839"/>
      <c r="AD30" s="839"/>
      <c r="AE30" s="840"/>
      <c r="AF30" s="841">
        <v>2</v>
      </c>
      <c r="AG30" s="842"/>
      <c r="AH30" s="842"/>
      <c r="AI30" s="842"/>
      <c r="AJ30" s="843"/>
      <c r="AK30" s="910">
        <v>45</v>
      </c>
      <c r="AL30" s="911"/>
      <c r="AM30" s="911"/>
      <c r="AN30" s="911"/>
      <c r="AO30" s="911"/>
      <c r="AP30" s="911" t="s">
        <v>588</v>
      </c>
      <c r="AQ30" s="911"/>
      <c r="AR30" s="911"/>
      <c r="AS30" s="911"/>
      <c r="AT30" s="911"/>
      <c r="AU30" s="911" t="s">
        <v>519</v>
      </c>
      <c r="AV30" s="911"/>
      <c r="AW30" s="911"/>
      <c r="AX30" s="911"/>
      <c r="AY30" s="911"/>
      <c r="AZ30" s="912" t="s">
        <v>519</v>
      </c>
      <c r="BA30" s="912"/>
      <c r="BB30" s="912"/>
      <c r="BC30" s="912"/>
      <c r="BD30" s="912"/>
      <c r="BE30" s="908"/>
      <c r="BF30" s="908"/>
      <c r="BG30" s="908"/>
      <c r="BH30" s="908"/>
      <c r="BI30" s="909"/>
      <c r="BJ30" s="249"/>
      <c r="BK30" s="249"/>
      <c r="BL30" s="249"/>
      <c r="BM30" s="249"/>
      <c r="BN30" s="249"/>
      <c r="BO30" s="262"/>
      <c r="BP30" s="262"/>
      <c r="BQ30" s="259">
        <v>24</v>
      </c>
      <c r="BR30" s="260"/>
      <c r="BS30" s="848"/>
      <c r="BT30" s="849"/>
      <c r="BU30" s="849"/>
      <c r="BV30" s="849"/>
      <c r="BW30" s="849"/>
      <c r="BX30" s="849"/>
      <c r="BY30" s="849"/>
      <c r="BZ30" s="849"/>
      <c r="CA30" s="849"/>
      <c r="CB30" s="849"/>
      <c r="CC30" s="849"/>
      <c r="CD30" s="849"/>
      <c r="CE30" s="849"/>
      <c r="CF30" s="849"/>
      <c r="CG30" s="850"/>
      <c r="CH30" s="861"/>
      <c r="CI30" s="862"/>
      <c r="CJ30" s="862"/>
      <c r="CK30" s="862"/>
      <c r="CL30" s="863"/>
      <c r="CM30" s="861"/>
      <c r="CN30" s="862"/>
      <c r="CO30" s="862"/>
      <c r="CP30" s="862"/>
      <c r="CQ30" s="863"/>
      <c r="CR30" s="861"/>
      <c r="CS30" s="862"/>
      <c r="CT30" s="862"/>
      <c r="CU30" s="862"/>
      <c r="CV30" s="863"/>
      <c r="CW30" s="861"/>
      <c r="CX30" s="862"/>
      <c r="CY30" s="862"/>
      <c r="CZ30" s="862"/>
      <c r="DA30" s="863"/>
      <c r="DB30" s="861"/>
      <c r="DC30" s="862"/>
      <c r="DD30" s="862"/>
      <c r="DE30" s="862"/>
      <c r="DF30" s="863"/>
      <c r="DG30" s="861"/>
      <c r="DH30" s="862"/>
      <c r="DI30" s="862"/>
      <c r="DJ30" s="862"/>
      <c r="DK30" s="863"/>
      <c r="DL30" s="861"/>
      <c r="DM30" s="862"/>
      <c r="DN30" s="862"/>
      <c r="DO30" s="862"/>
      <c r="DP30" s="863"/>
      <c r="DQ30" s="861"/>
      <c r="DR30" s="862"/>
      <c r="DS30" s="862"/>
      <c r="DT30" s="862"/>
      <c r="DU30" s="863"/>
      <c r="DV30" s="864"/>
      <c r="DW30" s="865"/>
      <c r="DX30" s="865"/>
      <c r="DY30" s="865"/>
      <c r="DZ30" s="866"/>
      <c r="EA30" s="243"/>
    </row>
    <row r="31" spans="1:131" s="244" customFormat="1" ht="26.25" customHeight="1" x14ac:dyDescent="0.15">
      <c r="A31" s="263">
        <v>4</v>
      </c>
      <c r="B31" s="835" t="s">
        <v>413</v>
      </c>
      <c r="C31" s="836"/>
      <c r="D31" s="836"/>
      <c r="E31" s="836"/>
      <c r="F31" s="836"/>
      <c r="G31" s="836"/>
      <c r="H31" s="836"/>
      <c r="I31" s="836"/>
      <c r="J31" s="836"/>
      <c r="K31" s="836"/>
      <c r="L31" s="836"/>
      <c r="M31" s="836"/>
      <c r="N31" s="836"/>
      <c r="O31" s="836"/>
      <c r="P31" s="837"/>
      <c r="Q31" s="838">
        <v>244</v>
      </c>
      <c r="R31" s="839"/>
      <c r="S31" s="839"/>
      <c r="T31" s="839"/>
      <c r="U31" s="839"/>
      <c r="V31" s="839">
        <v>224</v>
      </c>
      <c r="W31" s="839"/>
      <c r="X31" s="839"/>
      <c r="Y31" s="839"/>
      <c r="Z31" s="839"/>
      <c r="AA31" s="839">
        <v>20</v>
      </c>
      <c r="AB31" s="839"/>
      <c r="AC31" s="839"/>
      <c r="AD31" s="839"/>
      <c r="AE31" s="840"/>
      <c r="AF31" s="841">
        <v>416</v>
      </c>
      <c r="AG31" s="842"/>
      <c r="AH31" s="842"/>
      <c r="AI31" s="842"/>
      <c r="AJ31" s="843"/>
      <c r="AK31" s="910">
        <v>3</v>
      </c>
      <c r="AL31" s="911"/>
      <c r="AM31" s="911"/>
      <c r="AN31" s="911"/>
      <c r="AO31" s="911"/>
      <c r="AP31" s="911">
        <v>923</v>
      </c>
      <c r="AQ31" s="911"/>
      <c r="AR31" s="911"/>
      <c r="AS31" s="911"/>
      <c r="AT31" s="911"/>
      <c r="AU31" s="911">
        <v>3</v>
      </c>
      <c r="AV31" s="911"/>
      <c r="AW31" s="911"/>
      <c r="AX31" s="911"/>
      <c r="AY31" s="911"/>
      <c r="AZ31" s="912" t="s">
        <v>519</v>
      </c>
      <c r="BA31" s="912"/>
      <c r="BB31" s="912"/>
      <c r="BC31" s="912"/>
      <c r="BD31" s="912"/>
      <c r="BE31" s="908" t="s">
        <v>414</v>
      </c>
      <c r="BF31" s="908"/>
      <c r="BG31" s="908"/>
      <c r="BH31" s="908"/>
      <c r="BI31" s="909"/>
      <c r="BJ31" s="249"/>
      <c r="BK31" s="249"/>
      <c r="BL31" s="249"/>
      <c r="BM31" s="249"/>
      <c r="BN31" s="249"/>
      <c r="BO31" s="262"/>
      <c r="BP31" s="262"/>
      <c r="BQ31" s="259">
        <v>25</v>
      </c>
      <c r="BR31" s="260"/>
      <c r="BS31" s="848"/>
      <c r="BT31" s="849"/>
      <c r="BU31" s="849"/>
      <c r="BV31" s="849"/>
      <c r="BW31" s="849"/>
      <c r="BX31" s="849"/>
      <c r="BY31" s="849"/>
      <c r="BZ31" s="849"/>
      <c r="CA31" s="849"/>
      <c r="CB31" s="849"/>
      <c r="CC31" s="849"/>
      <c r="CD31" s="849"/>
      <c r="CE31" s="849"/>
      <c r="CF31" s="849"/>
      <c r="CG31" s="850"/>
      <c r="CH31" s="861"/>
      <c r="CI31" s="862"/>
      <c r="CJ31" s="862"/>
      <c r="CK31" s="862"/>
      <c r="CL31" s="863"/>
      <c r="CM31" s="861"/>
      <c r="CN31" s="862"/>
      <c r="CO31" s="862"/>
      <c r="CP31" s="862"/>
      <c r="CQ31" s="863"/>
      <c r="CR31" s="861"/>
      <c r="CS31" s="862"/>
      <c r="CT31" s="862"/>
      <c r="CU31" s="862"/>
      <c r="CV31" s="863"/>
      <c r="CW31" s="861"/>
      <c r="CX31" s="862"/>
      <c r="CY31" s="862"/>
      <c r="CZ31" s="862"/>
      <c r="DA31" s="863"/>
      <c r="DB31" s="861"/>
      <c r="DC31" s="862"/>
      <c r="DD31" s="862"/>
      <c r="DE31" s="862"/>
      <c r="DF31" s="863"/>
      <c r="DG31" s="861"/>
      <c r="DH31" s="862"/>
      <c r="DI31" s="862"/>
      <c r="DJ31" s="862"/>
      <c r="DK31" s="863"/>
      <c r="DL31" s="861"/>
      <c r="DM31" s="862"/>
      <c r="DN31" s="862"/>
      <c r="DO31" s="862"/>
      <c r="DP31" s="863"/>
      <c r="DQ31" s="861"/>
      <c r="DR31" s="862"/>
      <c r="DS31" s="862"/>
      <c r="DT31" s="862"/>
      <c r="DU31" s="863"/>
      <c r="DV31" s="864"/>
      <c r="DW31" s="865"/>
      <c r="DX31" s="865"/>
      <c r="DY31" s="865"/>
      <c r="DZ31" s="866"/>
      <c r="EA31" s="243"/>
    </row>
    <row r="32" spans="1:131" s="244" customFormat="1" ht="26.25" customHeight="1" x14ac:dyDescent="0.15">
      <c r="A32" s="263">
        <v>5</v>
      </c>
      <c r="B32" s="835" t="s">
        <v>415</v>
      </c>
      <c r="C32" s="836"/>
      <c r="D32" s="836"/>
      <c r="E32" s="836"/>
      <c r="F32" s="836"/>
      <c r="G32" s="836"/>
      <c r="H32" s="836"/>
      <c r="I32" s="836"/>
      <c r="J32" s="836"/>
      <c r="K32" s="836"/>
      <c r="L32" s="836"/>
      <c r="M32" s="836"/>
      <c r="N32" s="836"/>
      <c r="O32" s="836"/>
      <c r="P32" s="837"/>
      <c r="Q32" s="838">
        <v>507</v>
      </c>
      <c r="R32" s="839"/>
      <c r="S32" s="839"/>
      <c r="T32" s="839"/>
      <c r="U32" s="839"/>
      <c r="V32" s="839">
        <v>506</v>
      </c>
      <c r="W32" s="839"/>
      <c r="X32" s="839"/>
      <c r="Y32" s="839"/>
      <c r="Z32" s="839"/>
      <c r="AA32" s="839">
        <v>1</v>
      </c>
      <c r="AB32" s="839"/>
      <c r="AC32" s="839"/>
      <c r="AD32" s="839"/>
      <c r="AE32" s="840"/>
      <c r="AF32" s="841">
        <v>1</v>
      </c>
      <c r="AG32" s="842"/>
      <c r="AH32" s="842"/>
      <c r="AI32" s="842"/>
      <c r="AJ32" s="843"/>
      <c r="AK32" s="910">
        <v>181</v>
      </c>
      <c r="AL32" s="911"/>
      <c r="AM32" s="911"/>
      <c r="AN32" s="911"/>
      <c r="AO32" s="911"/>
      <c r="AP32" s="911">
        <v>2223</v>
      </c>
      <c r="AQ32" s="911"/>
      <c r="AR32" s="911"/>
      <c r="AS32" s="911"/>
      <c r="AT32" s="911"/>
      <c r="AU32" s="911">
        <v>1778</v>
      </c>
      <c r="AV32" s="911"/>
      <c r="AW32" s="911"/>
      <c r="AX32" s="911"/>
      <c r="AY32" s="911"/>
      <c r="AZ32" s="912" t="s">
        <v>519</v>
      </c>
      <c r="BA32" s="912"/>
      <c r="BB32" s="912"/>
      <c r="BC32" s="912"/>
      <c r="BD32" s="912"/>
      <c r="BE32" s="908" t="s">
        <v>416</v>
      </c>
      <c r="BF32" s="908"/>
      <c r="BG32" s="908"/>
      <c r="BH32" s="908"/>
      <c r="BI32" s="909"/>
      <c r="BJ32" s="249"/>
      <c r="BK32" s="249"/>
      <c r="BL32" s="249"/>
      <c r="BM32" s="249"/>
      <c r="BN32" s="249"/>
      <c r="BO32" s="262"/>
      <c r="BP32" s="262"/>
      <c r="BQ32" s="259">
        <v>26</v>
      </c>
      <c r="BR32" s="260"/>
      <c r="BS32" s="848"/>
      <c r="BT32" s="849"/>
      <c r="BU32" s="849"/>
      <c r="BV32" s="849"/>
      <c r="BW32" s="849"/>
      <c r="BX32" s="849"/>
      <c r="BY32" s="849"/>
      <c r="BZ32" s="849"/>
      <c r="CA32" s="849"/>
      <c r="CB32" s="849"/>
      <c r="CC32" s="849"/>
      <c r="CD32" s="849"/>
      <c r="CE32" s="849"/>
      <c r="CF32" s="849"/>
      <c r="CG32" s="850"/>
      <c r="CH32" s="861"/>
      <c r="CI32" s="862"/>
      <c r="CJ32" s="862"/>
      <c r="CK32" s="862"/>
      <c r="CL32" s="863"/>
      <c r="CM32" s="861"/>
      <c r="CN32" s="862"/>
      <c r="CO32" s="862"/>
      <c r="CP32" s="862"/>
      <c r="CQ32" s="863"/>
      <c r="CR32" s="861"/>
      <c r="CS32" s="862"/>
      <c r="CT32" s="862"/>
      <c r="CU32" s="862"/>
      <c r="CV32" s="863"/>
      <c r="CW32" s="861"/>
      <c r="CX32" s="862"/>
      <c r="CY32" s="862"/>
      <c r="CZ32" s="862"/>
      <c r="DA32" s="863"/>
      <c r="DB32" s="861"/>
      <c r="DC32" s="862"/>
      <c r="DD32" s="862"/>
      <c r="DE32" s="862"/>
      <c r="DF32" s="863"/>
      <c r="DG32" s="861"/>
      <c r="DH32" s="862"/>
      <c r="DI32" s="862"/>
      <c r="DJ32" s="862"/>
      <c r="DK32" s="863"/>
      <c r="DL32" s="861"/>
      <c r="DM32" s="862"/>
      <c r="DN32" s="862"/>
      <c r="DO32" s="862"/>
      <c r="DP32" s="863"/>
      <c r="DQ32" s="861"/>
      <c r="DR32" s="862"/>
      <c r="DS32" s="862"/>
      <c r="DT32" s="862"/>
      <c r="DU32" s="863"/>
      <c r="DV32" s="864"/>
      <c r="DW32" s="865"/>
      <c r="DX32" s="865"/>
      <c r="DY32" s="865"/>
      <c r="DZ32" s="866"/>
      <c r="EA32" s="243"/>
    </row>
    <row r="33" spans="1:131" s="244" customFormat="1" ht="26.25" customHeight="1" x14ac:dyDescent="0.15">
      <c r="A33" s="263">
        <v>6</v>
      </c>
      <c r="B33" s="835" t="s">
        <v>417</v>
      </c>
      <c r="C33" s="836"/>
      <c r="D33" s="836"/>
      <c r="E33" s="836"/>
      <c r="F33" s="836"/>
      <c r="G33" s="836"/>
      <c r="H33" s="836"/>
      <c r="I33" s="836"/>
      <c r="J33" s="836"/>
      <c r="K33" s="836"/>
      <c r="L33" s="836"/>
      <c r="M33" s="836"/>
      <c r="N33" s="836"/>
      <c r="O33" s="836"/>
      <c r="P33" s="837"/>
      <c r="Q33" s="838">
        <v>141</v>
      </c>
      <c r="R33" s="839"/>
      <c r="S33" s="839"/>
      <c r="T33" s="839"/>
      <c r="U33" s="839"/>
      <c r="V33" s="839">
        <v>141</v>
      </c>
      <c r="W33" s="839"/>
      <c r="X33" s="839"/>
      <c r="Y33" s="839"/>
      <c r="Z33" s="839"/>
      <c r="AA33" s="839">
        <v>1</v>
      </c>
      <c r="AB33" s="839"/>
      <c r="AC33" s="839"/>
      <c r="AD33" s="839"/>
      <c r="AE33" s="840"/>
      <c r="AF33" s="841">
        <v>1</v>
      </c>
      <c r="AG33" s="842"/>
      <c r="AH33" s="842"/>
      <c r="AI33" s="842"/>
      <c r="AJ33" s="843"/>
      <c r="AK33" s="910">
        <v>105</v>
      </c>
      <c r="AL33" s="911"/>
      <c r="AM33" s="911"/>
      <c r="AN33" s="911"/>
      <c r="AO33" s="911"/>
      <c r="AP33" s="911">
        <v>668</v>
      </c>
      <c r="AQ33" s="911"/>
      <c r="AR33" s="911"/>
      <c r="AS33" s="911"/>
      <c r="AT33" s="911"/>
      <c r="AU33" s="911">
        <v>668</v>
      </c>
      <c r="AV33" s="911"/>
      <c r="AW33" s="911"/>
      <c r="AX33" s="911"/>
      <c r="AY33" s="911"/>
      <c r="AZ33" s="912" t="s">
        <v>519</v>
      </c>
      <c r="BA33" s="912"/>
      <c r="BB33" s="912"/>
      <c r="BC33" s="912"/>
      <c r="BD33" s="912"/>
      <c r="BE33" s="908" t="s">
        <v>418</v>
      </c>
      <c r="BF33" s="908"/>
      <c r="BG33" s="908"/>
      <c r="BH33" s="908"/>
      <c r="BI33" s="909"/>
      <c r="BJ33" s="249"/>
      <c r="BK33" s="249"/>
      <c r="BL33" s="249"/>
      <c r="BM33" s="249"/>
      <c r="BN33" s="249"/>
      <c r="BO33" s="262"/>
      <c r="BP33" s="262"/>
      <c r="BQ33" s="259">
        <v>27</v>
      </c>
      <c r="BR33" s="260"/>
      <c r="BS33" s="848"/>
      <c r="BT33" s="849"/>
      <c r="BU33" s="849"/>
      <c r="BV33" s="849"/>
      <c r="BW33" s="849"/>
      <c r="BX33" s="849"/>
      <c r="BY33" s="849"/>
      <c r="BZ33" s="849"/>
      <c r="CA33" s="849"/>
      <c r="CB33" s="849"/>
      <c r="CC33" s="849"/>
      <c r="CD33" s="849"/>
      <c r="CE33" s="849"/>
      <c r="CF33" s="849"/>
      <c r="CG33" s="850"/>
      <c r="CH33" s="861"/>
      <c r="CI33" s="862"/>
      <c r="CJ33" s="862"/>
      <c r="CK33" s="862"/>
      <c r="CL33" s="863"/>
      <c r="CM33" s="861"/>
      <c r="CN33" s="862"/>
      <c r="CO33" s="862"/>
      <c r="CP33" s="862"/>
      <c r="CQ33" s="863"/>
      <c r="CR33" s="861"/>
      <c r="CS33" s="862"/>
      <c r="CT33" s="862"/>
      <c r="CU33" s="862"/>
      <c r="CV33" s="863"/>
      <c r="CW33" s="861"/>
      <c r="CX33" s="862"/>
      <c r="CY33" s="862"/>
      <c r="CZ33" s="862"/>
      <c r="DA33" s="863"/>
      <c r="DB33" s="861"/>
      <c r="DC33" s="862"/>
      <c r="DD33" s="862"/>
      <c r="DE33" s="862"/>
      <c r="DF33" s="863"/>
      <c r="DG33" s="861"/>
      <c r="DH33" s="862"/>
      <c r="DI33" s="862"/>
      <c r="DJ33" s="862"/>
      <c r="DK33" s="863"/>
      <c r="DL33" s="861"/>
      <c r="DM33" s="862"/>
      <c r="DN33" s="862"/>
      <c r="DO33" s="862"/>
      <c r="DP33" s="863"/>
      <c r="DQ33" s="861"/>
      <c r="DR33" s="862"/>
      <c r="DS33" s="862"/>
      <c r="DT33" s="862"/>
      <c r="DU33" s="863"/>
      <c r="DV33" s="864"/>
      <c r="DW33" s="865"/>
      <c r="DX33" s="865"/>
      <c r="DY33" s="865"/>
      <c r="DZ33" s="866"/>
      <c r="EA33" s="243"/>
    </row>
    <row r="34" spans="1:131" s="244" customFormat="1" ht="26.25" customHeight="1" x14ac:dyDescent="0.15">
      <c r="A34" s="263">
        <v>7</v>
      </c>
      <c r="B34" s="835"/>
      <c r="C34" s="836"/>
      <c r="D34" s="836"/>
      <c r="E34" s="836"/>
      <c r="F34" s="836"/>
      <c r="G34" s="836"/>
      <c r="H34" s="836"/>
      <c r="I34" s="836"/>
      <c r="J34" s="836"/>
      <c r="K34" s="836"/>
      <c r="L34" s="836"/>
      <c r="M34" s="836"/>
      <c r="N34" s="836"/>
      <c r="O34" s="836"/>
      <c r="P34" s="837"/>
      <c r="Q34" s="838"/>
      <c r="R34" s="839"/>
      <c r="S34" s="839"/>
      <c r="T34" s="839"/>
      <c r="U34" s="839"/>
      <c r="V34" s="839"/>
      <c r="W34" s="839"/>
      <c r="X34" s="839"/>
      <c r="Y34" s="839"/>
      <c r="Z34" s="839"/>
      <c r="AA34" s="839"/>
      <c r="AB34" s="839"/>
      <c r="AC34" s="839"/>
      <c r="AD34" s="839"/>
      <c r="AE34" s="840"/>
      <c r="AF34" s="841"/>
      <c r="AG34" s="842"/>
      <c r="AH34" s="842"/>
      <c r="AI34" s="842"/>
      <c r="AJ34" s="843"/>
      <c r="AK34" s="910"/>
      <c r="AL34" s="911"/>
      <c r="AM34" s="911"/>
      <c r="AN34" s="911"/>
      <c r="AO34" s="911"/>
      <c r="AP34" s="911"/>
      <c r="AQ34" s="911"/>
      <c r="AR34" s="911"/>
      <c r="AS34" s="911"/>
      <c r="AT34" s="911"/>
      <c r="AU34" s="911"/>
      <c r="AV34" s="911"/>
      <c r="AW34" s="911"/>
      <c r="AX34" s="911"/>
      <c r="AY34" s="911"/>
      <c r="AZ34" s="912"/>
      <c r="BA34" s="912"/>
      <c r="BB34" s="912"/>
      <c r="BC34" s="912"/>
      <c r="BD34" s="912"/>
      <c r="BE34" s="908"/>
      <c r="BF34" s="908"/>
      <c r="BG34" s="908"/>
      <c r="BH34" s="908"/>
      <c r="BI34" s="909"/>
      <c r="BJ34" s="249"/>
      <c r="BK34" s="249"/>
      <c r="BL34" s="249"/>
      <c r="BM34" s="249"/>
      <c r="BN34" s="249"/>
      <c r="BO34" s="262"/>
      <c r="BP34" s="262"/>
      <c r="BQ34" s="259">
        <v>28</v>
      </c>
      <c r="BR34" s="260"/>
      <c r="BS34" s="848"/>
      <c r="BT34" s="849"/>
      <c r="BU34" s="849"/>
      <c r="BV34" s="849"/>
      <c r="BW34" s="849"/>
      <c r="BX34" s="849"/>
      <c r="BY34" s="849"/>
      <c r="BZ34" s="849"/>
      <c r="CA34" s="849"/>
      <c r="CB34" s="849"/>
      <c r="CC34" s="849"/>
      <c r="CD34" s="849"/>
      <c r="CE34" s="849"/>
      <c r="CF34" s="849"/>
      <c r="CG34" s="850"/>
      <c r="CH34" s="861"/>
      <c r="CI34" s="862"/>
      <c r="CJ34" s="862"/>
      <c r="CK34" s="862"/>
      <c r="CL34" s="863"/>
      <c r="CM34" s="861"/>
      <c r="CN34" s="862"/>
      <c r="CO34" s="862"/>
      <c r="CP34" s="862"/>
      <c r="CQ34" s="863"/>
      <c r="CR34" s="861"/>
      <c r="CS34" s="862"/>
      <c r="CT34" s="862"/>
      <c r="CU34" s="862"/>
      <c r="CV34" s="863"/>
      <c r="CW34" s="861"/>
      <c r="CX34" s="862"/>
      <c r="CY34" s="862"/>
      <c r="CZ34" s="862"/>
      <c r="DA34" s="863"/>
      <c r="DB34" s="861"/>
      <c r="DC34" s="862"/>
      <c r="DD34" s="862"/>
      <c r="DE34" s="862"/>
      <c r="DF34" s="863"/>
      <c r="DG34" s="861"/>
      <c r="DH34" s="862"/>
      <c r="DI34" s="862"/>
      <c r="DJ34" s="862"/>
      <c r="DK34" s="863"/>
      <c r="DL34" s="861"/>
      <c r="DM34" s="862"/>
      <c r="DN34" s="862"/>
      <c r="DO34" s="862"/>
      <c r="DP34" s="863"/>
      <c r="DQ34" s="861"/>
      <c r="DR34" s="862"/>
      <c r="DS34" s="862"/>
      <c r="DT34" s="862"/>
      <c r="DU34" s="863"/>
      <c r="DV34" s="864"/>
      <c r="DW34" s="865"/>
      <c r="DX34" s="865"/>
      <c r="DY34" s="865"/>
      <c r="DZ34" s="866"/>
      <c r="EA34" s="243"/>
    </row>
    <row r="35" spans="1:131" s="244" customFormat="1" ht="26.25" customHeight="1" x14ac:dyDescent="0.15">
      <c r="A35" s="263">
        <v>8</v>
      </c>
      <c r="B35" s="835"/>
      <c r="C35" s="836"/>
      <c r="D35" s="836"/>
      <c r="E35" s="836"/>
      <c r="F35" s="836"/>
      <c r="G35" s="836"/>
      <c r="H35" s="836"/>
      <c r="I35" s="836"/>
      <c r="J35" s="836"/>
      <c r="K35" s="836"/>
      <c r="L35" s="836"/>
      <c r="M35" s="836"/>
      <c r="N35" s="836"/>
      <c r="O35" s="836"/>
      <c r="P35" s="837"/>
      <c r="Q35" s="838"/>
      <c r="R35" s="839"/>
      <c r="S35" s="839"/>
      <c r="T35" s="839"/>
      <c r="U35" s="839"/>
      <c r="V35" s="839"/>
      <c r="W35" s="839"/>
      <c r="X35" s="839"/>
      <c r="Y35" s="839"/>
      <c r="Z35" s="839"/>
      <c r="AA35" s="839"/>
      <c r="AB35" s="839"/>
      <c r="AC35" s="839"/>
      <c r="AD35" s="839"/>
      <c r="AE35" s="840"/>
      <c r="AF35" s="841"/>
      <c r="AG35" s="842"/>
      <c r="AH35" s="842"/>
      <c r="AI35" s="842"/>
      <c r="AJ35" s="843"/>
      <c r="AK35" s="910"/>
      <c r="AL35" s="911"/>
      <c r="AM35" s="911"/>
      <c r="AN35" s="911"/>
      <c r="AO35" s="911"/>
      <c r="AP35" s="911"/>
      <c r="AQ35" s="911"/>
      <c r="AR35" s="911"/>
      <c r="AS35" s="911"/>
      <c r="AT35" s="911"/>
      <c r="AU35" s="911"/>
      <c r="AV35" s="911"/>
      <c r="AW35" s="911"/>
      <c r="AX35" s="911"/>
      <c r="AY35" s="911"/>
      <c r="AZ35" s="912"/>
      <c r="BA35" s="912"/>
      <c r="BB35" s="912"/>
      <c r="BC35" s="912"/>
      <c r="BD35" s="912"/>
      <c r="BE35" s="908"/>
      <c r="BF35" s="908"/>
      <c r="BG35" s="908"/>
      <c r="BH35" s="908"/>
      <c r="BI35" s="909"/>
      <c r="BJ35" s="249"/>
      <c r="BK35" s="249"/>
      <c r="BL35" s="249"/>
      <c r="BM35" s="249"/>
      <c r="BN35" s="249"/>
      <c r="BO35" s="262"/>
      <c r="BP35" s="262"/>
      <c r="BQ35" s="259">
        <v>29</v>
      </c>
      <c r="BR35" s="260"/>
      <c r="BS35" s="848"/>
      <c r="BT35" s="849"/>
      <c r="BU35" s="849"/>
      <c r="BV35" s="849"/>
      <c r="BW35" s="849"/>
      <c r="BX35" s="849"/>
      <c r="BY35" s="849"/>
      <c r="BZ35" s="849"/>
      <c r="CA35" s="849"/>
      <c r="CB35" s="849"/>
      <c r="CC35" s="849"/>
      <c r="CD35" s="849"/>
      <c r="CE35" s="849"/>
      <c r="CF35" s="849"/>
      <c r="CG35" s="850"/>
      <c r="CH35" s="861"/>
      <c r="CI35" s="862"/>
      <c r="CJ35" s="862"/>
      <c r="CK35" s="862"/>
      <c r="CL35" s="863"/>
      <c r="CM35" s="861"/>
      <c r="CN35" s="862"/>
      <c r="CO35" s="862"/>
      <c r="CP35" s="862"/>
      <c r="CQ35" s="863"/>
      <c r="CR35" s="861"/>
      <c r="CS35" s="862"/>
      <c r="CT35" s="862"/>
      <c r="CU35" s="862"/>
      <c r="CV35" s="863"/>
      <c r="CW35" s="861"/>
      <c r="CX35" s="862"/>
      <c r="CY35" s="862"/>
      <c r="CZ35" s="862"/>
      <c r="DA35" s="863"/>
      <c r="DB35" s="861"/>
      <c r="DC35" s="862"/>
      <c r="DD35" s="862"/>
      <c r="DE35" s="862"/>
      <c r="DF35" s="863"/>
      <c r="DG35" s="861"/>
      <c r="DH35" s="862"/>
      <c r="DI35" s="862"/>
      <c r="DJ35" s="862"/>
      <c r="DK35" s="863"/>
      <c r="DL35" s="861"/>
      <c r="DM35" s="862"/>
      <c r="DN35" s="862"/>
      <c r="DO35" s="862"/>
      <c r="DP35" s="863"/>
      <c r="DQ35" s="861"/>
      <c r="DR35" s="862"/>
      <c r="DS35" s="862"/>
      <c r="DT35" s="862"/>
      <c r="DU35" s="863"/>
      <c r="DV35" s="864"/>
      <c r="DW35" s="865"/>
      <c r="DX35" s="865"/>
      <c r="DY35" s="865"/>
      <c r="DZ35" s="866"/>
      <c r="EA35" s="243"/>
    </row>
    <row r="36" spans="1:131" s="244" customFormat="1" ht="26.25" customHeight="1" x14ac:dyDescent="0.15">
      <c r="A36" s="263">
        <v>9</v>
      </c>
      <c r="B36" s="835"/>
      <c r="C36" s="836"/>
      <c r="D36" s="836"/>
      <c r="E36" s="836"/>
      <c r="F36" s="836"/>
      <c r="G36" s="836"/>
      <c r="H36" s="836"/>
      <c r="I36" s="836"/>
      <c r="J36" s="836"/>
      <c r="K36" s="836"/>
      <c r="L36" s="836"/>
      <c r="M36" s="836"/>
      <c r="N36" s="836"/>
      <c r="O36" s="836"/>
      <c r="P36" s="837"/>
      <c r="Q36" s="838"/>
      <c r="R36" s="839"/>
      <c r="S36" s="839"/>
      <c r="T36" s="839"/>
      <c r="U36" s="839"/>
      <c r="V36" s="839"/>
      <c r="W36" s="839"/>
      <c r="X36" s="839"/>
      <c r="Y36" s="839"/>
      <c r="Z36" s="839"/>
      <c r="AA36" s="839"/>
      <c r="AB36" s="839"/>
      <c r="AC36" s="839"/>
      <c r="AD36" s="839"/>
      <c r="AE36" s="840"/>
      <c r="AF36" s="841"/>
      <c r="AG36" s="842"/>
      <c r="AH36" s="842"/>
      <c r="AI36" s="842"/>
      <c r="AJ36" s="843"/>
      <c r="AK36" s="910"/>
      <c r="AL36" s="911"/>
      <c r="AM36" s="911"/>
      <c r="AN36" s="911"/>
      <c r="AO36" s="911"/>
      <c r="AP36" s="911"/>
      <c r="AQ36" s="911"/>
      <c r="AR36" s="911"/>
      <c r="AS36" s="911"/>
      <c r="AT36" s="911"/>
      <c r="AU36" s="911"/>
      <c r="AV36" s="911"/>
      <c r="AW36" s="911"/>
      <c r="AX36" s="911"/>
      <c r="AY36" s="911"/>
      <c r="AZ36" s="912"/>
      <c r="BA36" s="912"/>
      <c r="BB36" s="912"/>
      <c r="BC36" s="912"/>
      <c r="BD36" s="912"/>
      <c r="BE36" s="908"/>
      <c r="BF36" s="908"/>
      <c r="BG36" s="908"/>
      <c r="BH36" s="908"/>
      <c r="BI36" s="909"/>
      <c r="BJ36" s="249"/>
      <c r="BK36" s="249"/>
      <c r="BL36" s="249"/>
      <c r="BM36" s="249"/>
      <c r="BN36" s="249"/>
      <c r="BO36" s="262"/>
      <c r="BP36" s="262"/>
      <c r="BQ36" s="259">
        <v>30</v>
      </c>
      <c r="BR36" s="260"/>
      <c r="BS36" s="848"/>
      <c r="BT36" s="849"/>
      <c r="BU36" s="849"/>
      <c r="BV36" s="849"/>
      <c r="BW36" s="849"/>
      <c r="BX36" s="849"/>
      <c r="BY36" s="849"/>
      <c r="BZ36" s="849"/>
      <c r="CA36" s="849"/>
      <c r="CB36" s="849"/>
      <c r="CC36" s="849"/>
      <c r="CD36" s="849"/>
      <c r="CE36" s="849"/>
      <c r="CF36" s="849"/>
      <c r="CG36" s="850"/>
      <c r="CH36" s="861"/>
      <c r="CI36" s="862"/>
      <c r="CJ36" s="862"/>
      <c r="CK36" s="862"/>
      <c r="CL36" s="863"/>
      <c r="CM36" s="861"/>
      <c r="CN36" s="862"/>
      <c r="CO36" s="862"/>
      <c r="CP36" s="862"/>
      <c r="CQ36" s="863"/>
      <c r="CR36" s="861"/>
      <c r="CS36" s="862"/>
      <c r="CT36" s="862"/>
      <c r="CU36" s="862"/>
      <c r="CV36" s="863"/>
      <c r="CW36" s="861"/>
      <c r="CX36" s="862"/>
      <c r="CY36" s="862"/>
      <c r="CZ36" s="862"/>
      <c r="DA36" s="863"/>
      <c r="DB36" s="861"/>
      <c r="DC36" s="862"/>
      <c r="DD36" s="862"/>
      <c r="DE36" s="862"/>
      <c r="DF36" s="863"/>
      <c r="DG36" s="861"/>
      <c r="DH36" s="862"/>
      <c r="DI36" s="862"/>
      <c r="DJ36" s="862"/>
      <c r="DK36" s="863"/>
      <c r="DL36" s="861"/>
      <c r="DM36" s="862"/>
      <c r="DN36" s="862"/>
      <c r="DO36" s="862"/>
      <c r="DP36" s="863"/>
      <c r="DQ36" s="861"/>
      <c r="DR36" s="862"/>
      <c r="DS36" s="862"/>
      <c r="DT36" s="862"/>
      <c r="DU36" s="863"/>
      <c r="DV36" s="864"/>
      <c r="DW36" s="865"/>
      <c r="DX36" s="865"/>
      <c r="DY36" s="865"/>
      <c r="DZ36" s="866"/>
      <c r="EA36" s="243"/>
    </row>
    <row r="37" spans="1:131" s="244" customFormat="1" ht="26.25" customHeight="1" x14ac:dyDescent="0.15">
      <c r="A37" s="263">
        <v>10</v>
      </c>
      <c r="B37" s="835"/>
      <c r="C37" s="836"/>
      <c r="D37" s="836"/>
      <c r="E37" s="836"/>
      <c r="F37" s="836"/>
      <c r="G37" s="836"/>
      <c r="H37" s="836"/>
      <c r="I37" s="836"/>
      <c r="J37" s="836"/>
      <c r="K37" s="836"/>
      <c r="L37" s="836"/>
      <c r="M37" s="836"/>
      <c r="N37" s="836"/>
      <c r="O37" s="836"/>
      <c r="P37" s="837"/>
      <c r="Q37" s="838"/>
      <c r="R37" s="839"/>
      <c r="S37" s="839"/>
      <c r="T37" s="839"/>
      <c r="U37" s="839"/>
      <c r="V37" s="839"/>
      <c r="W37" s="839"/>
      <c r="X37" s="839"/>
      <c r="Y37" s="839"/>
      <c r="Z37" s="839"/>
      <c r="AA37" s="839"/>
      <c r="AB37" s="839"/>
      <c r="AC37" s="839"/>
      <c r="AD37" s="839"/>
      <c r="AE37" s="840"/>
      <c r="AF37" s="841"/>
      <c r="AG37" s="842"/>
      <c r="AH37" s="842"/>
      <c r="AI37" s="842"/>
      <c r="AJ37" s="843"/>
      <c r="AK37" s="910"/>
      <c r="AL37" s="911"/>
      <c r="AM37" s="911"/>
      <c r="AN37" s="911"/>
      <c r="AO37" s="911"/>
      <c r="AP37" s="911"/>
      <c r="AQ37" s="911"/>
      <c r="AR37" s="911"/>
      <c r="AS37" s="911"/>
      <c r="AT37" s="911"/>
      <c r="AU37" s="911"/>
      <c r="AV37" s="911"/>
      <c r="AW37" s="911"/>
      <c r="AX37" s="911"/>
      <c r="AY37" s="911"/>
      <c r="AZ37" s="912"/>
      <c r="BA37" s="912"/>
      <c r="BB37" s="912"/>
      <c r="BC37" s="912"/>
      <c r="BD37" s="912"/>
      <c r="BE37" s="908"/>
      <c r="BF37" s="908"/>
      <c r="BG37" s="908"/>
      <c r="BH37" s="908"/>
      <c r="BI37" s="909"/>
      <c r="BJ37" s="249"/>
      <c r="BK37" s="249"/>
      <c r="BL37" s="249"/>
      <c r="BM37" s="249"/>
      <c r="BN37" s="249"/>
      <c r="BO37" s="262"/>
      <c r="BP37" s="262"/>
      <c r="BQ37" s="259">
        <v>31</v>
      </c>
      <c r="BR37" s="260"/>
      <c r="BS37" s="848"/>
      <c r="BT37" s="849"/>
      <c r="BU37" s="849"/>
      <c r="BV37" s="849"/>
      <c r="BW37" s="849"/>
      <c r="BX37" s="849"/>
      <c r="BY37" s="849"/>
      <c r="BZ37" s="849"/>
      <c r="CA37" s="849"/>
      <c r="CB37" s="849"/>
      <c r="CC37" s="849"/>
      <c r="CD37" s="849"/>
      <c r="CE37" s="849"/>
      <c r="CF37" s="849"/>
      <c r="CG37" s="850"/>
      <c r="CH37" s="861"/>
      <c r="CI37" s="862"/>
      <c r="CJ37" s="862"/>
      <c r="CK37" s="862"/>
      <c r="CL37" s="863"/>
      <c r="CM37" s="861"/>
      <c r="CN37" s="862"/>
      <c r="CO37" s="862"/>
      <c r="CP37" s="862"/>
      <c r="CQ37" s="863"/>
      <c r="CR37" s="861"/>
      <c r="CS37" s="862"/>
      <c r="CT37" s="862"/>
      <c r="CU37" s="862"/>
      <c r="CV37" s="863"/>
      <c r="CW37" s="861"/>
      <c r="CX37" s="862"/>
      <c r="CY37" s="862"/>
      <c r="CZ37" s="862"/>
      <c r="DA37" s="863"/>
      <c r="DB37" s="861"/>
      <c r="DC37" s="862"/>
      <c r="DD37" s="862"/>
      <c r="DE37" s="862"/>
      <c r="DF37" s="863"/>
      <c r="DG37" s="861"/>
      <c r="DH37" s="862"/>
      <c r="DI37" s="862"/>
      <c r="DJ37" s="862"/>
      <c r="DK37" s="863"/>
      <c r="DL37" s="861"/>
      <c r="DM37" s="862"/>
      <c r="DN37" s="862"/>
      <c r="DO37" s="862"/>
      <c r="DP37" s="863"/>
      <c r="DQ37" s="861"/>
      <c r="DR37" s="862"/>
      <c r="DS37" s="862"/>
      <c r="DT37" s="862"/>
      <c r="DU37" s="863"/>
      <c r="DV37" s="864"/>
      <c r="DW37" s="865"/>
      <c r="DX37" s="865"/>
      <c r="DY37" s="865"/>
      <c r="DZ37" s="866"/>
      <c r="EA37" s="243"/>
    </row>
    <row r="38" spans="1:131" s="244" customFormat="1" ht="26.25" customHeight="1" x14ac:dyDescent="0.15">
      <c r="A38" s="263">
        <v>11</v>
      </c>
      <c r="B38" s="835"/>
      <c r="C38" s="836"/>
      <c r="D38" s="836"/>
      <c r="E38" s="836"/>
      <c r="F38" s="836"/>
      <c r="G38" s="836"/>
      <c r="H38" s="836"/>
      <c r="I38" s="836"/>
      <c r="J38" s="836"/>
      <c r="K38" s="836"/>
      <c r="L38" s="836"/>
      <c r="M38" s="836"/>
      <c r="N38" s="836"/>
      <c r="O38" s="836"/>
      <c r="P38" s="837"/>
      <c r="Q38" s="838"/>
      <c r="R38" s="839"/>
      <c r="S38" s="839"/>
      <c r="T38" s="839"/>
      <c r="U38" s="839"/>
      <c r="V38" s="839"/>
      <c r="W38" s="839"/>
      <c r="X38" s="839"/>
      <c r="Y38" s="839"/>
      <c r="Z38" s="839"/>
      <c r="AA38" s="839"/>
      <c r="AB38" s="839"/>
      <c r="AC38" s="839"/>
      <c r="AD38" s="839"/>
      <c r="AE38" s="840"/>
      <c r="AF38" s="841"/>
      <c r="AG38" s="842"/>
      <c r="AH38" s="842"/>
      <c r="AI38" s="842"/>
      <c r="AJ38" s="843"/>
      <c r="AK38" s="910"/>
      <c r="AL38" s="911"/>
      <c r="AM38" s="911"/>
      <c r="AN38" s="911"/>
      <c r="AO38" s="911"/>
      <c r="AP38" s="911"/>
      <c r="AQ38" s="911"/>
      <c r="AR38" s="911"/>
      <c r="AS38" s="911"/>
      <c r="AT38" s="911"/>
      <c r="AU38" s="911"/>
      <c r="AV38" s="911"/>
      <c r="AW38" s="911"/>
      <c r="AX38" s="911"/>
      <c r="AY38" s="911"/>
      <c r="AZ38" s="912"/>
      <c r="BA38" s="912"/>
      <c r="BB38" s="912"/>
      <c r="BC38" s="912"/>
      <c r="BD38" s="912"/>
      <c r="BE38" s="908"/>
      <c r="BF38" s="908"/>
      <c r="BG38" s="908"/>
      <c r="BH38" s="908"/>
      <c r="BI38" s="909"/>
      <c r="BJ38" s="249"/>
      <c r="BK38" s="249"/>
      <c r="BL38" s="249"/>
      <c r="BM38" s="249"/>
      <c r="BN38" s="249"/>
      <c r="BO38" s="262"/>
      <c r="BP38" s="262"/>
      <c r="BQ38" s="259">
        <v>32</v>
      </c>
      <c r="BR38" s="260"/>
      <c r="BS38" s="848"/>
      <c r="BT38" s="849"/>
      <c r="BU38" s="849"/>
      <c r="BV38" s="849"/>
      <c r="BW38" s="849"/>
      <c r="BX38" s="849"/>
      <c r="BY38" s="849"/>
      <c r="BZ38" s="849"/>
      <c r="CA38" s="849"/>
      <c r="CB38" s="849"/>
      <c r="CC38" s="849"/>
      <c r="CD38" s="849"/>
      <c r="CE38" s="849"/>
      <c r="CF38" s="849"/>
      <c r="CG38" s="850"/>
      <c r="CH38" s="861"/>
      <c r="CI38" s="862"/>
      <c r="CJ38" s="862"/>
      <c r="CK38" s="862"/>
      <c r="CL38" s="863"/>
      <c r="CM38" s="861"/>
      <c r="CN38" s="862"/>
      <c r="CO38" s="862"/>
      <c r="CP38" s="862"/>
      <c r="CQ38" s="863"/>
      <c r="CR38" s="861"/>
      <c r="CS38" s="862"/>
      <c r="CT38" s="862"/>
      <c r="CU38" s="862"/>
      <c r="CV38" s="863"/>
      <c r="CW38" s="861"/>
      <c r="CX38" s="862"/>
      <c r="CY38" s="862"/>
      <c r="CZ38" s="862"/>
      <c r="DA38" s="863"/>
      <c r="DB38" s="861"/>
      <c r="DC38" s="862"/>
      <c r="DD38" s="862"/>
      <c r="DE38" s="862"/>
      <c r="DF38" s="863"/>
      <c r="DG38" s="861"/>
      <c r="DH38" s="862"/>
      <c r="DI38" s="862"/>
      <c r="DJ38" s="862"/>
      <c r="DK38" s="863"/>
      <c r="DL38" s="861"/>
      <c r="DM38" s="862"/>
      <c r="DN38" s="862"/>
      <c r="DO38" s="862"/>
      <c r="DP38" s="863"/>
      <c r="DQ38" s="861"/>
      <c r="DR38" s="862"/>
      <c r="DS38" s="862"/>
      <c r="DT38" s="862"/>
      <c r="DU38" s="863"/>
      <c r="DV38" s="864"/>
      <c r="DW38" s="865"/>
      <c r="DX38" s="865"/>
      <c r="DY38" s="865"/>
      <c r="DZ38" s="866"/>
      <c r="EA38" s="243"/>
    </row>
    <row r="39" spans="1:131" s="244" customFormat="1" ht="26.25" customHeight="1" x14ac:dyDescent="0.15">
      <c r="A39" s="263">
        <v>12</v>
      </c>
      <c r="B39" s="835"/>
      <c r="C39" s="836"/>
      <c r="D39" s="836"/>
      <c r="E39" s="836"/>
      <c r="F39" s="836"/>
      <c r="G39" s="836"/>
      <c r="H39" s="836"/>
      <c r="I39" s="836"/>
      <c r="J39" s="836"/>
      <c r="K39" s="836"/>
      <c r="L39" s="836"/>
      <c r="M39" s="836"/>
      <c r="N39" s="836"/>
      <c r="O39" s="836"/>
      <c r="P39" s="837"/>
      <c r="Q39" s="838"/>
      <c r="R39" s="839"/>
      <c r="S39" s="839"/>
      <c r="T39" s="839"/>
      <c r="U39" s="839"/>
      <c r="V39" s="839"/>
      <c r="W39" s="839"/>
      <c r="X39" s="839"/>
      <c r="Y39" s="839"/>
      <c r="Z39" s="839"/>
      <c r="AA39" s="839"/>
      <c r="AB39" s="839"/>
      <c r="AC39" s="839"/>
      <c r="AD39" s="839"/>
      <c r="AE39" s="840"/>
      <c r="AF39" s="841"/>
      <c r="AG39" s="842"/>
      <c r="AH39" s="842"/>
      <c r="AI39" s="842"/>
      <c r="AJ39" s="843"/>
      <c r="AK39" s="910"/>
      <c r="AL39" s="911"/>
      <c r="AM39" s="911"/>
      <c r="AN39" s="911"/>
      <c r="AO39" s="911"/>
      <c r="AP39" s="911"/>
      <c r="AQ39" s="911"/>
      <c r="AR39" s="911"/>
      <c r="AS39" s="911"/>
      <c r="AT39" s="911"/>
      <c r="AU39" s="911"/>
      <c r="AV39" s="911"/>
      <c r="AW39" s="911"/>
      <c r="AX39" s="911"/>
      <c r="AY39" s="911"/>
      <c r="AZ39" s="912"/>
      <c r="BA39" s="912"/>
      <c r="BB39" s="912"/>
      <c r="BC39" s="912"/>
      <c r="BD39" s="912"/>
      <c r="BE39" s="908"/>
      <c r="BF39" s="908"/>
      <c r="BG39" s="908"/>
      <c r="BH39" s="908"/>
      <c r="BI39" s="909"/>
      <c r="BJ39" s="249"/>
      <c r="BK39" s="249"/>
      <c r="BL39" s="249"/>
      <c r="BM39" s="249"/>
      <c r="BN39" s="249"/>
      <c r="BO39" s="262"/>
      <c r="BP39" s="262"/>
      <c r="BQ39" s="259">
        <v>33</v>
      </c>
      <c r="BR39" s="260"/>
      <c r="BS39" s="848"/>
      <c r="BT39" s="849"/>
      <c r="BU39" s="849"/>
      <c r="BV39" s="849"/>
      <c r="BW39" s="849"/>
      <c r="BX39" s="849"/>
      <c r="BY39" s="849"/>
      <c r="BZ39" s="849"/>
      <c r="CA39" s="849"/>
      <c r="CB39" s="849"/>
      <c r="CC39" s="849"/>
      <c r="CD39" s="849"/>
      <c r="CE39" s="849"/>
      <c r="CF39" s="849"/>
      <c r="CG39" s="850"/>
      <c r="CH39" s="861"/>
      <c r="CI39" s="862"/>
      <c r="CJ39" s="862"/>
      <c r="CK39" s="862"/>
      <c r="CL39" s="863"/>
      <c r="CM39" s="861"/>
      <c r="CN39" s="862"/>
      <c r="CO39" s="862"/>
      <c r="CP39" s="862"/>
      <c r="CQ39" s="863"/>
      <c r="CR39" s="861"/>
      <c r="CS39" s="862"/>
      <c r="CT39" s="862"/>
      <c r="CU39" s="862"/>
      <c r="CV39" s="863"/>
      <c r="CW39" s="861"/>
      <c r="CX39" s="862"/>
      <c r="CY39" s="862"/>
      <c r="CZ39" s="862"/>
      <c r="DA39" s="863"/>
      <c r="DB39" s="861"/>
      <c r="DC39" s="862"/>
      <c r="DD39" s="862"/>
      <c r="DE39" s="862"/>
      <c r="DF39" s="863"/>
      <c r="DG39" s="861"/>
      <c r="DH39" s="862"/>
      <c r="DI39" s="862"/>
      <c r="DJ39" s="862"/>
      <c r="DK39" s="863"/>
      <c r="DL39" s="861"/>
      <c r="DM39" s="862"/>
      <c r="DN39" s="862"/>
      <c r="DO39" s="862"/>
      <c r="DP39" s="863"/>
      <c r="DQ39" s="861"/>
      <c r="DR39" s="862"/>
      <c r="DS39" s="862"/>
      <c r="DT39" s="862"/>
      <c r="DU39" s="863"/>
      <c r="DV39" s="864"/>
      <c r="DW39" s="865"/>
      <c r="DX39" s="865"/>
      <c r="DY39" s="865"/>
      <c r="DZ39" s="866"/>
      <c r="EA39" s="243"/>
    </row>
    <row r="40" spans="1:131" s="244" customFormat="1" ht="26.25" customHeight="1" x14ac:dyDescent="0.15">
      <c r="A40" s="258">
        <v>13</v>
      </c>
      <c r="B40" s="835"/>
      <c r="C40" s="836"/>
      <c r="D40" s="836"/>
      <c r="E40" s="836"/>
      <c r="F40" s="836"/>
      <c r="G40" s="836"/>
      <c r="H40" s="836"/>
      <c r="I40" s="836"/>
      <c r="J40" s="836"/>
      <c r="K40" s="836"/>
      <c r="L40" s="836"/>
      <c r="M40" s="836"/>
      <c r="N40" s="836"/>
      <c r="O40" s="836"/>
      <c r="P40" s="837"/>
      <c r="Q40" s="838"/>
      <c r="R40" s="839"/>
      <c r="S40" s="839"/>
      <c r="T40" s="839"/>
      <c r="U40" s="839"/>
      <c r="V40" s="839"/>
      <c r="W40" s="839"/>
      <c r="X40" s="839"/>
      <c r="Y40" s="839"/>
      <c r="Z40" s="839"/>
      <c r="AA40" s="839"/>
      <c r="AB40" s="839"/>
      <c r="AC40" s="839"/>
      <c r="AD40" s="839"/>
      <c r="AE40" s="840"/>
      <c r="AF40" s="841"/>
      <c r="AG40" s="842"/>
      <c r="AH40" s="842"/>
      <c r="AI40" s="842"/>
      <c r="AJ40" s="843"/>
      <c r="AK40" s="910"/>
      <c r="AL40" s="911"/>
      <c r="AM40" s="911"/>
      <c r="AN40" s="911"/>
      <c r="AO40" s="911"/>
      <c r="AP40" s="911"/>
      <c r="AQ40" s="911"/>
      <c r="AR40" s="911"/>
      <c r="AS40" s="911"/>
      <c r="AT40" s="911"/>
      <c r="AU40" s="911"/>
      <c r="AV40" s="911"/>
      <c r="AW40" s="911"/>
      <c r="AX40" s="911"/>
      <c r="AY40" s="911"/>
      <c r="AZ40" s="912"/>
      <c r="BA40" s="912"/>
      <c r="BB40" s="912"/>
      <c r="BC40" s="912"/>
      <c r="BD40" s="912"/>
      <c r="BE40" s="908"/>
      <c r="BF40" s="908"/>
      <c r="BG40" s="908"/>
      <c r="BH40" s="908"/>
      <c r="BI40" s="909"/>
      <c r="BJ40" s="249"/>
      <c r="BK40" s="249"/>
      <c r="BL40" s="249"/>
      <c r="BM40" s="249"/>
      <c r="BN40" s="249"/>
      <c r="BO40" s="262"/>
      <c r="BP40" s="262"/>
      <c r="BQ40" s="259">
        <v>34</v>
      </c>
      <c r="BR40" s="260"/>
      <c r="BS40" s="848"/>
      <c r="BT40" s="849"/>
      <c r="BU40" s="849"/>
      <c r="BV40" s="849"/>
      <c r="BW40" s="849"/>
      <c r="BX40" s="849"/>
      <c r="BY40" s="849"/>
      <c r="BZ40" s="849"/>
      <c r="CA40" s="849"/>
      <c r="CB40" s="849"/>
      <c r="CC40" s="849"/>
      <c r="CD40" s="849"/>
      <c r="CE40" s="849"/>
      <c r="CF40" s="849"/>
      <c r="CG40" s="850"/>
      <c r="CH40" s="861"/>
      <c r="CI40" s="862"/>
      <c r="CJ40" s="862"/>
      <c r="CK40" s="862"/>
      <c r="CL40" s="863"/>
      <c r="CM40" s="861"/>
      <c r="CN40" s="862"/>
      <c r="CO40" s="862"/>
      <c r="CP40" s="862"/>
      <c r="CQ40" s="863"/>
      <c r="CR40" s="861"/>
      <c r="CS40" s="862"/>
      <c r="CT40" s="862"/>
      <c r="CU40" s="862"/>
      <c r="CV40" s="863"/>
      <c r="CW40" s="861"/>
      <c r="CX40" s="862"/>
      <c r="CY40" s="862"/>
      <c r="CZ40" s="862"/>
      <c r="DA40" s="863"/>
      <c r="DB40" s="861"/>
      <c r="DC40" s="862"/>
      <c r="DD40" s="862"/>
      <c r="DE40" s="862"/>
      <c r="DF40" s="863"/>
      <c r="DG40" s="861"/>
      <c r="DH40" s="862"/>
      <c r="DI40" s="862"/>
      <c r="DJ40" s="862"/>
      <c r="DK40" s="863"/>
      <c r="DL40" s="861"/>
      <c r="DM40" s="862"/>
      <c r="DN40" s="862"/>
      <c r="DO40" s="862"/>
      <c r="DP40" s="863"/>
      <c r="DQ40" s="861"/>
      <c r="DR40" s="862"/>
      <c r="DS40" s="862"/>
      <c r="DT40" s="862"/>
      <c r="DU40" s="863"/>
      <c r="DV40" s="864"/>
      <c r="DW40" s="865"/>
      <c r="DX40" s="865"/>
      <c r="DY40" s="865"/>
      <c r="DZ40" s="866"/>
      <c r="EA40" s="243"/>
    </row>
    <row r="41" spans="1:131" s="244" customFormat="1" ht="26.25" customHeight="1" x14ac:dyDescent="0.15">
      <c r="A41" s="258">
        <v>14</v>
      </c>
      <c r="B41" s="835"/>
      <c r="C41" s="836"/>
      <c r="D41" s="836"/>
      <c r="E41" s="836"/>
      <c r="F41" s="836"/>
      <c r="G41" s="836"/>
      <c r="H41" s="836"/>
      <c r="I41" s="836"/>
      <c r="J41" s="836"/>
      <c r="K41" s="836"/>
      <c r="L41" s="836"/>
      <c r="M41" s="836"/>
      <c r="N41" s="836"/>
      <c r="O41" s="836"/>
      <c r="P41" s="837"/>
      <c r="Q41" s="838"/>
      <c r="R41" s="839"/>
      <c r="S41" s="839"/>
      <c r="T41" s="839"/>
      <c r="U41" s="839"/>
      <c r="V41" s="839"/>
      <c r="W41" s="839"/>
      <c r="X41" s="839"/>
      <c r="Y41" s="839"/>
      <c r="Z41" s="839"/>
      <c r="AA41" s="839"/>
      <c r="AB41" s="839"/>
      <c r="AC41" s="839"/>
      <c r="AD41" s="839"/>
      <c r="AE41" s="840"/>
      <c r="AF41" s="841"/>
      <c r="AG41" s="842"/>
      <c r="AH41" s="842"/>
      <c r="AI41" s="842"/>
      <c r="AJ41" s="843"/>
      <c r="AK41" s="910"/>
      <c r="AL41" s="911"/>
      <c r="AM41" s="911"/>
      <c r="AN41" s="911"/>
      <c r="AO41" s="911"/>
      <c r="AP41" s="911"/>
      <c r="AQ41" s="911"/>
      <c r="AR41" s="911"/>
      <c r="AS41" s="911"/>
      <c r="AT41" s="911"/>
      <c r="AU41" s="911"/>
      <c r="AV41" s="911"/>
      <c r="AW41" s="911"/>
      <c r="AX41" s="911"/>
      <c r="AY41" s="911"/>
      <c r="AZ41" s="912"/>
      <c r="BA41" s="912"/>
      <c r="BB41" s="912"/>
      <c r="BC41" s="912"/>
      <c r="BD41" s="912"/>
      <c r="BE41" s="908"/>
      <c r="BF41" s="908"/>
      <c r="BG41" s="908"/>
      <c r="BH41" s="908"/>
      <c r="BI41" s="909"/>
      <c r="BJ41" s="249"/>
      <c r="BK41" s="249"/>
      <c r="BL41" s="249"/>
      <c r="BM41" s="249"/>
      <c r="BN41" s="249"/>
      <c r="BO41" s="262"/>
      <c r="BP41" s="262"/>
      <c r="BQ41" s="259">
        <v>35</v>
      </c>
      <c r="BR41" s="260"/>
      <c r="BS41" s="848"/>
      <c r="BT41" s="849"/>
      <c r="BU41" s="849"/>
      <c r="BV41" s="849"/>
      <c r="BW41" s="849"/>
      <c r="BX41" s="849"/>
      <c r="BY41" s="849"/>
      <c r="BZ41" s="849"/>
      <c r="CA41" s="849"/>
      <c r="CB41" s="849"/>
      <c r="CC41" s="849"/>
      <c r="CD41" s="849"/>
      <c r="CE41" s="849"/>
      <c r="CF41" s="849"/>
      <c r="CG41" s="850"/>
      <c r="CH41" s="861"/>
      <c r="CI41" s="862"/>
      <c r="CJ41" s="862"/>
      <c r="CK41" s="862"/>
      <c r="CL41" s="863"/>
      <c r="CM41" s="861"/>
      <c r="CN41" s="862"/>
      <c r="CO41" s="862"/>
      <c r="CP41" s="862"/>
      <c r="CQ41" s="863"/>
      <c r="CR41" s="861"/>
      <c r="CS41" s="862"/>
      <c r="CT41" s="862"/>
      <c r="CU41" s="862"/>
      <c r="CV41" s="863"/>
      <c r="CW41" s="861"/>
      <c r="CX41" s="862"/>
      <c r="CY41" s="862"/>
      <c r="CZ41" s="862"/>
      <c r="DA41" s="863"/>
      <c r="DB41" s="861"/>
      <c r="DC41" s="862"/>
      <c r="DD41" s="862"/>
      <c r="DE41" s="862"/>
      <c r="DF41" s="863"/>
      <c r="DG41" s="861"/>
      <c r="DH41" s="862"/>
      <c r="DI41" s="862"/>
      <c r="DJ41" s="862"/>
      <c r="DK41" s="863"/>
      <c r="DL41" s="861"/>
      <c r="DM41" s="862"/>
      <c r="DN41" s="862"/>
      <c r="DO41" s="862"/>
      <c r="DP41" s="863"/>
      <c r="DQ41" s="861"/>
      <c r="DR41" s="862"/>
      <c r="DS41" s="862"/>
      <c r="DT41" s="862"/>
      <c r="DU41" s="863"/>
      <c r="DV41" s="864"/>
      <c r="DW41" s="865"/>
      <c r="DX41" s="865"/>
      <c r="DY41" s="865"/>
      <c r="DZ41" s="866"/>
      <c r="EA41" s="243"/>
    </row>
    <row r="42" spans="1:131" s="244" customFormat="1" ht="26.25" customHeight="1" x14ac:dyDescent="0.15">
      <c r="A42" s="258">
        <v>15</v>
      </c>
      <c r="B42" s="835"/>
      <c r="C42" s="836"/>
      <c r="D42" s="836"/>
      <c r="E42" s="836"/>
      <c r="F42" s="836"/>
      <c r="G42" s="836"/>
      <c r="H42" s="836"/>
      <c r="I42" s="836"/>
      <c r="J42" s="836"/>
      <c r="K42" s="836"/>
      <c r="L42" s="836"/>
      <c r="M42" s="836"/>
      <c r="N42" s="836"/>
      <c r="O42" s="836"/>
      <c r="P42" s="837"/>
      <c r="Q42" s="838"/>
      <c r="R42" s="839"/>
      <c r="S42" s="839"/>
      <c r="T42" s="839"/>
      <c r="U42" s="839"/>
      <c r="V42" s="839"/>
      <c r="W42" s="839"/>
      <c r="X42" s="839"/>
      <c r="Y42" s="839"/>
      <c r="Z42" s="839"/>
      <c r="AA42" s="839"/>
      <c r="AB42" s="839"/>
      <c r="AC42" s="839"/>
      <c r="AD42" s="839"/>
      <c r="AE42" s="840"/>
      <c r="AF42" s="841"/>
      <c r="AG42" s="842"/>
      <c r="AH42" s="842"/>
      <c r="AI42" s="842"/>
      <c r="AJ42" s="843"/>
      <c r="AK42" s="910"/>
      <c r="AL42" s="911"/>
      <c r="AM42" s="911"/>
      <c r="AN42" s="911"/>
      <c r="AO42" s="911"/>
      <c r="AP42" s="911"/>
      <c r="AQ42" s="911"/>
      <c r="AR42" s="911"/>
      <c r="AS42" s="911"/>
      <c r="AT42" s="911"/>
      <c r="AU42" s="911"/>
      <c r="AV42" s="911"/>
      <c r="AW42" s="911"/>
      <c r="AX42" s="911"/>
      <c r="AY42" s="911"/>
      <c r="AZ42" s="912"/>
      <c r="BA42" s="912"/>
      <c r="BB42" s="912"/>
      <c r="BC42" s="912"/>
      <c r="BD42" s="912"/>
      <c r="BE42" s="908"/>
      <c r="BF42" s="908"/>
      <c r="BG42" s="908"/>
      <c r="BH42" s="908"/>
      <c r="BI42" s="909"/>
      <c r="BJ42" s="249"/>
      <c r="BK42" s="249"/>
      <c r="BL42" s="249"/>
      <c r="BM42" s="249"/>
      <c r="BN42" s="249"/>
      <c r="BO42" s="262"/>
      <c r="BP42" s="262"/>
      <c r="BQ42" s="259">
        <v>36</v>
      </c>
      <c r="BR42" s="260"/>
      <c r="BS42" s="848"/>
      <c r="BT42" s="849"/>
      <c r="BU42" s="849"/>
      <c r="BV42" s="849"/>
      <c r="BW42" s="849"/>
      <c r="BX42" s="849"/>
      <c r="BY42" s="849"/>
      <c r="BZ42" s="849"/>
      <c r="CA42" s="849"/>
      <c r="CB42" s="849"/>
      <c r="CC42" s="849"/>
      <c r="CD42" s="849"/>
      <c r="CE42" s="849"/>
      <c r="CF42" s="849"/>
      <c r="CG42" s="850"/>
      <c r="CH42" s="861"/>
      <c r="CI42" s="862"/>
      <c r="CJ42" s="862"/>
      <c r="CK42" s="862"/>
      <c r="CL42" s="863"/>
      <c r="CM42" s="861"/>
      <c r="CN42" s="862"/>
      <c r="CO42" s="862"/>
      <c r="CP42" s="862"/>
      <c r="CQ42" s="863"/>
      <c r="CR42" s="861"/>
      <c r="CS42" s="862"/>
      <c r="CT42" s="862"/>
      <c r="CU42" s="862"/>
      <c r="CV42" s="863"/>
      <c r="CW42" s="861"/>
      <c r="CX42" s="862"/>
      <c r="CY42" s="862"/>
      <c r="CZ42" s="862"/>
      <c r="DA42" s="863"/>
      <c r="DB42" s="861"/>
      <c r="DC42" s="862"/>
      <c r="DD42" s="862"/>
      <c r="DE42" s="862"/>
      <c r="DF42" s="863"/>
      <c r="DG42" s="861"/>
      <c r="DH42" s="862"/>
      <c r="DI42" s="862"/>
      <c r="DJ42" s="862"/>
      <c r="DK42" s="863"/>
      <c r="DL42" s="861"/>
      <c r="DM42" s="862"/>
      <c r="DN42" s="862"/>
      <c r="DO42" s="862"/>
      <c r="DP42" s="863"/>
      <c r="DQ42" s="861"/>
      <c r="DR42" s="862"/>
      <c r="DS42" s="862"/>
      <c r="DT42" s="862"/>
      <c r="DU42" s="863"/>
      <c r="DV42" s="864"/>
      <c r="DW42" s="865"/>
      <c r="DX42" s="865"/>
      <c r="DY42" s="865"/>
      <c r="DZ42" s="866"/>
      <c r="EA42" s="243"/>
    </row>
    <row r="43" spans="1:131" s="244" customFormat="1" ht="26.25" customHeight="1" x14ac:dyDescent="0.15">
      <c r="A43" s="258">
        <v>16</v>
      </c>
      <c r="B43" s="835"/>
      <c r="C43" s="836"/>
      <c r="D43" s="836"/>
      <c r="E43" s="836"/>
      <c r="F43" s="836"/>
      <c r="G43" s="836"/>
      <c r="H43" s="836"/>
      <c r="I43" s="836"/>
      <c r="J43" s="836"/>
      <c r="K43" s="836"/>
      <c r="L43" s="836"/>
      <c r="M43" s="836"/>
      <c r="N43" s="836"/>
      <c r="O43" s="836"/>
      <c r="P43" s="837"/>
      <c r="Q43" s="838"/>
      <c r="R43" s="839"/>
      <c r="S43" s="839"/>
      <c r="T43" s="839"/>
      <c r="U43" s="839"/>
      <c r="V43" s="839"/>
      <c r="W43" s="839"/>
      <c r="X43" s="839"/>
      <c r="Y43" s="839"/>
      <c r="Z43" s="839"/>
      <c r="AA43" s="839"/>
      <c r="AB43" s="839"/>
      <c r="AC43" s="839"/>
      <c r="AD43" s="839"/>
      <c r="AE43" s="840"/>
      <c r="AF43" s="841"/>
      <c r="AG43" s="842"/>
      <c r="AH43" s="842"/>
      <c r="AI43" s="842"/>
      <c r="AJ43" s="843"/>
      <c r="AK43" s="910"/>
      <c r="AL43" s="911"/>
      <c r="AM43" s="911"/>
      <c r="AN43" s="911"/>
      <c r="AO43" s="911"/>
      <c r="AP43" s="911"/>
      <c r="AQ43" s="911"/>
      <c r="AR43" s="911"/>
      <c r="AS43" s="911"/>
      <c r="AT43" s="911"/>
      <c r="AU43" s="911"/>
      <c r="AV43" s="911"/>
      <c r="AW43" s="911"/>
      <c r="AX43" s="911"/>
      <c r="AY43" s="911"/>
      <c r="AZ43" s="912"/>
      <c r="BA43" s="912"/>
      <c r="BB43" s="912"/>
      <c r="BC43" s="912"/>
      <c r="BD43" s="912"/>
      <c r="BE43" s="908"/>
      <c r="BF43" s="908"/>
      <c r="BG43" s="908"/>
      <c r="BH43" s="908"/>
      <c r="BI43" s="909"/>
      <c r="BJ43" s="249"/>
      <c r="BK43" s="249"/>
      <c r="BL43" s="249"/>
      <c r="BM43" s="249"/>
      <c r="BN43" s="249"/>
      <c r="BO43" s="262"/>
      <c r="BP43" s="262"/>
      <c r="BQ43" s="259">
        <v>37</v>
      </c>
      <c r="BR43" s="260"/>
      <c r="BS43" s="848"/>
      <c r="BT43" s="849"/>
      <c r="BU43" s="849"/>
      <c r="BV43" s="849"/>
      <c r="BW43" s="849"/>
      <c r="BX43" s="849"/>
      <c r="BY43" s="849"/>
      <c r="BZ43" s="849"/>
      <c r="CA43" s="849"/>
      <c r="CB43" s="849"/>
      <c r="CC43" s="849"/>
      <c r="CD43" s="849"/>
      <c r="CE43" s="849"/>
      <c r="CF43" s="849"/>
      <c r="CG43" s="850"/>
      <c r="CH43" s="861"/>
      <c r="CI43" s="862"/>
      <c r="CJ43" s="862"/>
      <c r="CK43" s="862"/>
      <c r="CL43" s="863"/>
      <c r="CM43" s="861"/>
      <c r="CN43" s="862"/>
      <c r="CO43" s="862"/>
      <c r="CP43" s="862"/>
      <c r="CQ43" s="863"/>
      <c r="CR43" s="861"/>
      <c r="CS43" s="862"/>
      <c r="CT43" s="862"/>
      <c r="CU43" s="862"/>
      <c r="CV43" s="863"/>
      <c r="CW43" s="861"/>
      <c r="CX43" s="862"/>
      <c r="CY43" s="862"/>
      <c r="CZ43" s="862"/>
      <c r="DA43" s="863"/>
      <c r="DB43" s="861"/>
      <c r="DC43" s="862"/>
      <c r="DD43" s="862"/>
      <c r="DE43" s="862"/>
      <c r="DF43" s="863"/>
      <c r="DG43" s="861"/>
      <c r="DH43" s="862"/>
      <c r="DI43" s="862"/>
      <c r="DJ43" s="862"/>
      <c r="DK43" s="863"/>
      <c r="DL43" s="861"/>
      <c r="DM43" s="862"/>
      <c r="DN43" s="862"/>
      <c r="DO43" s="862"/>
      <c r="DP43" s="863"/>
      <c r="DQ43" s="861"/>
      <c r="DR43" s="862"/>
      <c r="DS43" s="862"/>
      <c r="DT43" s="862"/>
      <c r="DU43" s="863"/>
      <c r="DV43" s="864"/>
      <c r="DW43" s="865"/>
      <c r="DX43" s="865"/>
      <c r="DY43" s="865"/>
      <c r="DZ43" s="866"/>
      <c r="EA43" s="243"/>
    </row>
    <row r="44" spans="1:131" s="244" customFormat="1" ht="26.25" customHeight="1" x14ac:dyDescent="0.15">
      <c r="A44" s="258">
        <v>17</v>
      </c>
      <c r="B44" s="835"/>
      <c r="C44" s="836"/>
      <c r="D44" s="836"/>
      <c r="E44" s="836"/>
      <c r="F44" s="836"/>
      <c r="G44" s="836"/>
      <c r="H44" s="836"/>
      <c r="I44" s="836"/>
      <c r="J44" s="836"/>
      <c r="K44" s="836"/>
      <c r="L44" s="836"/>
      <c r="M44" s="836"/>
      <c r="N44" s="836"/>
      <c r="O44" s="836"/>
      <c r="P44" s="837"/>
      <c r="Q44" s="838"/>
      <c r="R44" s="839"/>
      <c r="S44" s="839"/>
      <c r="T44" s="839"/>
      <c r="U44" s="839"/>
      <c r="V44" s="839"/>
      <c r="W44" s="839"/>
      <c r="X44" s="839"/>
      <c r="Y44" s="839"/>
      <c r="Z44" s="839"/>
      <c r="AA44" s="839"/>
      <c r="AB44" s="839"/>
      <c r="AC44" s="839"/>
      <c r="AD44" s="839"/>
      <c r="AE44" s="840"/>
      <c r="AF44" s="841"/>
      <c r="AG44" s="842"/>
      <c r="AH44" s="842"/>
      <c r="AI44" s="842"/>
      <c r="AJ44" s="843"/>
      <c r="AK44" s="910"/>
      <c r="AL44" s="911"/>
      <c r="AM44" s="911"/>
      <c r="AN44" s="911"/>
      <c r="AO44" s="911"/>
      <c r="AP44" s="911"/>
      <c r="AQ44" s="911"/>
      <c r="AR44" s="911"/>
      <c r="AS44" s="911"/>
      <c r="AT44" s="911"/>
      <c r="AU44" s="911"/>
      <c r="AV44" s="911"/>
      <c r="AW44" s="911"/>
      <c r="AX44" s="911"/>
      <c r="AY44" s="911"/>
      <c r="AZ44" s="912"/>
      <c r="BA44" s="912"/>
      <c r="BB44" s="912"/>
      <c r="BC44" s="912"/>
      <c r="BD44" s="912"/>
      <c r="BE44" s="908"/>
      <c r="BF44" s="908"/>
      <c r="BG44" s="908"/>
      <c r="BH44" s="908"/>
      <c r="BI44" s="909"/>
      <c r="BJ44" s="249"/>
      <c r="BK44" s="249"/>
      <c r="BL44" s="249"/>
      <c r="BM44" s="249"/>
      <c r="BN44" s="249"/>
      <c r="BO44" s="262"/>
      <c r="BP44" s="262"/>
      <c r="BQ44" s="259">
        <v>38</v>
      </c>
      <c r="BR44" s="260"/>
      <c r="BS44" s="848"/>
      <c r="BT44" s="849"/>
      <c r="BU44" s="849"/>
      <c r="BV44" s="849"/>
      <c r="BW44" s="849"/>
      <c r="BX44" s="849"/>
      <c r="BY44" s="849"/>
      <c r="BZ44" s="849"/>
      <c r="CA44" s="849"/>
      <c r="CB44" s="849"/>
      <c r="CC44" s="849"/>
      <c r="CD44" s="849"/>
      <c r="CE44" s="849"/>
      <c r="CF44" s="849"/>
      <c r="CG44" s="850"/>
      <c r="CH44" s="861"/>
      <c r="CI44" s="862"/>
      <c r="CJ44" s="862"/>
      <c r="CK44" s="862"/>
      <c r="CL44" s="863"/>
      <c r="CM44" s="861"/>
      <c r="CN44" s="862"/>
      <c r="CO44" s="862"/>
      <c r="CP44" s="862"/>
      <c r="CQ44" s="863"/>
      <c r="CR44" s="861"/>
      <c r="CS44" s="862"/>
      <c r="CT44" s="862"/>
      <c r="CU44" s="862"/>
      <c r="CV44" s="863"/>
      <c r="CW44" s="861"/>
      <c r="CX44" s="862"/>
      <c r="CY44" s="862"/>
      <c r="CZ44" s="862"/>
      <c r="DA44" s="863"/>
      <c r="DB44" s="861"/>
      <c r="DC44" s="862"/>
      <c r="DD44" s="862"/>
      <c r="DE44" s="862"/>
      <c r="DF44" s="863"/>
      <c r="DG44" s="861"/>
      <c r="DH44" s="862"/>
      <c r="DI44" s="862"/>
      <c r="DJ44" s="862"/>
      <c r="DK44" s="863"/>
      <c r="DL44" s="861"/>
      <c r="DM44" s="862"/>
      <c r="DN44" s="862"/>
      <c r="DO44" s="862"/>
      <c r="DP44" s="863"/>
      <c r="DQ44" s="861"/>
      <c r="DR44" s="862"/>
      <c r="DS44" s="862"/>
      <c r="DT44" s="862"/>
      <c r="DU44" s="863"/>
      <c r="DV44" s="864"/>
      <c r="DW44" s="865"/>
      <c r="DX44" s="865"/>
      <c r="DY44" s="865"/>
      <c r="DZ44" s="866"/>
      <c r="EA44" s="243"/>
    </row>
    <row r="45" spans="1:131" s="244" customFormat="1" ht="26.25" customHeight="1" x14ac:dyDescent="0.15">
      <c r="A45" s="258">
        <v>18</v>
      </c>
      <c r="B45" s="835"/>
      <c r="C45" s="836"/>
      <c r="D45" s="836"/>
      <c r="E45" s="836"/>
      <c r="F45" s="836"/>
      <c r="G45" s="836"/>
      <c r="H45" s="836"/>
      <c r="I45" s="836"/>
      <c r="J45" s="836"/>
      <c r="K45" s="836"/>
      <c r="L45" s="836"/>
      <c r="M45" s="836"/>
      <c r="N45" s="836"/>
      <c r="O45" s="836"/>
      <c r="P45" s="837"/>
      <c r="Q45" s="838"/>
      <c r="R45" s="839"/>
      <c r="S45" s="839"/>
      <c r="T45" s="839"/>
      <c r="U45" s="839"/>
      <c r="V45" s="839"/>
      <c r="W45" s="839"/>
      <c r="X45" s="839"/>
      <c r="Y45" s="839"/>
      <c r="Z45" s="839"/>
      <c r="AA45" s="839"/>
      <c r="AB45" s="839"/>
      <c r="AC45" s="839"/>
      <c r="AD45" s="839"/>
      <c r="AE45" s="840"/>
      <c r="AF45" s="841"/>
      <c r="AG45" s="842"/>
      <c r="AH45" s="842"/>
      <c r="AI45" s="842"/>
      <c r="AJ45" s="843"/>
      <c r="AK45" s="910"/>
      <c r="AL45" s="911"/>
      <c r="AM45" s="911"/>
      <c r="AN45" s="911"/>
      <c r="AO45" s="911"/>
      <c r="AP45" s="911"/>
      <c r="AQ45" s="911"/>
      <c r="AR45" s="911"/>
      <c r="AS45" s="911"/>
      <c r="AT45" s="911"/>
      <c r="AU45" s="911"/>
      <c r="AV45" s="911"/>
      <c r="AW45" s="911"/>
      <c r="AX45" s="911"/>
      <c r="AY45" s="911"/>
      <c r="AZ45" s="912"/>
      <c r="BA45" s="912"/>
      <c r="BB45" s="912"/>
      <c r="BC45" s="912"/>
      <c r="BD45" s="912"/>
      <c r="BE45" s="908"/>
      <c r="BF45" s="908"/>
      <c r="BG45" s="908"/>
      <c r="BH45" s="908"/>
      <c r="BI45" s="909"/>
      <c r="BJ45" s="249"/>
      <c r="BK45" s="249"/>
      <c r="BL45" s="249"/>
      <c r="BM45" s="249"/>
      <c r="BN45" s="249"/>
      <c r="BO45" s="262"/>
      <c r="BP45" s="262"/>
      <c r="BQ45" s="259">
        <v>39</v>
      </c>
      <c r="BR45" s="260"/>
      <c r="BS45" s="848"/>
      <c r="BT45" s="849"/>
      <c r="BU45" s="849"/>
      <c r="BV45" s="849"/>
      <c r="BW45" s="849"/>
      <c r="BX45" s="849"/>
      <c r="BY45" s="849"/>
      <c r="BZ45" s="849"/>
      <c r="CA45" s="849"/>
      <c r="CB45" s="849"/>
      <c r="CC45" s="849"/>
      <c r="CD45" s="849"/>
      <c r="CE45" s="849"/>
      <c r="CF45" s="849"/>
      <c r="CG45" s="850"/>
      <c r="CH45" s="861"/>
      <c r="CI45" s="862"/>
      <c r="CJ45" s="862"/>
      <c r="CK45" s="862"/>
      <c r="CL45" s="863"/>
      <c r="CM45" s="861"/>
      <c r="CN45" s="862"/>
      <c r="CO45" s="862"/>
      <c r="CP45" s="862"/>
      <c r="CQ45" s="863"/>
      <c r="CR45" s="861"/>
      <c r="CS45" s="862"/>
      <c r="CT45" s="862"/>
      <c r="CU45" s="862"/>
      <c r="CV45" s="863"/>
      <c r="CW45" s="861"/>
      <c r="CX45" s="862"/>
      <c r="CY45" s="862"/>
      <c r="CZ45" s="862"/>
      <c r="DA45" s="863"/>
      <c r="DB45" s="861"/>
      <c r="DC45" s="862"/>
      <c r="DD45" s="862"/>
      <c r="DE45" s="862"/>
      <c r="DF45" s="863"/>
      <c r="DG45" s="861"/>
      <c r="DH45" s="862"/>
      <c r="DI45" s="862"/>
      <c r="DJ45" s="862"/>
      <c r="DK45" s="863"/>
      <c r="DL45" s="861"/>
      <c r="DM45" s="862"/>
      <c r="DN45" s="862"/>
      <c r="DO45" s="862"/>
      <c r="DP45" s="863"/>
      <c r="DQ45" s="861"/>
      <c r="DR45" s="862"/>
      <c r="DS45" s="862"/>
      <c r="DT45" s="862"/>
      <c r="DU45" s="863"/>
      <c r="DV45" s="864"/>
      <c r="DW45" s="865"/>
      <c r="DX45" s="865"/>
      <c r="DY45" s="865"/>
      <c r="DZ45" s="866"/>
      <c r="EA45" s="243"/>
    </row>
    <row r="46" spans="1:131" s="244" customFormat="1" ht="26.25" customHeight="1" x14ac:dyDescent="0.15">
      <c r="A46" s="258">
        <v>19</v>
      </c>
      <c r="B46" s="835"/>
      <c r="C46" s="836"/>
      <c r="D46" s="836"/>
      <c r="E46" s="836"/>
      <c r="F46" s="836"/>
      <c r="G46" s="836"/>
      <c r="H46" s="836"/>
      <c r="I46" s="836"/>
      <c r="J46" s="836"/>
      <c r="K46" s="836"/>
      <c r="L46" s="836"/>
      <c r="M46" s="836"/>
      <c r="N46" s="836"/>
      <c r="O46" s="836"/>
      <c r="P46" s="837"/>
      <c r="Q46" s="838"/>
      <c r="R46" s="839"/>
      <c r="S46" s="839"/>
      <c r="T46" s="839"/>
      <c r="U46" s="839"/>
      <c r="V46" s="839"/>
      <c r="W46" s="839"/>
      <c r="X46" s="839"/>
      <c r="Y46" s="839"/>
      <c r="Z46" s="839"/>
      <c r="AA46" s="839"/>
      <c r="AB46" s="839"/>
      <c r="AC46" s="839"/>
      <c r="AD46" s="839"/>
      <c r="AE46" s="840"/>
      <c r="AF46" s="841"/>
      <c r="AG46" s="842"/>
      <c r="AH46" s="842"/>
      <c r="AI46" s="842"/>
      <c r="AJ46" s="843"/>
      <c r="AK46" s="910"/>
      <c r="AL46" s="911"/>
      <c r="AM46" s="911"/>
      <c r="AN46" s="911"/>
      <c r="AO46" s="911"/>
      <c r="AP46" s="911"/>
      <c r="AQ46" s="911"/>
      <c r="AR46" s="911"/>
      <c r="AS46" s="911"/>
      <c r="AT46" s="911"/>
      <c r="AU46" s="911"/>
      <c r="AV46" s="911"/>
      <c r="AW46" s="911"/>
      <c r="AX46" s="911"/>
      <c r="AY46" s="911"/>
      <c r="AZ46" s="912"/>
      <c r="BA46" s="912"/>
      <c r="BB46" s="912"/>
      <c r="BC46" s="912"/>
      <c r="BD46" s="912"/>
      <c r="BE46" s="908"/>
      <c r="BF46" s="908"/>
      <c r="BG46" s="908"/>
      <c r="BH46" s="908"/>
      <c r="BI46" s="909"/>
      <c r="BJ46" s="249"/>
      <c r="BK46" s="249"/>
      <c r="BL46" s="249"/>
      <c r="BM46" s="249"/>
      <c r="BN46" s="249"/>
      <c r="BO46" s="262"/>
      <c r="BP46" s="262"/>
      <c r="BQ46" s="259">
        <v>40</v>
      </c>
      <c r="BR46" s="260"/>
      <c r="BS46" s="848"/>
      <c r="BT46" s="849"/>
      <c r="BU46" s="849"/>
      <c r="BV46" s="849"/>
      <c r="BW46" s="849"/>
      <c r="BX46" s="849"/>
      <c r="BY46" s="849"/>
      <c r="BZ46" s="849"/>
      <c r="CA46" s="849"/>
      <c r="CB46" s="849"/>
      <c r="CC46" s="849"/>
      <c r="CD46" s="849"/>
      <c r="CE46" s="849"/>
      <c r="CF46" s="849"/>
      <c r="CG46" s="850"/>
      <c r="CH46" s="861"/>
      <c r="CI46" s="862"/>
      <c r="CJ46" s="862"/>
      <c r="CK46" s="862"/>
      <c r="CL46" s="863"/>
      <c r="CM46" s="861"/>
      <c r="CN46" s="862"/>
      <c r="CO46" s="862"/>
      <c r="CP46" s="862"/>
      <c r="CQ46" s="863"/>
      <c r="CR46" s="861"/>
      <c r="CS46" s="862"/>
      <c r="CT46" s="862"/>
      <c r="CU46" s="862"/>
      <c r="CV46" s="863"/>
      <c r="CW46" s="861"/>
      <c r="CX46" s="862"/>
      <c r="CY46" s="862"/>
      <c r="CZ46" s="862"/>
      <c r="DA46" s="863"/>
      <c r="DB46" s="861"/>
      <c r="DC46" s="862"/>
      <c r="DD46" s="862"/>
      <c r="DE46" s="862"/>
      <c r="DF46" s="863"/>
      <c r="DG46" s="861"/>
      <c r="DH46" s="862"/>
      <c r="DI46" s="862"/>
      <c r="DJ46" s="862"/>
      <c r="DK46" s="863"/>
      <c r="DL46" s="861"/>
      <c r="DM46" s="862"/>
      <c r="DN46" s="862"/>
      <c r="DO46" s="862"/>
      <c r="DP46" s="863"/>
      <c r="DQ46" s="861"/>
      <c r="DR46" s="862"/>
      <c r="DS46" s="862"/>
      <c r="DT46" s="862"/>
      <c r="DU46" s="863"/>
      <c r="DV46" s="864"/>
      <c r="DW46" s="865"/>
      <c r="DX46" s="865"/>
      <c r="DY46" s="865"/>
      <c r="DZ46" s="866"/>
      <c r="EA46" s="243"/>
    </row>
    <row r="47" spans="1:131" s="244" customFormat="1" ht="26.25" customHeight="1" x14ac:dyDescent="0.15">
      <c r="A47" s="258">
        <v>20</v>
      </c>
      <c r="B47" s="835"/>
      <c r="C47" s="836"/>
      <c r="D47" s="836"/>
      <c r="E47" s="836"/>
      <c r="F47" s="836"/>
      <c r="G47" s="836"/>
      <c r="H47" s="836"/>
      <c r="I47" s="836"/>
      <c r="J47" s="836"/>
      <c r="K47" s="836"/>
      <c r="L47" s="836"/>
      <c r="M47" s="836"/>
      <c r="N47" s="836"/>
      <c r="O47" s="836"/>
      <c r="P47" s="837"/>
      <c r="Q47" s="838"/>
      <c r="R47" s="839"/>
      <c r="S47" s="839"/>
      <c r="T47" s="839"/>
      <c r="U47" s="839"/>
      <c r="V47" s="839"/>
      <c r="W47" s="839"/>
      <c r="X47" s="839"/>
      <c r="Y47" s="839"/>
      <c r="Z47" s="839"/>
      <c r="AA47" s="839"/>
      <c r="AB47" s="839"/>
      <c r="AC47" s="839"/>
      <c r="AD47" s="839"/>
      <c r="AE47" s="840"/>
      <c r="AF47" s="841"/>
      <c r="AG47" s="842"/>
      <c r="AH47" s="842"/>
      <c r="AI47" s="842"/>
      <c r="AJ47" s="843"/>
      <c r="AK47" s="910"/>
      <c r="AL47" s="911"/>
      <c r="AM47" s="911"/>
      <c r="AN47" s="911"/>
      <c r="AO47" s="911"/>
      <c r="AP47" s="911"/>
      <c r="AQ47" s="911"/>
      <c r="AR47" s="911"/>
      <c r="AS47" s="911"/>
      <c r="AT47" s="911"/>
      <c r="AU47" s="911"/>
      <c r="AV47" s="911"/>
      <c r="AW47" s="911"/>
      <c r="AX47" s="911"/>
      <c r="AY47" s="911"/>
      <c r="AZ47" s="912"/>
      <c r="BA47" s="912"/>
      <c r="BB47" s="912"/>
      <c r="BC47" s="912"/>
      <c r="BD47" s="912"/>
      <c r="BE47" s="908"/>
      <c r="BF47" s="908"/>
      <c r="BG47" s="908"/>
      <c r="BH47" s="908"/>
      <c r="BI47" s="909"/>
      <c r="BJ47" s="249"/>
      <c r="BK47" s="249"/>
      <c r="BL47" s="249"/>
      <c r="BM47" s="249"/>
      <c r="BN47" s="249"/>
      <c r="BO47" s="262"/>
      <c r="BP47" s="262"/>
      <c r="BQ47" s="259">
        <v>41</v>
      </c>
      <c r="BR47" s="260"/>
      <c r="BS47" s="848"/>
      <c r="BT47" s="849"/>
      <c r="BU47" s="849"/>
      <c r="BV47" s="849"/>
      <c r="BW47" s="849"/>
      <c r="BX47" s="849"/>
      <c r="BY47" s="849"/>
      <c r="BZ47" s="849"/>
      <c r="CA47" s="849"/>
      <c r="CB47" s="849"/>
      <c r="CC47" s="849"/>
      <c r="CD47" s="849"/>
      <c r="CE47" s="849"/>
      <c r="CF47" s="849"/>
      <c r="CG47" s="850"/>
      <c r="CH47" s="861"/>
      <c r="CI47" s="862"/>
      <c r="CJ47" s="862"/>
      <c r="CK47" s="862"/>
      <c r="CL47" s="863"/>
      <c r="CM47" s="861"/>
      <c r="CN47" s="862"/>
      <c r="CO47" s="862"/>
      <c r="CP47" s="862"/>
      <c r="CQ47" s="863"/>
      <c r="CR47" s="861"/>
      <c r="CS47" s="862"/>
      <c r="CT47" s="862"/>
      <c r="CU47" s="862"/>
      <c r="CV47" s="863"/>
      <c r="CW47" s="861"/>
      <c r="CX47" s="862"/>
      <c r="CY47" s="862"/>
      <c r="CZ47" s="862"/>
      <c r="DA47" s="863"/>
      <c r="DB47" s="861"/>
      <c r="DC47" s="862"/>
      <c r="DD47" s="862"/>
      <c r="DE47" s="862"/>
      <c r="DF47" s="863"/>
      <c r="DG47" s="861"/>
      <c r="DH47" s="862"/>
      <c r="DI47" s="862"/>
      <c r="DJ47" s="862"/>
      <c r="DK47" s="863"/>
      <c r="DL47" s="861"/>
      <c r="DM47" s="862"/>
      <c r="DN47" s="862"/>
      <c r="DO47" s="862"/>
      <c r="DP47" s="863"/>
      <c r="DQ47" s="861"/>
      <c r="DR47" s="862"/>
      <c r="DS47" s="862"/>
      <c r="DT47" s="862"/>
      <c r="DU47" s="863"/>
      <c r="DV47" s="864"/>
      <c r="DW47" s="865"/>
      <c r="DX47" s="865"/>
      <c r="DY47" s="865"/>
      <c r="DZ47" s="866"/>
      <c r="EA47" s="243"/>
    </row>
    <row r="48" spans="1:131" s="244" customFormat="1" ht="26.25" customHeight="1" x14ac:dyDescent="0.15">
      <c r="A48" s="258">
        <v>21</v>
      </c>
      <c r="B48" s="835"/>
      <c r="C48" s="836"/>
      <c r="D48" s="836"/>
      <c r="E48" s="836"/>
      <c r="F48" s="836"/>
      <c r="G48" s="836"/>
      <c r="H48" s="836"/>
      <c r="I48" s="836"/>
      <c r="J48" s="836"/>
      <c r="K48" s="836"/>
      <c r="L48" s="836"/>
      <c r="M48" s="836"/>
      <c r="N48" s="836"/>
      <c r="O48" s="836"/>
      <c r="P48" s="837"/>
      <c r="Q48" s="838"/>
      <c r="R48" s="839"/>
      <c r="S48" s="839"/>
      <c r="T48" s="839"/>
      <c r="U48" s="839"/>
      <c r="V48" s="839"/>
      <c r="W48" s="839"/>
      <c r="X48" s="839"/>
      <c r="Y48" s="839"/>
      <c r="Z48" s="839"/>
      <c r="AA48" s="839"/>
      <c r="AB48" s="839"/>
      <c r="AC48" s="839"/>
      <c r="AD48" s="839"/>
      <c r="AE48" s="840"/>
      <c r="AF48" s="841"/>
      <c r="AG48" s="842"/>
      <c r="AH48" s="842"/>
      <c r="AI48" s="842"/>
      <c r="AJ48" s="843"/>
      <c r="AK48" s="910"/>
      <c r="AL48" s="911"/>
      <c r="AM48" s="911"/>
      <c r="AN48" s="911"/>
      <c r="AO48" s="911"/>
      <c r="AP48" s="911"/>
      <c r="AQ48" s="911"/>
      <c r="AR48" s="911"/>
      <c r="AS48" s="911"/>
      <c r="AT48" s="911"/>
      <c r="AU48" s="911"/>
      <c r="AV48" s="911"/>
      <c r="AW48" s="911"/>
      <c r="AX48" s="911"/>
      <c r="AY48" s="911"/>
      <c r="AZ48" s="912"/>
      <c r="BA48" s="912"/>
      <c r="BB48" s="912"/>
      <c r="BC48" s="912"/>
      <c r="BD48" s="912"/>
      <c r="BE48" s="908"/>
      <c r="BF48" s="908"/>
      <c r="BG48" s="908"/>
      <c r="BH48" s="908"/>
      <c r="BI48" s="909"/>
      <c r="BJ48" s="249"/>
      <c r="BK48" s="249"/>
      <c r="BL48" s="249"/>
      <c r="BM48" s="249"/>
      <c r="BN48" s="249"/>
      <c r="BO48" s="262"/>
      <c r="BP48" s="262"/>
      <c r="BQ48" s="259">
        <v>42</v>
      </c>
      <c r="BR48" s="260"/>
      <c r="BS48" s="848"/>
      <c r="BT48" s="849"/>
      <c r="BU48" s="849"/>
      <c r="BV48" s="849"/>
      <c r="BW48" s="849"/>
      <c r="BX48" s="849"/>
      <c r="BY48" s="849"/>
      <c r="BZ48" s="849"/>
      <c r="CA48" s="849"/>
      <c r="CB48" s="849"/>
      <c r="CC48" s="849"/>
      <c r="CD48" s="849"/>
      <c r="CE48" s="849"/>
      <c r="CF48" s="849"/>
      <c r="CG48" s="850"/>
      <c r="CH48" s="861"/>
      <c r="CI48" s="862"/>
      <c r="CJ48" s="862"/>
      <c r="CK48" s="862"/>
      <c r="CL48" s="863"/>
      <c r="CM48" s="861"/>
      <c r="CN48" s="862"/>
      <c r="CO48" s="862"/>
      <c r="CP48" s="862"/>
      <c r="CQ48" s="863"/>
      <c r="CR48" s="861"/>
      <c r="CS48" s="862"/>
      <c r="CT48" s="862"/>
      <c r="CU48" s="862"/>
      <c r="CV48" s="863"/>
      <c r="CW48" s="861"/>
      <c r="CX48" s="862"/>
      <c r="CY48" s="862"/>
      <c r="CZ48" s="862"/>
      <c r="DA48" s="863"/>
      <c r="DB48" s="861"/>
      <c r="DC48" s="862"/>
      <c r="DD48" s="862"/>
      <c r="DE48" s="862"/>
      <c r="DF48" s="863"/>
      <c r="DG48" s="861"/>
      <c r="DH48" s="862"/>
      <c r="DI48" s="862"/>
      <c r="DJ48" s="862"/>
      <c r="DK48" s="863"/>
      <c r="DL48" s="861"/>
      <c r="DM48" s="862"/>
      <c r="DN48" s="862"/>
      <c r="DO48" s="862"/>
      <c r="DP48" s="863"/>
      <c r="DQ48" s="861"/>
      <c r="DR48" s="862"/>
      <c r="DS48" s="862"/>
      <c r="DT48" s="862"/>
      <c r="DU48" s="863"/>
      <c r="DV48" s="864"/>
      <c r="DW48" s="865"/>
      <c r="DX48" s="865"/>
      <c r="DY48" s="865"/>
      <c r="DZ48" s="866"/>
      <c r="EA48" s="243"/>
    </row>
    <row r="49" spans="1:131" s="244" customFormat="1" ht="26.25" customHeight="1" x14ac:dyDescent="0.15">
      <c r="A49" s="258">
        <v>22</v>
      </c>
      <c r="B49" s="835"/>
      <c r="C49" s="836"/>
      <c r="D49" s="836"/>
      <c r="E49" s="836"/>
      <c r="F49" s="836"/>
      <c r="G49" s="836"/>
      <c r="H49" s="836"/>
      <c r="I49" s="836"/>
      <c r="J49" s="836"/>
      <c r="K49" s="836"/>
      <c r="L49" s="836"/>
      <c r="M49" s="836"/>
      <c r="N49" s="836"/>
      <c r="O49" s="836"/>
      <c r="P49" s="837"/>
      <c r="Q49" s="838"/>
      <c r="R49" s="839"/>
      <c r="S49" s="839"/>
      <c r="T49" s="839"/>
      <c r="U49" s="839"/>
      <c r="V49" s="839"/>
      <c r="W49" s="839"/>
      <c r="X49" s="839"/>
      <c r="Y49" s="839"/>
      <c r="Z49" s="839"/>
      <c r="AA49" s="839"/>
      <c r="AB49" s="839"/>
      <c r="AC49" s="839"/>
      <c r="AD49" s="839"/>
      <c r="AE49" s="840"/>
      <c r="AF49" s="841"/>
      <c r="AG49" s="842"/>
      <c r="AH49" s="842"/>
      <c r="AI49" s="842"/>
      <c r="AJ49" s="843"/>
      <c r="AK49" s="910"/>
      <c r="AL49" s="911"/>
      <c r="AM49" s="911"/>
      <c r="AN49" s="911"/>
      <c r="AO49" s="911"/>
      <c r="AP49" s="911"/>
      <c r="AQ49" s="911"/>
      <c r="AR49" s="911"/>
      <c r="AS49" s="911"/>
      <c r="AT49" s="911"/>
      <c r="AU49" s="911"/>
      <c r="AV49" s="911"/>
      <c r="AW49" s="911"/>
      <c r="AX49" s="911"/>
      <c r="AY49" s="911"/>
      <c r="AZ49" s="912"/>
      <c r="BA49" s="912"/>
      <c r="BB49" s="912"/>
      <c r="BC49" s="912"/>
      <c r="BD49" s="912"/>
      <c r="BE49" s="908"/>
      <c r="BF49" s="908"/>
      <c r="BG49" s="908"/>
      <c r="BH49" s="908"/>
      <c r="BI49" s="909"/>
      <c r="BJ49" s="249"/>
      <c r="BK49" s="249"/>
      <c r="BL49" s="249"/>
      <c r="BM49" s="249"/>
      <c r="BN49" s="249"/>
      <c r="BO49" s="262"/>
      <c r="BP49" s="262"/>
      <c r="BQ49" s="259">
        <v>43</v>
      </c>
      <c r="BR49" s="260"/>
      <c r="BS49" s="848"/>
      <c r="BT49" s="849"/>
      <c r="BU49" s="849"/>
      <c r="BV49" s="849"/>
      <c r="BW49" s="849"/>
      <c r="BX49" s="849"/>
      <c r="BY49" s="849"/>
      <c r="BZ49" s="849"/>
      <c r="CA49" s="849"/>
      <c r="CB49" s="849"/>
      <c r="CC49" s="849"/>
      <c r="CD49" s="849"/>
      <c r="CE49" s="849"/>
      <c r="CF49" s="849"/>
      <c r="CG49" s="850"/>
      <c r="CH49" s="861"/>
      <c r="CI49" s="862"/>
      <c r="CJ49" s="862"/>
      <c r="CK49" s="862"/>
      <c r="CL49" s="863"/>
      <c r="CM49" s="861"/>
      <c r="CN49" s="862"/>
      <c r="CO49" s="862"/>
      <c r="CP49" s="862"/>
      <c r="CQ49" s="863"/>
      <c r="CR49" s="861"/>
      <c r="CS49" s="862"/>
      <c r="CT49" s="862"/>
      <c r="CU49" s="862"/>
      <c r="CV49" s="863"/>
      <c r="CW49" s="861"/>
      <c r="CX49" s="862"/>
      <c r="CY49" s="862"/>
      <c r="CZ49" s="862"/>
      <c r="DA49" s="863"/>
      <c r="DB49" s="861"/>
      <c r="DC49" s="862"/>
      <c r="DD49" s="862"/>
      <c r="DE49" s="862"/>
      <c r="DF49" s="863"/>
      <c r="DG49" s="861"/>
      <c r="DH49" s="862"/>
      <c r="DI49" s="862"/>
      <c r="DJ49" s="862"/>
      <c r="DK49" s="863"/>
      <c r="DL49" s="861"/>
      <c r="DM49" s="862"/>
      <c r="DN49" s="862"/>
      <c r="DO49" s="862"/>
      <c r="DP49" s="863"/>
      <c r="DQ49" s="861"/>
      <c r="DR49" s="862"/>
      <c r="DS49" s="862"/>
      <c r="DT49" s="862"/>
      <c r="DU49" s="863"/>
      <c r="DV49" s="864"/>
      <c r="DW49" s="865"/>
      <c r="DX49" s="865"/>
      <c r="DY49" s="865"/>
      <c r="DZ49" s="866"/>
      <c r="EA49" s="243"/>
    </row>
    <row r="50" spans="1:131" s="244" customFormat="1" ht="26.25" customHeight="1" x14ac:dyDescent="0.15">
      <c r="A50" s="258">
        <v>23</v>
      </c>
      <c r="B50" s="835"/>
      <c r="C50" s="836"/>
      <c r="D50" s="836"/>
      <c r="E50" s="836"/>
      <c r="F50" s="836"/>
      <c r="G50" s="836"/>
      <c r="H50" s="836"/>
      <c r="I50" s="836"/>
      <c r="J50" s="836"/>
      <c r="K50" s="836"/>
      <c r="L50" s="836"/>
      <c r="M50" s="836"/>
      <c r="N50" s="836"/>
      <c r="O50" s="836"/>
      <c r="P50" s="837"/>
      <c r="Q50" s="913"/>
      <c r="R50" s="914"/>
      <c r="S50" s="914"/>
      <c r="T50" s="914"/>
      <c r="U50" s="914"/>
      <c r="V50" s="914"/>
      <c r="W50" s="914"/>
      <c r="X50" s="914"/>
      <c r="Y50" s="914"/>
      <c r="Z50" s="914"/>
      <c r="AA50" s="914"/>
      <c r="AB50" s="914"/>
      <c r="AC50" s="914"/>
      <c r="AD50" s="914"/>
      <c r="AE50" s="915"/>
      <c r="AF50" s="841"/>
      <c r="AG50" s="842"/>
      <c r="AH50" s="842"/>
      <c r="AI50" s="842"/>
      <c r="AJ50" s="843"/>
      <c r="AK50" s="916"/>
      <c r="AL50" s="914"/>
      <c r="AM50" s="914"/>
      <c r="AN50" s="914"/>
      <c r="AO50" s="914"/>
      <c r="AP50" s="914"/>
      <c r="AQ50" s="914"/>
      <c r="AR50" s="914"/>
      <c r="AS50" s="914"/>
      <c r="AT50" s="914"/>
      <c r="AU50" s="914"/>
      <c r="AV50" s="914"/>
      <c r="AW50" s="914"/>
      <c r="AX50" s="914"/>
      <c r="AY50" s="914"/>
      <c r="AZ50" s="917"/>
      <c r="BA50" s="917"/>
      <c r="BB50" s="917"/>
      <c r="BC50" s="917"/>
      <c r="BD50" s="917"/>
      <c r="BE50" s="908"/>
      <c r="BF50" s="908"/>
      <c r="BG50" s="908"/>
      <c r="BH50" s="908"/>
      <c r="BI50" s="909"/>
      <c r="BJ50" s="249"/>
      <c r="BK50" s="249"/>
      <c r="BL50" s="249"/>
      <c r="BM50" s="249"/>
      <c r="BN50" s="249"/>
      <c r="BO50" s="262"/>
      <c r="BP50" s="262"/>
      <c r="BQ50" s="259">
        <v>44</v>
      </c>
      <c r="BR50" s="260"/>
      <c r="BS50" s="848"/>
      <c r="BT50" s="849"/>
      <c r="BU50" s="849"/>
      <c r="BV50" s="849"/>
      <c r="BW50" s="849"/>
      <c r="BX50" s="849"/>
      <c r="BY50" s="849"/>
      <c r="BZ50" s="849"/>
      <c r="CA50" s="849"/>
      <c r="CB50" s="849"/>
      <c r="CC50" s="849"/>
      <c r="CD50" s="849"/>
      <c r="CE50" s="849"/>
      <c r="CF50" s="849"/>
      <c r="CG50" s="850"/>
      <c r="CH50" s="861"/>
      <c r="CI50" s="862"/>
      <c r="CJ50" s="862"/>
      <c r="CK50" s="862"/>
      <c r="CL50" s="863"/>
      <c r="CM50" s="861"/>
      <c r="CN50" s="862"/>
      <c r="CO50" s="862"/>
      <c r="CP50" s="862"/>
      <c r="CQ50" s="863"/>
      <c r="CR50" s="861"/>
      <c r="CS50" s="862"/>
      <c r="CT50" s="862"/>
      <c r="CU50" s="862"/>
      <c r="CV50" s="863"/>
      <c r="CW50" s="861"/>
      <c r="CX50" s="862"/>
      <c r="CY50" s="862"/>
      <c r="CZ50" s="862"/>
      <c r="DA50" s="863"/>
      <c r="DB50" s="861"/>
      <c r="DC50" s="862"/>
      <c r="DD50" s="862"/>
      <c r="DE50" s="862"/>
      <c r="DF50" s="863"/>
      <c r="DG50" s="861"/>
      <c r="DH50" s="862"/>
      <c r="DI50" s="862"/>
      <c r="DJ50" s="862"/>
      <c r="DK50" s="863"/>
      <c r="DL50" s="861"/>
      <c r="DM50" s="862"/>
      <c r="DN50" s="862"/>
      <c r="DO50" s="862"/>
      <c r="DP50" s="863"/>
      <c r="DQ50" s="861"/>
      <c r="DR50" s="862"/>
      <c r="DS50" s="862"/>
      <c r="DT50" s="862"/>
      <c r="DU50" s="863"/>
      <c r="DV50" s="864"/>
      <c r="DW50" s="865"/>
      <c r="DX50" s="865"/>
      <c r="DY50" s="865"/>
      <c r="DZ50" s="866"/>
      <c r="EA50" s="243"/>
    </row>
    <row r="51" spans="1:131" s="244" customFormat="1" ht="26.25" customHeight="1" x14ac:dyDescent="0.15">
      <c r="A51" s="258">
        <v>24</v>
      </c>
      <c r="B51" s="835"/>
      <c r="C51" s="836"/>
      <c r="D51" s="836"/>
      <c r="E51" s="836"/>
      <c r="F51" s="836"/>
      <c r="G51" s="836"/>
      <c r="H51" s="836"/>
      <c r="I51" s="836"/>
      <c r="J51" s="836"/>
      <c r="K51" s="836"/>
      <c r="L51" s="836"/>
      <c r="M51" s="836"/>
      <c r="N51" s="836"/>
      <c r="O51" s="836"/>
      <c r="P51" s="837"/>
      <c r="Q51" s="913"/>
      <c r="R51" s="914"/>
      <c r="S51" s="914"/>
      <c r="T51" s="914"/>
      <c r="U51" s="914"/>
      <c r="V51" s="914"/>
      <c r="W51" s="914"/>
      <c r="X51" s="914"/>
      <c r="Y51" s="914"/>
      <c r="Z51" s="914"/>
      <c r="AA51" s="914"/>
      <c r="AB51" s="914"/>
      <c r="AC51" s="914"/>
      <c r="AD51" s="914"/>
      <c r="AE51" s="915"/>
      <c r="AF51" s="841"/>
      <c r="AG51" s="842"/>
      <c r="AH51" s="842"/>
      <c r="AI51" s="842"/>
      <c r="AJ51" s="843"/>
      <c r="AK51" s="916"/>
      <c r="AL51" s="914"/>
      <c r="AM51" s="914"/>
      <c r="AN51" s="914"/>
      <c r="AO51" s="914"/>
      <c r="AP51" s="914"/>
      <c r="AQ51" s="914"/>
      <c r="AR51" s="914"/>
      <c r="AS51" s="914"/>
      <c r="AT51" s="914"/>
      <c r="AU51" s="914"/>
      <c r="AV51" s="914"/>
      <c r="AW51" s="914"/>
      <c r="AX51" s="914"/>
      <c r="AY51" s="914"/>
      <c r="AZ51" s="917"/>
      <c r="BA51" s="917"/>
      <c r="BB51" s="917"/>
      <c r="BC51" s="917"/>
      <c r="BD51" s="917"/>
      <c r="BE51" s="908"/>
      <c r="BF51" s="908"/>
      <c r="BG51" s="908"/>
      <c r="BH51" s="908"/>
      <c r="BI51" s="909"/>
      <c r="BJ51" s="249"/>
      <c r="BK51" s="249"/>
      <c r="BL51" s="249"/>
      <c r="BM51" s="249"/>
      <c r="BN51" s="249"/>
      <c r="BO51" s="262"/>
      <c r="BP51" s="262"/>
      <c r="BQ51" s="259">
        <v>45</v>
      </c>
      <c r="BR51" s="260"/>
      <c r="BS51" s="848"/>
      <c r="BT51" s="849"/>
      <c r="BU51" s="849"/>
      <c r="BV51" s="849"/>
      <c r="BW51" s="849"/>
      <c r="BX51" s="849"/>
      <c r="BY51" s="849"/>
      <c r="BZ51" s="849"/>
      <c r="CA51" s="849"/>
      <c r="CB51" s="849"/>
      <c r="CC51" s="849"/>
      <c r="CD51" s="849"/>
      <c r="CE51" s="849"/>
      <c r="CF51" s="849"/>
      <c r="CG51" s="850"/>
      <c r="CH51" s="861"/>
      <c r="CI51" s="862"/>
      <c r="CJ51" s="862"/>
      <c r="CK51" s="862"/>
      <c r="CL51" s="863"/>
      <c r="CM51" s="861"/>
      <c r="CN51" s="862"/>
      <c r="CO51" s="862"/>
      <c r="CP51" s="862"/>
      <c r="CQ51" s="863"/>
      <c r="CR51" s="861"/>
      <c r="CS51" s="862"/>
      <c r="CT51" s="862"/>
      <c r="CU51" s="862"/>
      <c r="CV51" s="863"/>
      <c r="CW51" s="861"/>
      <c r="CX51" s="862"/>
      <c r="CY51" s="862"/>
      <c r="CZ51" s="862"/>
      <c r="DA51" s="863"/>
      <c r="DB51" s="861"/>
      <c r="DC51" s="862"/>
      <c r="DD51" s="862"/>
      <c r="DE51" s="862"/>
      <c r="DF51" s="863"/>
      <c r="DG51" s="861"/>
      <c r="DH51" s="862"/>
      <c r="DI51" s="862"/>
      <c r="DJ51" s="862"/>
      <c r="DK51" s="863"/>
      <c r="DL51" s="861"/>
      <c r="DM51" s="862"/>
      <c r="DN51" s="862"/>
      <c r="DO51" s="862"/>
      <c r="DP51" s="863"/>
      <c r="DQ51" s="861"/>
      <c r="DR51" s="862"/>
      <c r="DS51" s="862"/>
      <c r="DT51" s="862"/>
      <c r="DU51" s="863"/>
      <c r="DV51" s="864"/>
      <c r="DW51" s="865"/>
      <c r="DX51" s="865"/>
      <c r="DY51" s="865"/>
      <c r="DZ51" s="866"/>
      <c r="EA51" s="243"/>
    </row>
    <row r="52" spans="1:131" s="244" customFormat="1" ht="26.25" customHeight="1" x14ac:dyDescent="0.15">
      <c r="A52" s="258">
        <v>25</v>
      </c>
      <c r="B52" s="835"/>
      <c r="C52" s="836"/>
      <c r="D52" s="836"/>
      <c r="E52" s="836"/>
      <c r="F52" s="836"/>
      <c r="G52" s="836"/>
      <c r="H52" s="836"/>
      <c r="I52" s="836"/>
      <c r="J52" s="836"/>
      <c r="K52" s="836"/>
      <c r="L52" s="836"/>
      <c r="M52" s="836"/>
      <c r="N52" s="836"/>
      <c r="O52" s="836"/>
      <c r="P52" s="837"/>
      <c r="Q52" s="913"/>
      <c r="R52" s="914"/>
      <c r="S52" s="914"/>
      <c r="T52" s="914"/>
      <c r="U52" s="914"/>
      <c r="V52" s="914"/>
      <c r="W52" s="914"/>
      <c r="X52" s="914"/>
      <c r="Y52" s="914"/>
      <c r="Z52" s="914"/>
      <c r="AA52" s="914"/>
      <c r="AB52" s="914"/>
      <c r="AC52" s="914"/>
      <c r="AD52" s="914"/>
      <c r="AE52" s="915"/>
      <c r="AF52" s="841"/>
      <c r="AG52" s="842"/>
      <c r="AH52" s="842"/>
      <c r="AI52" s="842"/>
      <c r="AJ52" s="843"/>
      <c r="AK52" s="916"/>
      <c r="AL52" s="914"/>
      <c r="AM52" s="914"/>
      <c r="AN52" s="914"/>
      <c r="AO52" s="914"/>
      <c r="AP52" s="914"/>
      <c r="AQ52" s="914"/>
      <c r="AR52" s="914"/>
      <c r="AS52" s="914"/>
      <c r="AT52" s="914"/>
      <c r="AU52" s="914"/>
      <c r="AV52" s="914"/>
      <c r="AW52" s="914"/>
      <c r="AX52" s="914"/>
      <c r="AY52" s="914"/>
      <c r="AZ52" s="917"/>
      <c r="BA52" s="917"/>
      <c r="BB52" s="917"/>
      <c r="BC52" s="917"/>
      <c r="BD52" s="917"/>
      <c r="BE52" s="908"/>
      <c r="BF52" s="908"/>
      <c r="BG52" s="908"/>
      <c r="BH52" s="908"/>
      <c r="BI52" s="909"/>
      <c r="BJ52" s="249"/>
      <c r="BK52" s="249"/>
      <c r="BL52" s="249"/>
      <c r="BM52" s="249"/>
      <c r="BN52" s="249"/>
      <c r="BO52" s="262"/>
      <c r="BP52" s="262"/>
      <c r="BQ52" s="259">
        <v>46</v>
      </c>
      <c r="BR52" s="260"/>
      <c r="BS52" s="848"/>
      <c r="BT52" s="849"/>
      <c r="BU52" s="849"/>
      <c r="BV52" s="849"/>
      <c r="BW52" s="849"/>
      <c r="BX52" s="849"/>
      <c r="BY52" s="849"/>
      <c r="BZ52" s="849"/>
      <c r="CA52" s="849"/>
      <c r="CB52" s="849"/>
      <c r="CC52" s="849"/>
      <c r="CD52" s="849"/>
      <c r="CE52" s="849"/>
      <c r="CF52" s="849"/>
      <c r="CG52" s="850"/>
      <c r="CH52" s="861"/>
      <c r="CI52" s="862"/>
      <c r="CJ52" s="862"/>
      <c r="CK52" s="862"/>
      <c r="CL52" s="863"/>
      <c r="CM52" s="861"/>
      <c r="CN52" s="862"/>
      <c r="CO52" s="862"/>
      <c r="CP52" s="862"/>
      <c r="CQ52" s="863"/>
      <c r="CR52" s="861"/>
      <c r="CS52" s="862"/>
      <c r="CT52" s="862"/>
      <c r="CU52" s="862"/>
      <c r="CV52" s="863"/>
      <c r="CW52" s="861"/>
      <c r="CX52" s="862"/>
      <c r="CY52" s="862"/>
      <c r="CZ52" s="862"/>
      <c r="DA52" s="863"/>
      <c r="DB52" s="861"/>
      <c r="DC52" s="862"/>
      <c r="DD52" s="862"/>
      <c r="DE52" s="862"/>
      <c r="DF52" s="863"/>
      <c r="DG52" s="861"/>
      <c r="DH52" s="862"/>
      <c r="DI52" s="862"/>
      <c r="DJ52" s="862"/>
      <c r="DK52" s="863"/>
      <c r="DL52" s="861"/>
      <c r="DM52" s="862"/>
      <c r="DN52" s="862"/>
      <c r="DO52" s="862"/>
      <c r="DP52" s="863"/>
      <c r="DQ52" s="861"/>
      <c r="DR52" s="862"/>
      <c r="DS52" s="862"/>
      <c r="DT52" s="862"/>
      <c r="DU52" s="863"/>
      <c r="DV52" s="864"/>
      <c r="DW52" s="865"/>
      <c r="DX52" s="865"/>
      <c r="DY52" s="865"/>
      <c r="DZ52" s="866"/>
      <c r="EA52" s="243"/>
    </row>
    <row r="53" spans="1:131" s="244" customFormat="1" ht="26.25" customHeight="1" x14ac:dyDescent="0.15">
      <c r="A53" s="258">
        <v>26</v>
      </c>
      <c r="B53" s="835"/>
      <c r="C53" s="836"/>
      <c r="D53" s="836"/>
      <c r="E53" s="836"/>
      <c r="F53" s="836"/>
      <c r="G53" s="836"/>
      <c r="H53" s="836"/>
      <c r="I53" s="836"/>
      <c r="J53" s="836"/>
      <c r="K53" s="836"/>
      <c r="L53" s="836"/>
      <c r="M53" s="836"/>
      <c r="N53" s="836"/>
      <c r="O53" s="836"/>
      <c r="P53" s="837"/>
      <c r="Q53" s="913"/>
      <c r="R53" s="914"/>
      <c r="S53" s="914"/>
      <c r="T53" s="914"/>
      <c r="U53" s="914"/>
      <c r="V53" s="914"/>
      <c r="W53" s="914"/>
      <c r="X53" s="914"/>
      <c r="Y53" s="914"/>
      <c r="Z53" s="914"/>
      <c r="AA53" s="914"/>
      <c r="AB53" s="914"/>
      <c r="AC53" s="914"/>
      <c r="AD53" s="914"/>
      <c r="AE53" s="915"/>
      <c r="AF53" s="841"/>
      <c r="AG53" s="842"/>
      <c r="AH53" s="842"/>
      <c r="AI53" s="842"/>
      <c r="AJ53" s="843"/>
      <c r="AK53" s="916"/>
      <c r="AL53" s="914"/>
      <c r="AM53" s="914"/>
      <c r="AN53" s="914"/>
      <c r="AO53" s="914"/>
      <c r="AP53" s="914"/>
      <c r="AQ53" s="914"/>
      <c r="AR53" s="914"/>
      <c r="AS53" s="914"/>
      <c r="AT53" s="914"/>
      <c r="AU53" s="914"/>
      <c r="AV53" s="914"/>
      <c r="AW53" s="914"/>
      <c r="AX53" s="914"/>
      <c r="AY53" s="914"/>
      <c r="AZ53" s="917"/>
      <c r="BA53" s="917"/>
      <c r="BB53" s="917"/>
      <c r="BC53" s="917"/>
      <c r="BD53" s="917"/>
      <c r="BE53" s="908"/>
      <c r="BF53" s="908"/>
      <c r="BG53" s="908"/>
      <c r="BH53" s="908"/>
      <c r="BI53" s="909"/>
      <c r="BJ53" s="249"/>
      <c r="BK53" s="249"/>
      <c r="BL53" s="249"/>
      <c r="BM53" s="249"/>
      <c r="BN53" s="249"/>
      <c r="BO53" s="262"/>
      <c r="BP53" s="262"/>
      <c r="BQ53" s="259">
        <v>47</v>
      </c>
      <c r="BR53" s="260"/>
      <c r="BS53" s="848"/>
      <c r="BT53" s="849"/>
      <c r="BU53" s="849"/>
      <c r="BV53" s="849"/>
      <c r="BW53" s="849"/>
      <c r="BX53" s="849"/>
      <c r="BY53" s="849"/>
      <c r="BZ53" s="849"/>
      <c r="CA53" s="849"/>
      <c r="CB53" s="849"/>
      <c r="CC53" s="849"/>
      <c r="CD53" s="849"/>
      <c r="CE53" s="849"/>
      <c r="CF53" s="849"/>
      <c r="CG53" s="850"/>
      <c r="CH53" s="861"/>
      <c r="CI53" s="862"/>
      <c r="CJ53" s="862"/>
      <c r="CK53" s="862"/>
      <c r="CL53" s="863"/>
      <c r="CM53" s="861"/>
      <c r="CN53" s="862"/>
      <c r="CO53" s="862"/>
      <c r="CP53" s="862"/>
      <c r="CQ53" s="863"/>
      <c r="CR53" s="861"/>
      <c r="CS53" s="862"/>
      <c r="CT53" s="862"/>
      <c r="CU53" s="862"/>
      <c r="CV53" s="863"/>
      <c r="CW53" s="861"/>
      <c r="CX53" s="862"/>
      <c r="CY53" s="862"/>
      <c r="CZ53" s="862"/>
      <c r="DA53" s="863"/>
      <c r="DB53" s="861"/>
      <c r="DC53" s="862"/>
      <c r="DD53" s="862"/>
      <c r="DE53" s="862"/>
      <c r="DF53" s="863"/>
      <c r="DG53" s="861"/>
      <c r="DH53" s="862"/>
      <c r="DI53" s="862"/>
      <c r="DJ53" s="862"/>
      <c r="DK53" s="863"/>
      <c r="DL53" s="861"/>
      <c r="DM53" s="862"/>
      <c r="DN53" s="862"/>
      <c r="DO53" s="862"/>
      <c r="DP53" s="863"/>
      <c r="DQ53" s="861"/>
      <c r="DR53" s="862"/>
      <c r="DS53" s="862"/>
      <c r="DT53" s="862"/>
      <c r="DU53" s="863"/>
      <c r="DV53" s="864"/>
      <c r="DW53" s="865"/>
      <c r="DX53" s="865"/>
      <c r="DY53" s="865"/>
      <c r="DZ53" s="866"/>
      <c r="EA53" s="243"/>
    </row>
    <row r="54" spans="1:131" s="244" customFormat="1" ht="26.25" customHeight="1" x14ac:dyDescent="0.15">
      <c r="A54" s="258">
        <v>27</v>
      </c>
      <c r="B54" s="835"/>
      <c r="C54" s="836"/>
      <c r="D54" s="836"/>
      <c r="E54" s="836"/>
      <c r="F54" s="836"/>
      <c r="G54" s="836"/>
      <c r="H54" s="836"/>
      <c r="I54" s="836"/>
      <c r="J54" s="836"/>
      <c r="K54" s="836"/>
      <c r="L54" s="836"/>
      <c r="M54" s="836"/>
      <c r="N54" s="836"/>
      <c r="O54" s="836"/>
      <c r="P54" s="837"/>
      <c r="Q54" s="913"/>
      <c r="R54" s="914"/>
      <c r="S54" s="914"/>
      <c r="T54" s="914"/>
      <c r="U54" s="914"/>
      <c r="V54" s="914"/>
      <c r="W54" s="914"/>
      <c r="X54" s="914"/>
      <c r="Y54" s="914"/>
      <c r="Z54" s="914"/>
      <c r="AA54" s="914"/>
      <c r="AB54" s="914"/>
      <c r="AC54" s="914"/>
      <c r="AD54" s="914"/>
      <c r="AE54" s="915"/>
      <c r="AF54" s="841"/>
      <c r="AG54" s="842"/>
      <c r="AH54" s="842"/>
      <c r="AI54" s="842"/>
      <c r="AJ54" s="843"/>
      <c r="AK54" s="916"/>
      <c r="AL54" s="914"/>
      <c r="AM54" s="914"/>
      <c r="AN54" s="914"/>
      <c r="AO54" s="914"/>
      <c r="AP54" s="914"/>
      <c r="AQ54" s="914"/>
      <c r="AR54" s="914"/>
      <c r="AS54" s="914"/>
      <c r="AT54" s="914"/>
      <c r="AU54" s="914"/>
      <c r="AV54" s="914"/>
      <c r="AW54" s="914"/>
      <c r="AX54" s="914"/>
      <c r="AY54" s="914"/>
      <c r="AZ54" s="917"/>
      <c r="BA54" s="917"/>
      <c r="BB54" s="917"/>
      <c r="BC54" s="917"/>
      <c r="BD54" s="917"/>
      <c r="BE54" s="908"/>
      <c r="BF54" s="908"/>
      <c r="BG54" s="908"/>
      <c r="BH54" s="908"/>
      <c r="BI54" s="909"/>
      <c r="BJ54" s="249"/>
      <c r="BK54" s="249"/>
      <c r="BL54" s="249"/>
      <c r="BM54" s="249"/>
      <c r="BN54" s="249"/>
      <c r="BO54" s="262"/>
      <c r="BP54" s="262"/>
      <c r="BQ54" s="259">
        <v>48</v>
      </c>
      <c r="BR54" s="260"/>
      <c r="BS54" s="848"/>
      <c r="BT54" s="849"/>
      <c r="BU54" s="849"/>
      <c r="BV54" s="849"/>
      <c r="BW54" s="849"/>
      <c r="BX54" s="849"/>
      <c r="BY54" s="849"/>
      <c r="BZ54" s="849"/>
      <c r="CA54" s="849"/>
      <c r="CB54" s="849"/>
      <c r="CC54" s="849"/>
      <c r="CD54" s="849"/>
      <c r="CE54" s="849"/>
      <c r="CF54" s="849"/>
      <c r="CG54" s="850"/>
      <c r="CH54" s="861"/>
      <c r="CI54" s="862"/>
      <c r="CJ54" s="862"/>
      <c r="CK54" s="862"/>
      <c r="CL54" s="863"/>
      <c r="CM54" s="861"/>
      <c r="CN54" s="862"/>
      <c r="CO54" s="862"/>
      <c r="CP54" s="862"/>
      <c r="CQ54" s="863"/>
      <c r="CR54" s="861"/>
      <c r="CS54" s="862"/>
      <c r="CT54" s="862"/>
      <c r="CU54" s="862"/>
      <c r="CV54" s="863"/>
      <c r="CW54" s="861"/>
      <c r="CX54" s="862"/>
      <c r="CY54" s="862"/>
      <c r="CZ54" s="862"/>
      <c r="DA54" s="863"/>
      <c r="DB54" s="861"/>
      <c r="DC54" s="862"/>
      <c r="DD54" s="862"/>
      <c r="DE54" s="862"/>
      <c r="DF54" s="863"/>
      <c r="DG54" s="861"/>
      <c r="DH54" s="862"/>
      <c r="DI54" s="862"/>
      <c r="DJ54" s="862"/>
      <c r="DK54" s="863"/>
      <c r="DL54" s="861"/>
      <c r="DM54" s="862"/>
      <c r="DN54" s="862"/>
      <c r="DO54" s="862"/>
      <c r="DP54" s="863"/>
      <c r="DQ54" s="861"/>
      <c r="DR54" s="862"/>
      <c r="DS54" s="862"/>
      <c r="DT54" s="862"/>
      <c r="DU54" s="863"/>
      <c r="DV54" s="864"/>
      <c r="DW54" s="865"/>
      <c r="DX54" s="865"/>
      <c r="DY54" s="865"/>
      <c r="DZ54" s="866"/>
      <c r="EA54" s="243"/>
    </row>
    <row r="55" spans="1:131" s="244" customFormat="1" ht="26.25" customHeight="1" x14ac:dyDescent="0.15">
      <c r="A55" s="258">
        <v>28</v>
      </c>
      <c r="B55" s="835"/>
      <c r="C55" s="836"/>
      <c r="D55" s="836"/>
      <c r="E55" s="836"/>
      <c r="F55" s="836"/>
      <c r="G55" s="836"/>
      <c r="H55" s="836"/>
      <c r="I55" s="836"/>
      <c r="J55" s="836"/>
      <c r="K55" s="836"/>
      <c r="L55" s="836"/>
      <c r="M55" s="836"/>
      <c r="N55" s="836"/>
      <c r="O55" s="836"/>
      <c r="P55" s="837"/>
      <c r="Q55" s="913"/>
      <c r="R55" s="914"/>
      <c r="S55" s="914"/>
      <c r="T55" s="914"/>
      <c r="U55" s="914"/>
      <c r="V55" s="914"/>
      <c r="W55" s="914"/>
      <c r="X55" s="914"/>
      <c r="Y55" s="914"/>
      <c r="Z55" s="914"/>
      <c r="AA55" s="914"/>
      <c r="AB55" s="914"/>
      <c r="AC55" s="914"/>
      <c r="AD55" s="914"/>
      <c r="AE55" s="915"/>
      <c r="AF55" s="841"/>
      <c r="AG55" s="842"/>
      <c r="AH55" s="842"/>
      <c r="AI55" s="842"/>
      <c r="AJ55" s="843"/>
      <c r="AK55" s="916"/>
      <c r="AL55" s="914"/>
      <c r="AM55" s="914"/>
      <c r="AN55" s="914"/>
      <c r="AO55" s="914"/>
      <c r="AP55" s="914"/>
      <c r="AQ55" s="914"/>
      <c r="AR55" s="914"/>
      <c r="AS55" s="914"/>
      <c r="AT55" s="914"/>
      <c r="AU55" s="914"/>
      <c r="AV55" s="914"/>
      <c r="AW55" s="914"/>
      <c r="AX55" s="914"/>
      <c r="AY55" s="914"/>
      <c r="AZ55" s="917"/>
      <c r="BA55" s="917"/>
      <c r="BB55" s="917"/>
      <c r="BC55" s="917"/>
      <c r="BD55" s="917"/>
      <c r="BE55" s="908"/>
      <c r="BF55" s="908"/>
      <c r="BG55" s="908"/>
      <c r="BH55" s="908"/>
      <c r="BI55" s="909"/>
      <c r="BJ55" s="249"/>
      <c r="BK55" s="249"/>
      <c r="BL55" s="249"/>
      <c r="BM55" s="249"/>
      <c r="BN55" s="249"/>
      <c r="BO55" s="262"/>
      <c r="BP55" s="262"/>
      <c r="BQ55" s="259">
        <v>49</v>
      </c>
      <c r="BR55" s="260"/>
      <c r="BS55" s="848"/>
      <c r="BT55" s="849"/>
      <c r="BU55" s="849"/>
      <c r="BV55" s="849"/>
      <c r="BW55" s="849"/>
      <c r="BX55" s="849"/>
      <c r="BY55" s="849"/>
      <c r="BZ55" s="849"/>
      <c r="CA55" s="849"/>
      <c r="CB55" s="849"/>
      <c r="CC55" s="849"/>
      <c r="CD55" s="849"/>
      <c r="CE55" s="849"/>
      <c r="CF55" s="849"/>
      <c r="CG55" s="850"/>
      <c r="CH55" s="861"/>
      <c r="CI55" s="862"/>
      <c r="CJ55" s="862"/>
      <c r="CK55" s="862"/>
      <c r="CL55" s="863"/>
      <c r="CM55" s="861"/>
      <c r="CN55" s="862"/>
      <c r="CO55" s="862"/>
      <c r="CP55" s="862"/>
      <c r="CQ55" s="863"/>
      <c r="CR55" s="861"/>
      <c r="CS55" s="862"/>
      <c r="CT55" s="862"/>
      <c r="CU55" s="862"/>
      <c r="CV55" s="863"/>
      <c r="CW55" s="861"/>
      <c r="CX55" s="862"/>
      <c r="CY55" s="862"/>
      <c r="CZ55" s="862"/>
      <c r="DA55" s="863"/>
      <c r="DB55" s="861"/>
      <c r="DC55" s="862"/>
      <c r="DD55" s="862"/>
      <c r="DE55" s="862"/>
      <c r="DF55" s="863"/>
      <c r="DG55" s="861"/>
      <c r="DH55" s="862"/>
      <c r="DI55" s="862"/>
      <c r="DJ55" s="862"/>
      <c r="DK55" s="863"/>
      <c r="DL55" s="861"/>
      <c r="DM55" s="862"/>
      <c r="DN55" s="862"/>
      <c r="DO55" s="862"/>
      <c r="DP55" s="863"/>
      <c r="DQ55" s="861"/>
      <c r="DR55" s="862"/>
      <c r="DS55" s="862"/>
      <c r="DT55" s="862"/>
      <c r="DU55" s="863"/>
      <c r="DV55" s="864"/>
      <c r="DW55" s="865"/>
      <c r="DX55" s="865"/>
      <c r="DY55" s="865"/>
      <c r="DZ55" s="866"/>
      <c r="EA55" s="243"/>
    </row>
    <row r="56" spans="1:131" s="244" customFormat="1" ht="26.25" customHeight="1" x14ac:dyDescent="0.15">
      <c r="A56" s="258">
        <v>29</v>
      </c>
      <c r="B56" s="835"/>
      <c r="C56" s="836"/>
      <c r="D56" s="836"/>
      <c r="E56" s="836"/>
      <c r="F56" s="836"/>
      <c r="G56" s="836"/>
      <c r="H56" s="836"/>
      <c r="I56" s="836"/>
      <c r="J56" s="836"/>
      <c r="K56" s="836"/>
      <c r="L56" s="836"/>
      <c r="M56" s="836"/>
      <c r="N56" s="836"/>
      <c r="O56" s="836"/>
      <c r="P56" s="837"/>
      <c r="Q56" s="913"/>
      <c r="R56" s="914"/>
      <c r="S56" s="914"/>
      <c r="T56" s="914"/>
      <c r="U56" s="914"/>
      <c r="V56" s="914"/>
      <c r="W56" s="914"/>
      <c r="X56" s="914"/>
      <c r="Y56" s="914"/>
      <c r="Z56" s="914"/>
      <c r="AA56" s="914"/>
      <c r="AB56" s="914"/>
      <c r="AC56" s="914"/>
      <c r="AD56" s="914"/>
      <c r="AE56" s="915"/>
      <c r="AF56" s="841"/>
      <c r="AG56" s="842"/>
      <c r="AH56" s="842"/>
      <c r="AI56" s="842"/>
      <c r="AJ56" s="843"/>
      <c r="AK56" s="916"/>
      <c r="AL56" s="914"/>
      <c r="AM56" s="914"/>
      <c r="AN56" s="914"/>
      <c r="AO56" s="914"/>
      <c r="AP56" s="914"/>
      <c r="AQ56" s="914"/>
      <c r="AR56" s="914"/>
      <c r="AS56" s="914"/>
      <c r="AT56" s="914"/>
      <c r="AU56" s="914"/>
      <c r="AV56" s="914"/>
      <c r="AW56" s="914"/>
      <c r="AX56" s="914"/>
      <c r="AY56" s="914"/>
      <c r="AZ56" s="917"/>
      <c r="BA56" s="917"/>
      <c r="BB56" s="917"/>
      <c r="BC56" s="917"/>
      <c r="BD56" s="917"/>
      <c r="BE56" s="908"/>
      <c r="BF56" s="908"/>
      <c r="BG56" s="908"/>
      <c r="BH56" s="908"/>
      <c r="BI56" s="909"/>
      <c r="BJ56" s="249"/>
      <c r="BK56" s="249"/>
      <c r="BL56" s="249"/>
      <c r="BM56" s="249"/>
      <c r="BN56" s="249"/>
      <c r="BO56" s="262"/>
      <c r="BP56" s="262"/>
      <c r="BQ56" s="259">
        <v>50</v>
      </c>
      <c r="BR56" s="260"/>
      <c r="BS56" s="848"/>
      <c r="BT56" s="849"/>
      <c r="BU56" s="849"/>
      <c r="BV56" s="849"/>
      <c r="BW56" s="849"/>
      <c r="BX56" s="849"/>
      <c r="BY56" s="849"/>
      <c r="BZ56" s="849"/>
      <c r="CA56" s="849"/>
      <c r="CB56" s="849"/>
      <c r="CC56" s="849"/>
      <c r="CD56" s="849"/>
      <c r="CE56" s="849"/>
      <c r="CF56" s="849"/>
      <c r="CG56" s="850"/>
      <c r="CH56" s="861"/>
      <c r="CI56" s="862"/>
      <c r="CJ56" s="862"/>
      <c r="CK56" s="862"/>
      <c r="CL56" s="863"/>
      <c r="CM56" s="861"/>
      <c r="CN56" s="862"/>
      <c r="CO56" s="862"/>
      <c r="CP56" s="862"/>
      <c r="CQ56" s="863"/>
      <c r="CR56" s="861"/>
      <c r="CS56" s="862"/>
      <c r="CT56" s="862"/>
      <c r="CU56" s="862"/>
      <c r="CV56" s="863"/>
      <c r="CW56" s="861"/>
      <c r="CX56" s="862"/>
      <c r="CY56" s="862"/>
      <c r="CZ56" s="862"/>
      <c r="DA56" s="863"/>
      <c r="DB56" s="861"/>
      <c r="DC56" s="862"/>
      <c r="DD56" s="862"/>
      <c r="DE56" s="862"/>
      <c r="DF56" s="863"/>
      <c r="DG56" s="861"/>
      <c r="DH56" s="862"/>
      <c r="DI56" s="862"/>
      <c r="DJ56" s="862"/>
      <c r="DK56" s="863"/>
      <c r="DL56" s="861"/>
      <c r="DM56" s="862"/>
      <c r="DN56" s="862"/>
      <c r="DO56" s="862"/>
      <c r="DP56" s="863"/>
      <c r="DQ56" s="861"/>
      <c r="DR56" s="862"/>
      <c r="DS56" s="862"/>
      <c r="DT56" s="862"/>
      <c r="DU56" s="863"/>
      <c r="DV56" s="864"/>
      <c r="DW56" s="865"/>
      <c r="DX56" s="865"/>
      <c r="DY56" s="865"/>
      <c r="DZ56" s="866"/>
      <c r="EA56" s="243"/>
    </row>
    <row r="57" spans="1:131" s="244" customFormat="1" ht="26.25" customHeight="1" x14ac:dyDescent="0.15">
      <c r="A57" s="258">
        <v>30</v>
      </c>
      <c r="B57" s="835"/>
      <c r="C57" s="836"/>
      <c r="D57" s="836"/>
      <c r="E57" s="836"/>
      <c r="F57" s="836"/>
      <c r="G57" s="836"/>
      <c r="H57" s="836"/>
      <c r="I57" s="836"/>
      <c r="J57" s="836"/>
      <c r="K57" s="836"/>
      <c r="L57" s="836"/>
      <c r="M57" s="836"/>
      <c r="N57" s="836"/>
      <c r="O57" s="836"/>
      <c r="P57" s="837"/>
      <c r="Q57" s="913"/>
      <c r="R57" s="914"/>
      <c r="S57" s="914"/>
      <c r="T57" s="914"/>
      <c r="U57" s="914"/>
      <c r="V57" s="914"/>
      <c r="W57" s="914"/>
      <c r="X57" s="914"/>
      <c r="Y57" s="914"/>
      <c r="Z57" s="914"/>
      <c r="AA57" s="914"/>
      <c r="AB57" s="914"/>
      <c r="AC57" s="914"/>
      <c r="AD57" s="914"/>
      <c r="AE57" s="915"/>
      <c r="AF57" s="841"/>
      <c r="AG57" s="842"/>
      <c r="AH57" s="842"/>
      <c r="AI57" s="842"/>
      <c r="AJ57" s="843"/>
      <c r="AK57" s="916"/>
      <c r="AL57" s="914"/>
      <c r="AM57" s="914"/>
      <c r="AN57" s="914"/>
      <c r="AO57" s="914"/>
      <c r="AP57" s="914"/>
      <c r="AQ57" s="914"/>
      <c r="AR57" s="914"/>
      <c r="AS57" s="914"/>
      <c r="AT57" s="914"/>
      <c r="AU57" s="914"/>
      <c r="AV57" s="914"/>
      <c r="AW57" s="914"/>
      <c r="AX57" s="914"/>
      <c r="AY57" s="914"/>
      <c r="AZ57" s="917"/>
      <c r="BA57" s="917"/>
      <c r="BB57" s="917"/>
      <c r="BC57" s="917"/>
      <c r="BD57" s="917"/>
      <c r="BE57" s="908"/>
      <c r="BF57" s="908"/>
      <c r="BG57" s="908"/>
      <c r="BH57" s="908"/>
      <c r="BI57" s="909"/>
      <c r="BJ57" s="249"/>
      <c r="BK57" s="249"/>
      <c r="BL57" s="249"/>
      <c r="BM57" s="249"/>
      <c r="BN57" s="249"/>
      <c r="BO57" s="262"/>
      <c r="BP57" s="262"/>
      <c r="BQ57" s="259">
        <v>51</v>
      </c>
      <c r="BR57" s="260"/>
      <c r="BS57" s="848"/>
      <c r="BT57" s="849"/>
      <c r="BU57" s="849"/>
      <c r="BV57" s="849"/>
      <c r="BW57" s="849"/>
      <c r="BX57" s="849"/>
      <c r="BY57" s="849"/>
      <c r="BZ57" s="849"/>
      <c r="CA57" s="849"/>
      <c r="CB57" s="849"/>
      <c r="CC57" s="849"/>
      <c r="CD57" s="849"/>
      <c r="CE57" s="849"/>
      <c r="CF57" s="849"/>
      <c r="CG57" s="850"/>
      <c r="CH57" s="861"/>
      <c r="CI57" s="862"/>
      <c r="CJ57" s="862"/>
      <c r="CK57" s="862"/>
      <c r="CL57" s="863"/>
      <c r="CM57" s="861"/>
      <c r="CN57" s="862"/>
      <c r="CO57" s="862"/>
      <c r="CP57" s="862"/>
      <c r="CQ57" s="863"/>
      <c r="CR57" s="861"/>
      <c r="CS57" s="862"/>
      <c r="CT57" s="862"/>
      <c r="CU57" s="862"/>
      <c r="CV57" s="863"/>
      <c r="CW57" s="861"/>
      <c r="CX57" s="862"/>
      <c r="CY57" s="862"/>
      <c r="CZ57" s="862"/>
      <c r="DA57" s="863"/>
      <c r="DB57" s="861"/>
      <c r="DC57" s="862"/>
      <c r="DD57" s="862"/>
      <c r="DE57" s="862"/>
      <c r="DF57" s="863"/>
      <c r="DG57" s="861"/>
      <c r="DH57" s="862"/>
      <c r="DI57" s="862"/>
      <c r="DJ57" s="862"/>
      <c r="DK57" s="863"/>
      <c r="DL57" s="861"/>
      <c r="DM57" s="862"/>
      <c r="DN57" s="862"/>
      <c r="DO57" s="862"/>
      <c r="DP57" s="863"/>
      <c r="DQ57" s="861"/>
      <c r="DR57" s="862"/>
      <c r="DS57" s="862"/>
      <c r="DT57" s="862"/>
      <c r="DU57" s="863"/>
      <c r="DV57" s="864"/>
      <c r="DW57" s="865"/>
      <c r="DX57" s="865"/>
      <c r="DY57" s="865"/>
      <c r="DZ57" s="866"/>
      <c r="EA57" s="243"/>
    </row>
    <row r="58" spans="1:131" s="244" customFormat="1" ht="26.25" customHeight="1" x14ac:dyDescent="0.15">
      <c r="A58" s="258">
        <v>31</v>
      </c>
      <c r="B58" s="835"/>
      <c r="C58" s="836"/>
      <c r="D58" s="836"/>
      <c r="E58" s="836"/>
      <c r="F58" s="836"/>
      <c r="G58" s="836"/>
      <c r="H58" s="836"/>
      <c r="I58" s="836"/>
      <c r="J58" s="836"/>
      <c r="K58" s="836"/>
      <c r="L58" s="836"/>
      <c r="M58" s="836"/>
      <c r="N58" s="836"/>
      <c r="O58" s="836"/>
      <c r="P58" s="837"/>
      <c r="Q58" s="913"/>
      <c r="R58" s="914"/>
      <c r="S58" s="914"/>
      <c r="T58" s="914"/>
      <c r="U58" s="914"/>
      <c r="V58" s="914"/>
      <c r="W58" s="914"/>
      <c r="X58" s="914"/>
      <c r="Y58" s="914"/>
      <c r="Z58" s="914"/>
      <c r="AA58" s="914"/>
      <c r="AB58" s="914"/>
      <c r="AC58" s="914"/>
      <c r="AD58" s="914"/>
      <c r="AE58" s="915"/>
      <c r="AF58" s="841"/>
      <c r="AG58" s="842"/>
      <c r="AH58" s="842"/>
      <c r="AI58" s="842"/>
      <c r="AJ58" s="843"/>
      <c r="AK58" s="916"/>
      <c r="AL58" s="914"/>
      <c r="AM58" s="914"/>
      <c r="AN58" s="914"/>
      <c r="AO58" s="914"/>
      <c r="AP58" s="914"/>
      <c r="AQ58" s="914"/>
      <c r="AR58" s="914"/>
      <c r="AS58" s="914"/>
      <c r="AT58" s="914"/>
      <c r="AU58" s="914"/>
      <c r="AV58" s="914"/>
      <c r="AW58" s="914"/>
      <c r="AX58" s="914"/>
      <c r="AY58" s="914"/>
      <c r="AZ58" s="917"/>
      <c r="BA58" s="917"/>
      <c r="BB58" s="917"/>
      <c r="BC58" s="917"/>
      <c r="BD58" s="917"/>
      <c r="BE58" s="908"/>
      <c r="BF58" s="908"/>
      <c r="BG58" s="908"/>
      <c r="BH58" s="908"/>
      <c r="BI58" s="909"/>
      <c r="BJ58" s="249"/>
      <c r="BK58" s="249"/>
      <c r="BL58" s="249"/>
      <c r="BM58" s="249"/>
      <c r="BN58" s="249"/>
      <c r="BO58" s="262"/>
      <c r="BP58" s="262"/>
      <c r="BQ58" s="259">
        <v>52</v>
      </c>
      <c r="BR58" s="260"/>
      <c r="BS58" s="848"/>
      <c r="BT58" s="849"/>
      <c r="BU58" s="849"/>
      <c r="BV58" s="849"/>
      <c r="BW58" s="849"/>
      <c r="BX58" s="849"/>
      <c r="BY58" s="849"/>
      <c r="BZ58" s="849"/>
      <c r="CA58" s="849"/>
      <c r="CB58" s="849"/>
      <c r="CC58" s="849"/>
      <c r="CD58" s="849"/>
      <c r="CE58" s="849"/>
      <c r="CF58" s="849"/>
      <c r="CG58" s="850"/>
      <c r="CH58" s="861"/>
      <c r="CI58" s="862"/>
      <c r="CJ58" s="862"/>
      <c r="CK58" s="862"/>
      <c r="CL58" s="863"/>
      <c r="CM58" s="861"/>
      <c r="CN58" s="862"/>
      <c r="CO58" s="862"/>
      <c r="CP58" s="862"/>
      <c r="CQ58" s="863"/>
      <c r="CR58" s="861"/>
      <c r="CS58" s="862"/>
      <c r="CT58" s="862"/>
      <c r="CU58" s="862"/>
      <c r="CV58" s="863"/>
      <c r="CW58" s="861"/>
      <c r="CX58" s="862"/>
      <c r="CY58" s="862"/>
      <c r="CZ58" s="862"/>
      <c r="DA58" s="863"/>
      <c r="DB58" s="861"/>
      <c r="DC58" s="862"/>
      <c r="DD58" s="862"/>
      <c r="DE58" s="862"/>
      <c r="DF58" s="863"/>
      <c r="DG58" s="861"/>
      <c r="DH58" s="862"/>
      <c r="DI58" s="862"/>
      <c r="DJ58" s="862"/>
      <c r="DK58" s="863"/>
      <c r="DL58" s="861"/>
      <c r="DM58" s="862"/>
      <c r="DN58" s="862"/>
      <c r="DO58" s="862"/>
      <c r="DP58" s="863"/>
      <c r="DQ58" s="861"/>
      <c r="DR58" s="862"/>
      <c r="DS58" s="862"/>
      <c r="DT58" s="862"/>
      <c r="DU58" s="863"/>
      <c r="DV58" s="864"/>
      <c r="DW58" s="865"/>
      <c r="DX58" s="865"/>
      <c r="DY58" s="865"/>
      <c r="DZ58" s="866"/>
      <c r="EA58" s="243"/>
    </row>
    <row r="59" spans="1:131" s="244" customFormat="1" ht="26.25" customHeight="1" x14ac:dyDescent="0.15">
      <c r="A59" s="258">
        <v>32</v>
      </c>
      <c r="B59" s="835"/>
      <c r="C59" s="836"/>
      <c r="D59" s="836"/>
      <c r="E59" s="836"/>
      <c r="F59" s="836"/>
      <c r="G59" s="836"/>
      <c r="H59" s="836"/>
      <c r="I59" s="836"/>
      <c r="J59" s="836"/>
      <c r="K59" s="836"/>
      <c r="L59" s="836"/>
      <c r="M59" s="836"/>
      <c r="N59" s="836"/>
      <c r="O59" s="836"/>
      <c r="P59" s="837"/>
      <c r="Q59" s="913"/>
      <c r="R59" s="914"/>
      <c r="S59" s="914"/>
      <c r="T59" s="914"/>
      <c r="U59" s="914"/>
      <c r="V59" s="914"/>
      <c r="W59" s="914"/>
      <c r="X59" s="914"/>
      <c r="Y59" s="914"/>
      <c r="Z59" s="914"/>
      <c r="AA59" s="914"/>
      <c r="AB59" s="914"/>
      <c r="AC59" s="914"/>
      <c r="AD59" s="914"/>
      <c r="AE59" s="915"/>
      <c r="AF59" s="841"/>
      <c r="AG59" s="842"/>
      <c r="AH59" s="842"/>
      <c r="AI59" s="842"/>
      <c r="AJ59" s="843"/>
      <c r="AK59" s="916"/>
      <c r="AL59" s="914"/>
      <c r="AM59" s="914"/>
      <c r="AN59" s="914"/>
      <c r="AO59" s="914"/>
      <c r="AP59" s="914"/>
      <c r="AQ59" s="914"/>
      <c r="AR59" s="914"/>
      <c r="AS59" s="914"/>
      <c r="AT59" s="914"/>
      <c r="AU59" s="914"/>
      <c r="AV59" s="914"/>
      <c r="AW59" s="914"/>
      <c r="AX59" s="914"/>
      <c r="AY59" s="914"/>
      <c r="AZ59" s="917"/>
      <c r="BA59" s="917"/>
      <c r="BB59" s="917"/>
      <c r="BC59" s="917"/>
      <c r="BD59" s="917"/>
      <c r="BE59" s="908"/>
      <c r="BF59" s="908"/>
      <c r="BG59" s="908"/>
      <c r="BH59" s="908"/>
      <c r="BI59" s="909"/>
      <c r="BJ59" s="249"/>
      <c r="BK59" s="249"/>
      <c r="BL59" s="249"/>
      <c r="BM59" s="249"/>
      <c r="BN59" s="249"/>
      <c r="BO59" s="262"/>
      <c r="BP59" s="262"/>
      <c r="BQ59" s="259">
        <v>53</v>
      </c>
      <c r="BR59" s="260"/>
      <c r="BS59" s="848"/>
      <c r="BT59" s="849"/>
      <c r="BU59" s="849"/>
      <c r="BV59" s="849"/>
      <c r="BW59" s="849"/>
      <c r="BX59" s="849"/>
      <c r="BY59" s="849"/>
      <c r="BZ59" s="849"/>
      <c r="CA59" s="849"/>
      <c r="CB59" s="849"/>
      <c r="CC59" s="849"/>
      <c r="CD59" s="849"/>
      <c r="CE59" s="849"/>
      <c r="CF59" s="849"/>
      <c r="CG59" s="850"/>
      <c r="CH59" s="861"/>
      <c r="CI59" s="862"/>
      <c r="CJ59" s="862"/>
      <c r="CK59" s="862"/>
      <c r="CL59" s="863"/>
      <c r="CM59" s="861"/>
      <c r="CN59" s="862"/>
      <c r="CO59" s="862"/>
      <c r="CP59" s="862"/>
      <c r="CQ59" s="863"/>
      <c r="CR59" s="861"/>
      <c r="CS59" s="862"/>
      <c r="CT59" s="862"/>
      <c r="CU59" s="862"/>
      <c r="CV59" s="863"/>
      <c r="CW59" s="861"/>
      <c r="CX59" s="862"/>
      <c r="CY59" s="862"/>
      <c r="CZ59" s="862"/>
      <c r="DA59" s="863"/>
      <c r="DB59" s="861"/>
      <c r="DC59" s="862"/>
      <c r="DD59" s="862"/>
      <c r="DE59" s="862"/>
      <c r="DF59" s="863"/>
      <c r="DG59" s="861"/>
      <c r="DH59" s="862"/>
      <c r="DI59" s="862"/>
      <c r="DJ59" s="862"/>
      <c r="DK59" s="863"/>
      <c r="DL59" s="861"/>
      <c r="DM59" s="862"/>
      <c r="DN59" s="862"/>
      <c r="DO59" s="862"/>
      <c r="DP59" s="863"/>
      <c r="DQ59" s="861"/>
      <c r="DR59" s="862"/>
      <c r="DS59" s="862"/>
      <c r="DT59" s="862"/>
      <c r="DU59" s="863"/>
      <c r="DV59" s="864"/>
      <c r="DW59" s="865"/>
      <c r="DX59" s="865"/>
      <c r="DY59" s="865"/>
      <c r="DZ59" s="866"/>
      <c r="EA59" s="243"/>
    </row>
    <row r="60" spans="1:131" s="244" customFormat="1" ht="26.25" customHeight="1" x14ac:dyDescent="0.15">
      <c r="A60" s="258">
        <v>33</v>
      </c>
      <c r="B60" s="835"/>
      <c r="C60" s="836"/>
      <c r="D60" s="836"/>
      <c r="E60" s="836"/>
      <c r="F60" s="836"/>
      <c r="G60" s="836"/>
      <c r="H60" s="836"/>
      <c r="I60" s="836"/>
      <c r="J60" s="836"/>
      <c r="K60" s="836"/>
      <c r="L60" s="836"/>
      <c r="M60" s="836"/>
      <c r="N60" s="836"/>
      <c r="O60" s="836"/>
      <c r="P60" s="837"/>
      <c r="Q60" s="913"/>
      <c r="R60" s="914"/>
      <c r="S60" s="914"/>
      <c r="T60" s="914"/>
      <c r="U60" s="914"/>
      <c r="V60" s="914"/>
      <c r="W60" s="914"/>
      <c r="X60" s="914"/>
      <c r="Y60" s="914"/>
      <c r="Z60" s="914"/>
      <c r="AA60" s="914"/>
      <c r="AB60" s="914"/>
      <c r="AC60" s="914"/>
      <c r="AD60" s="914"/>
      <c r="AE60" s="915"/>
      <c r="AF60" s="841"/>
      <c r="AG60" s="842"/>
      <c r="AH60" s="842"/>
      <c r="AI60" s="842"/>
      <c r="AJ60" s="843"/>
      <c r="AK60" s="916"/>
      <c r="AL60" s="914"/>
      <c r="AM60" s="914"/>
      <c r="AN60" s="914"/>
      <c r="AO60" s="914"/>
      <c r="AP60" s="914"/>
      <c r="AQ60" s="914"/>
      <c r="AR60" s="914"/>
      <c r="AS60" s="914"/>
      <c r="AT60" s="914"/>
      <c r="AU60" s="914"/>
      <c r="AV60" s="914"/>
      <c r="AW60" s="914"/>
      <c r="AX60" s="914"/>
      <c r="AY60" s="914"/>
      <c r="AZ60" s="917"/>
      <c r="BA60" s="917"/>
      <c r="BB60" s="917"/>
      <c r="BC60" s="917"/>
      <c r="BD60" s="917"/>
      <c r="BE60" s="908"/>
      <c r="BF60" s="908"/>
      <c r="BG60" s="908"/>
      <c r="BH60" s="908"/>
      <c r="BI60" s="909"/>
      <c r="BJ60" s="249"/>
      <c r="BK60" s="249"/>
      <c r="BL60" s="249"/>
      <c r="BM60" s="249"/>
      <c r="BN60" s="249"/>
      <c r="BO60" s="262"/>
      <c r="BP60" s="262"/>
      <c r="BQ60" s="259">
        <v>54</v>
      </c>
      <c r="BR60" s="260"/>
      <c r="BS60" s="848"/>
      <c r="BT60" s="849"/>
      <c r="BU60" s="849"/>
      <c r="BV60" s="849"/>
      <c r="BW60" s="849"/>
      <c r="BX60" s="849"/>
      <c r="BY60" s="849"/>
      <c r="BZ60" s="849"/>
      <c r="CA60" s="849"/>
      <c r="CB60" s="849"/>
      <c r="CC60" s="849"/>
      <c r="CD60" s="849"/>
      <c r="CE60" s="849"/>
      <c r="CF60" s="849"/>
      <c r="CG60" s="850"/>
      <c r="CH60" s="861"/>
      <c r="CI60" s="862"/>
      <c r="CJ60" s="862"/>
      <c r="CK60" s="862"/>
      <c r="CL60" s="863"/>
      <c r="CM60" s="861"/>
      <c r="CN60" s="862"/>
      <c r="CO60" s="862"/>
      <c r="CP60" s="862"/>
      <c r="CQ60" s="863"/>
      <c r="CR60" s="861"/>
      <c r="CS60" s="862"/>
      <c r="CT60" s="862"/>
      <c r="CU60" s="862"/>
      <c r="CV60" s="863"/>
      <c r="CW60" s="861"/>
      <c r="CX60" s="862"/>
      <c r="CY60" s="862"/>
      <c r="CZ60" s="862"/>
      <c r="DA60" s="863"/>
      <c r="DB60" s="861"/>
      <c r="DC60" s="862"/>
      <c r="DD60" s="862"/>
      <c r="DE60" s="862"/>
      <c r="DF60" s="863"/>
      <c r="DG60" s="861"/>
      <c r="DH60" s="862"/>
      <c r="DI60" s="862"/>
      <c r="DJ60" s="862"/>
      <c r="DK60" s="863"/>
      <c r="DL60" s="861"/>
      <c r="DM60" s="862"/>
      <c r="DN60" s="862"/>
      <c r="DO60" s="862"/>
      <c r="DP60" s="863"/>
      <c r="DQ60" s="861"/>
      <c r="DR60" s="862"/>
      <c r="DS60" s="862"/>
      <c r="DT60" s="862"/>
      <c r="DU60" s="863"/>
      <c r="DV60" s="864"/>
      <c r="DW60" s="865"/>
      <c r="DX60" s="865"/>
      <c r="DY60" s="865"/>
      <c r="DZ60" s="866"/>
      <c r="EA60" s="243"/>
    </row>
    <row r="61" spans="1:131" s="244" customFormat="1" ht="26.25" customHeight="1" thickBot="1" x14ac:dyDescent="0.2">
      <c r="A61" s="258">
        <v>34</v>
      </c>
      <c r="B61" s="835"/>
      <c r="C61" s="836"/>
      <c r="D61" s="836"/>
      <c r="E61" s="836"/>
      <c r="F61" s="836"/>
      <c r="G61" s="836"/>
      <c r="H61" s="836"/>
      <c r="I61" s="836"/>
      <c r="J61" s="836"/>
      <c r="K61" s="836"/>
      <c r="L61" s="836"/>
      <c r="M61" s="836"/>
      <c r="N61" s="836"/>
      <c r="O61" s="836"/>
      <c r="P61" s="837"/>
      <c r="Q61" s="913"/>
      <c r="R61" s="914"/>
      <c r="S61" s="914"/>
      <c r="T61" s="914"/>
      <c r="U61" s="914"/>
      <c r="V61" s="914"/>
      <c r="W61" s="914"/>
      <c r="X61" s="914"/>
      <c r="Y61" s="914"/>
      <c r="Z61" s="914"/>
      <c r="AA61" s="914"/>
      <c r="AB61" s="914"/>
      <c r="AC61" s="914"/>
      <c r="AD61" s="914"/>
      <c r="AE61" s="915"/>
      <c r="AF61" s="841"/>
      <c r="AG61" s="842"/>
      <c r="AH61" s="842"/>
      <c r="AI61" s="842"/>
      <c r="AJ61" s="843"/>
      <c r="AK61" s="916"/>
      <c r="AL61" s="914"/>
      <c r="AM61" s="914"/>
      <c r="AN61" s="914"/>
      <c r="AO61" s="914"/>
      <c r="AP61" s="914"/>
      <c r="AQ61" s="914"/>
      <c r="AR61" s="914"/>
      <c r="AS61" s="914"/>
      <c r="AT61" s="914"/>
      <c r="AU61" s="914"/>
      <c r="AV61" s="914"/>
      <c r="AW61" s="914"/>
      <c r="AX61" s="914"/>
      <c r="AY61" s="914"/>
      <c r="AZ61" s="917"/>
      <c r="BA61" s="917"/>
      <c r="BB61" s="917"/>
      <c r="BC61" s="917"/>
      <c r="BD61" s="917"/>
      <c r="BE61" s="908"/>
      <c r="BF61" s="908"/>
      <c r="BG61" s="908"/>
      <c r="BH61" s="908"/>
      <c r="BI61" s="909"/>
      <c r="BJ61" s="249"/>
      <c r="BK61" s="249"/>
      <c r="BL61" s="249"/>
      <c r="BM61" s="249"/>
      <c r="BN61" s="249"/>
      <c r="BO61" s="262"/>
      <c r="BP61" s="262"/>
      <c r="BQ61" s="259">
        <v>55</v>
      </c>
      <c r="BR61" s="260"/>
      <c r="BS61" s="848"/>
      <c r="BT61" s="849"/>
      <c r="BU61" s="849"/>
      <c r="BV61" s="849"/>
      <c r="BW61" s="849"/>
      <c r="BX61" s="849"/>
      <c r="BY61" s="849"/>
      <c r="BZ61" s="849"/>
      <c r="CA61" s="849"/>
      <c r="CB61" s="849"/>
      <c r="CC61" s="849"/>
      <c r="CD61" s="849"/>
      <c r="CE61" s="849"/>
      <c r="CF61" s="849"/>
      <c r="CG61" s="850"/>
      <c r="CH61" s="861"/>
      <c r="CI61" s="862"/>
      <c r="CJ61" s="862"/>
      <c r="CK61" s="862"/>
      <c r="CL61" s="863"/>
      <c r="CM61" s="861"/>
      <c r="CN61" s="862"/>
      <c r="CO61" s="862"/>
      <c r="CP61" s="862"/>
      <c r="CQ61" s="863"/>
      <c r="CR61" s="861"/>
      <c r="CS61" s="862"/>
      <c r="CT61" s="862"/>
      <c r="CU61" s="862"/>
      <c r="CV61" s="863"/>
      <c r="CW61" s="861"/>
      <c r="CX61" s="862"/>
      <c r="CY61" s="862"/>
      <c r="CZ61" s="862"/>
      <c r="DA61" s="863"/>
      <c r="DB61" s="861"/>
      <c r="DC61" s="862"/>
      <c r="DD61" s="862"/>
      <c r="DE61" s="862"/>
      <c r="DF61" s="863"/>
      <c r="DG61" s="861"/>
      <c r="DH61" s="862"/>
      <c r="DI61" s="862"/>
      <c r="DJ61" s="862"/>
      <c r="DK61" s="863"/>
      <c r="DL61" s="861"/>
      <c r="DM61" s="862"/>
      <c r="DN61" s="862"/>
      <c r="DO61" s="862"/>
      <c r="DP61" s="863"/>
      <c r="DQ61" s="861"/>
      <c r="DR61" s="862"/>
      <c r="DS61" s="862"/>
      <c r="DT61" s="862"/>
      <c r="DU61" s="863"/>
      <c r="DV61" s="864"/>
      <c r="DW61" s="865"/>
      <c r="DX61" s="865"/>
      <c r="DY61" s="865"/>
      <c r="DZ61" s="866"/>
      <c r="EA61" s="243"/>
    </row>
    <row r="62" spans="1:131" s="244" customFormat="1" ht="26.25" customHeight="1" x14ac:dyDescent="0.15">
      <c r="A62" s="258">
        <v>35</v>
      </c>
      <c r="B62" s="835"/>
      <c r="C62" s="836"/>
      <c r="D62" s="836"/>
      <c r="E62" s="836"/>
      <c r="F62" s="836"/>
      <c r="G62" s="836"/>
      <c r="H62" s="836"/>
      <c r="I62" s="836"/>
      <c r="J62" s="836"/>
      <c r="K62" s="836"/>
      <c r="L62" s="836"/>
      <c r="M62" s="836"/>
      <c r="N62" s="836"/>
      <c r="O62" s="836"/>
      <c r="P62" s="837"/>
      <c r="Q62" s="913"/>
      <c r="R62" s="914"/>
      <c r="S62" s="914"/>
      <c r="T62" s="914"/>
      <c r="U62" s="914"/>
      <c r="V62" s="914"/>
      <c r="W62" s="914"/>
      <c r="X62" s="914"/>
      <c r="Y62" s="914"/>
      <c r="Z62" s="914"/>
      <c r="AA62" s="914"/>
      <c r="AB62" s="914"/>
      <c r="AC62" s="914"/>
      <c r="AD62" s="914"/>
      <c r="AE62" s="915"/>
      <c r="AF62" s="841"/>
      <c r="AG62" s="842"/>
      <c r="AH62" s="842"/>
      <c r="AI62" s="842"/>
      <c r="AJ62" s="843"/>
      <c r="AK62" s="916"/>
      <c r="AL62" s="914"/>
      <c r="AM62" s="914"/>
      <c r="AN62" s="914"/>
      <c r="AO62" s="914"/>
      <c r="AP62" s="914"/>
      <c r="AQ62" s="914"/>
      <c r="AR62" s="914"/>
      <c r="AS62" s="914"/>
      <c r="AT62" s="914"/>
      <c r="AU62" s="914"/>
      <c r="AV62" s="914"/>
      <c r="AW62" s="914"/>
      <c r="AX62" s="914"/>
      <c r="AY62" s="914"/>
      <c r="AZ62" s="917"/>
      <c r="BA62" s="917"/>
      <c r="BB62" s="917"/>
      <c r="BC62" s="917"/>
      <c r="BD62" s="917"/>
      <c r="BE62" s="908"/>
      <c r="BF62" s="908"/>
      <c r="BG62" s="908"/>
      <c r="BH62" s="908"/>
      <c r="BI62" s="909"/>
      <c r="BJ62" s="925" t="s">
        <v>419</v>
      </c>
      <c r="BK62" s="886"/>
      <c r="BL62" s="886"/>
      <c r="BM62" s="886"/>
      <c r="BN62" s="887"/>
      <c r="BO62" s="262"/>
      <c r="BP62" s="262"/>
      <c r="BQ62" s="259">
        <v>56</v>
      </c>
      <c r="BR62" s="260"/>
      <c r="BS62" s="848"/>
      <c r="BT62" s="849"/>
      <c r="BU62" s="849"/>
      <c r="BV62" s="849"/>
      <c r="BW62" s="849"/>
      <c r="BX62" s="849"/>
      <c r="BY62" s="849"/>
      <c r="BZ62" s="849"/>
      <c r="CA62" s="849"/>
      <c r="CB62" s="849"/>
      <c r="CC62" s="849"/>
      <c r="CD62" s="849"/>
      <c r="CE62" s="849"/>
      <c r="CF62" s="849"/>
      <c r="CG62" s="850"/>
      <c r="CH62" s="861"/>
      <c r="CI62" s="862"/>
      <c r="CJ62" s="862"/>
      <c r="CK62" s="862"/>
      <c r="CL62" s="863"/>
      <c r="CM62" s="861"/>
      <c r="CN62" s="862"/>
      <c r="CO62" s="862"/>
      <c r="CP62" s="862"/>
      <c r="CQ62" s="863"/>
      <c r="CR62" s="861"/>
      <c r="CS62" s="862"/>
      <c r="CT62" s="862"/>
      <c r="CU62" s="862"/>
      <c r="CV62" s="863"/>
      <c r="CW62" s="861"/>
      <c r="CX62" s="862"/>
      <c r="CY62" s="862"/>
      <c r="CZ62" s="862"/>
      <c r="DA62" s="863"/>
      <c r="DB62" s="861"/>
      <c r="DC62" s="862"/>
      <c r="DD62" s="862"/>
      <c r="DE62" s="862"/>
      <c r="DF62" s="863"/>
      <c r="DG62" s="861"/>
      <c r="DH62" s="862"/>
      <c r="DI62" s="862"/>
      <c r="DJ62" s="862"/>
      <c r="DK62" s="863"/>
      <c r="DL62" s="861"/>
      <c r="DM62" s="862"/>
      <c r="DN62" s="862"/>
      <c r="DO62" s="862"/>
      <c r="DP62" s="863"/>
      <c r="DQ62" s="861"/>
      <c r="DR62" s="862"/>
      <c r="DS62" s="862"/>
      <c r="DT62" s="862"/>
      <c r="DU62" s="863"/>
      <c r="DV62" s="864"/>
      <c r="DW62" s="865"/>
      <c r="DX62" s="865"/>
      <c r="DY62" s="865"/>
      <c r="DZ62" s="866"/>
      <c r="EA62" s="243"/>
    </row>
    <row r="63" spans="1:131" s="244" customFormat="1" ht="26.25" customHeight="1" thickBot="1" x14ac:dyDescent="0.2">
      <c r="A63" s="261" t="s">
        <v>398</v>
      </c>
      <c r="B63" s="870" t="s">
        <v>420</v>
      </c>
      <c r="C63" s="871"/>
      <c r="D63" s="871"/>
      <c r="E63" s="871"/>
      <c r="F63" s="871"/>
      <c r="G63" s="871"/>
      <c r="H63" s="871"/>
      <c r="I63" s="871"/>
      <c r="J63" s="871"/>
      <c r="K63" s="871"/>
      <c r="L63" s="871"/>
      <c r="M63" s="871"/>
      <c r="N63" s="871"/>
      <c r="O63" s="871"/>
      <c r="P63" s="872"/>
      <c r="Q63" s="918"/>
      <c r="R63" s="919"/>
      <c r="S63" s="919"/>
      <c r="T63" s="919"/>
      <c r="U63" s="919"/>
      <c r="V63" s="919"/>
      <c r="W63" s="919"/>
      <c r="X63" s="919"/>
      <c r="Y63" s="919"/>
      <c r="Z63" s="919"/>
      <c r="AA63" s="919"/>
      <c r="AB63" s="919"/>
      <c r="AC63" s="919"/>
      <c r="AD63" s="919"/>
      <c r="AE63" s="920"/>
      <c r="AF63" s="921">
        <v>524</v>
      </c>
      <c r="AG63" s="922"/>
      <c r="AH63" s="922"/>
      <c r="AI63" s="922"/>
      <c r="AJ63" s="923"/>
      <c r="AK63" s="924"/>
      <c r="AL63" s="919"/>
      <c r="AM63" s="919"/>
      <c r="AN63" s="919"/>
      <c r="AO63" s="919"/>
      <c r="AP63" s="922">
        <v>3809</v>
      </c>
      <c r="AQ63" s="922"/>
      <c r="AR63" s="922"/>
      <c r="AS63" s="922"/>
      <c r="AT63" s="922"/>
      <c r="AU63" s="922">
        <v>2449</v>
      </c>
      <c r="AV63" s="922"/>
      <c r="AW63" s="922"/>
      <c r="AX63" s="922"/>
      <c r="AY63" s="922"/>
      <c r="AZ63" s="926"/>
      <c r="BA63" s="926"/>
      <c r="BB63" s="926"/>
      <c r="BC63" s="926"/>
      <c r="BD63" s="926"/>
      <c r="BE63" s="927"/>
      <c r="BF63" s="927"/>
      <c r="BG63" s="927"/>
      <c r="BH63" s="927"/>
      <c r="BI63" s="928"/>
      <c r="BJ63" s="929" t="s">
        <v>250</v>
      </c>
      <c r="BK63" s="930"/>
      <c r="BL63" s="930"/>
      <c r="BM63" s="930"/>
      <c r="BN63" s="931"/>
      <c r="BO63" s="262"/>
      <c r="BP63" s="262"/>
      <c r="BQ63" s="259">
        <v>57</v>
      </c>
      <c r="BR63" s="260"/>
      <c r="BS63" s="848"/>
      <c r="BT63" s="849"/>
      <c r="BU63" s="849"/>
      <c r="BV63" s="849"/>
      <c r="BW63" s="849"/>
      <c r="BX63" s="849"/>
      <c r="BY63" s="849"/>
      <c r="BZ63" s="849"/>
      <c r="CA63" s="849"/>
      <c r="CB63" s="849"/>
      <c r="CC63" s="849"/>
      <c r="CD63" s="849"/>
      <c r="CE63" s="849"/>
      <c r="CF63" s="849"/>
      <c r="CG63" s="850"/>
      <c r="CH63" s="861"/>
      <c r="CI63" s="862"/>
      <c r="CJ63" s="862"/>
      <c r="CK63" s="862"/>
      <c r="CL63" s="863"/>
      <c r="CM63" s="861"/>
      <c r="CN63" s="862"/>
      <c r="CO63" s="862"/>
      <c r="CP63" s="862"/>
      <c r="CQ63" s="863"/>
      <c r="CR63" s="861"/>
      <c r="CS63" s="862"/>
      <c r="CT63" s="862"/>
      <c r="CU63" s="862"/>
      <c r="CV63" s="863"/>
      <c r="CW63" s="861"/>
      <c r="CX63" s="862"/>
      <c r="CY63" s="862"/>
      <c r="CZ63" s="862"/>
      <c r="DA63" s="863"/>
      <c r="DB63" s="861"/>
      <c r="DC63" s="862"/>
      <c r="DD63" s="862"/>
      <c r="DE63" s="862"/>
      <c r="DF63" s="863"/>
      <c r="DG63" s="861"/>
      <c r="DH63" s="862"/>
      <c r="DI63" s="862"/>
      <c r="DJ63" s="862"/>
      <c r="DK63" s="863"/>
      <c r="DL63" s="861"/>
      <c r="DM63" s="862"/>
      <c r="DN63" s="862"/>
      <c r="DO63" s="862"/>
      <c r="DP63" s="863"/>
      <c r="DQ63" s="861"/>
      <c r="DR63" s="862"/>
      <c r="DS63" s="862"/>
      <c r="DT63" s="862"/>
      <c r="DU63" s="863"/>
      <c r="DV63" s="864"/>
      <c r="DW63" s="865"/>
      <c r="DX63" s="865"/>
      <c r="DY63" s="865"/>
      <c r="DZ63" s="866"/>
      <c r="EA63" s="243"/>
    </row>
    <row r="64" spans="1:131" s="244" customFormat="1" ht="26.25" customHeight="1" x14ac:dyDescent="0.15">
      <c r="A64" s="262"/>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c r="AS64" s="262"/>
      <c r="AT64" s="262"/>
      <c r="AU64" s="262"/>
      <c r="AV64" s="262"/>
      <c r="AW64" s="262"/>
      <c r="AX64" s="262"/>
      <c r="AY64" s="262"/>
      <c r="AZ64" s="262"/>
      <c r="BA64" s="262"/>
      <c r="BB64" s="262"/>
      <c r="BC64" s="262"/>
      <c r="BD64" s="262"/>
      <c r="BE64" s="262"/>
      <c r="BF64" s="262"/>
      <c r="BG64" s="262"/>
      <c r="BH64" s="262"/>
      <c r="BI64" s="262"/>
      <c r="BJ64" s="262"/>
      <c r="BK64" s="262"/>
      <c r="BL64" s="262"/>
      <c r="BM64" s="262"/>
      <c r="BN64" s="262"/>
      <c r="BO64" s="262"/>
      <c r="BP64" s="262"/>
      <c r="BQ64" s="259">
        <v>58</v>
      </c>
      <c r="BR64" s="260"/>
      <c r="BS64" s="848"/>
      <c r="BT64" s="849"/>
      <c r="BU64" s="849"/>
      <c r="BV64" s="849"/>
      <c r="BW64" s="849"/>
      <c r="BX64" s="849"/>
      <c r="BY64" s="849"/>
      <c r="BZ64" s="849"/>
      <c r="CA64" s="849"/>
      <c r="CB64" s="849"/>
      <c r="CC64" s="849"/>
      <c r="CD64" s="849"/>
      <c r="CE64" s="849"/>
      <c r="CF64" s="849"/>
      <c r="CG64" s="850"/>
      <c r="CH64" s="861"/>
      <c r="CI64" s="862"/>
      <c r="CJ64" s="862"/>
      <c r="CK64" s="862"/>
      <c r="CL64" s="863"/>
      <c r="CM64" s="861"/>
      <c r="CN64" s="862"/>
      <c r="CO64" s="862"/>
      <c r="CP64" s="862"/>
      <c r="CQ64" s="863"/>
      <c r="CR64" s="861"/>
      <c r="CS64" s="862"/>
      <c r="CT64" s="862"/>
      <c r="CU64" s="862"/>
      <c r="CV64" s="863"/>
      <c r="CW64" s="861"/>
      <c r="CX64" s="862"/>
      <c r="CY64" s="862"/>
      <c r="CZ64" s="862"/>
      <c r="DA64" s="863"/>
      <c r="DB64" s="861"/>
      <c r="DC64" s="862"/>
      <c r="DD64" s="862"/>
      <c r="DE64" s="862"/>
      <c r="DF64" s="863"/>
      <c r="DG64" s="861"/>
      <c r="DH64" s="862"/>
      <c r="DI64" s="862"/>
      <c r="DJ64" s="862"/>
      <c r="DK64" s="863"/>
      <c r="DL64" s="861"/>
      <c r="DM64" s="862"/>
      <c r="DN64" s="862"/>
      <c r="DO64" s="862"/>
      <c r="DP64" s="863"/>
      <c r="DQ64" s="861"/>
      <c r="DR64" s="862"/>
      <c r="DS64" s="862"/>
      <c r="DT64" s="862"/>
      <c r="DU64" s="863"/>
      <c r="DV64" s="864"/>
      <c r="DW64" s="865"/>
      <c r="DX64" s="865"/>
      <c r="DY64" s="865"/>
      <c r="DZ64" s="866"/>
      <c r="EA64" s="243"/>
    </row>
    <row r="65" spans="1:131" s="244" customFormat="1" ht="26.25" customHeight="1" thickBot="1" x14ac:dyDescent="0.2">
      <c r="A65" s="249" t="s">
        <v>421</v>
      </c>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c r="AA65" s="249"/>
      <c r="AB65" s="249"/>
      <c r="AC65" s="249"/>
      <c r="AD65" s="249"/>
      <c r="AE65" s="249"/>
      <c r="AF65" s="249"/>
      <c r="AG65" s="249"/>
      <c r="AH65" s="249"/>
      <c r="AI65" s="249"/>
      <c r="AJ65" s="249"/>
      <c r="AK65" s="249"/>
      <c r="AL65" s="249"/>
      <c r="AM65" s="249"/>
      <c r="AN65" s="249"/>
      <c r="AO65" s="249"/>
      <c r="AP65" s="249"/>
      <c r="AQ65" s="249"/>
      <c r="AR65" s="249"/>
      <c r="AS65" s="249"/>
      <c r="AT65" s="249"/>
      <c r="AU65" s="249"/>
      <c r="AV65" s="249"/>
      <c r="AW65" s="249"/>
      <c r="AX65" s="249"/>
      <c r="AY65" s="249"/>
      <c r="AZ65" s="249"/>
      <c r="BA65" s="249"/>
      <c r="BB65" s="249"/>
      <c r="BC65" s="249"/>
      <c r="BD65" s="249"/>
      <c r="BE65" s="262"/>
      <c r="BF65" s="262"/>
      <c r="BG65" s="262"/>
      <c r="BH65" s="262"/>
      <c r="BI65" s="262"/>
      <c r="BJ65" s="262"/>
      <c r="BK65" s="262"/>
      <c r="BL65" s="262"/>
      <c r="BM65" s="262"/>
      <c r="BN65" s="262"/>
      <c r="BO65" s="262"/>
      <c r="BP65" s="262"/>
      <c r="BQ65" s="259">
        <v>59</v>
      </c>
      <c r="BR65" s="260"/>
      <c r="BS65" s="848"/>
      <c r="BT65" s="849"/>
      <c r="BU65" s="849"/>
      <c r="BV65" s="849"/>
      <c r="BW65" s="849"/>
      <c r="BX65" s="849"/>
      <c r="BY65" s="849"/>
      <c r="BZ65" s="849"/>
      <c r="CA65" s="849"/>
      <c r="CB65" s="849"/>
      <c r="CC65" s="849"/>
      <c r="CD65" s="849"/>
      <c r="CE65" s="849"/>
      <c r="CF65" s="849"/>
      <c r="CG65" s="850"/>
      <c r="CH65" s="861"/>
      <c r="CI65" s="862"/>
      <c r="CJ65" s="862"/>
      <c r="CK65" s="862"/>
      <c r="CL65" s="863"/>
      <c r="CM65" s="861"/>
      <c r="CN65" s="862"/>
      <c r="CO65" s="862"/>
      <c r="CP65" s="862"/>
      <c r="CQ65" s="863"/>
      <c r="CR65" s="861"/>
      <c r="CS65" s="862"/>
      <c r="CT65" s="862"/>
      <c r="CU65" s="862"/>
      <c r="CV65" s="863"/>
      <c r="CW65" s="861"/>
      <c r="CX65" s="862"/>
      <c r="CY65" s="862"/>
      <c r="CZ65" s="862"/>
      <c r="DA65" s="863"/>
      <c r="DB65" s="861"/>
      <c r="DC65" s="862"/>
      <c r="DD65" s="862"/>
      <c r="DE65" s="862"/>
      <c r="DF65" s="863"/>
      <c r="DG65" s="861"/>
      <c r="DH65" s="862"/>
      <c r="DI65" s="862"/>
      <c r="DJ65" s="862"/>
      <c r="DK65" s="863"/>
      <c r="DL65" s="861"/>
      <c r="DM65" s="862"/>
      <c r="DN65" s="862"/>
      <c r="DO65" s="862"/>
      <c r="DP65" s="863"/>
      <c r="DQ65" s="861"/>
      <c r="DR65" s="862"/>
      <c r="DS65" s="862"/>
      <c r="DT65" s="862"/>
      <c r="DU65" s="863"/>
      <c r="DV65" s="864"/>
      <c r="DW65" s="865"/>
      <c r="DX65" s="865"/>
      <c r="DY65" s="865"/>
      <c r="DZ65" s="866"/>
      <c r="EA65" s="243"/>
    </row>
    <row r="66" spans="1:131" s="244" customFormat="1" ht="26.25" customHeight="1" x14ac:dyDescent="0.15">
      <c r="A66" s="820" t="s">
        <v>422</v>
      </c>
      <c r="B66" s="821"/>
      <c r="C66" s="821"/>
      <c r="D66" s="821"/>
      <c r="E66" s="821"/>
      <c r="F66" s="821"/>
      <c r="G66" s="821"/>
      <c r="H66" s="821"/>
      <c r="I66" s="821"/>
      <c r="J66" s="821"/>
      <c r="K66" s="821"/>
      <c r="L66" s="821"/>
      <c r="M66" s="821"/>
      <c r="N66" s="821"/>
      <c r="O66" s="821"/>
      <c r="P66" s="822"/>
      <c r="Q66" s="797" t="s">
        <v>402</v>
      </c>
      <c r="R66" s="798"/>
      <c r="S66" s="798"/>
      <c r="T66" s="798"/>
      <c r="U66" s="799"/>
      <c r="V66" s="797" t="s">
        <v>423</v>
      </c>
      <c r="W66" s="798"/>
      <c r="X66" s="798"/>
      <c r="Y66" s="798"/>
      <c r="Z66" s="799"/>
      <c r="AA66" s="797" t="s">
        <v>404</v>
      </c>
      <c r="AB66" s="798"/>
      <c r="AC66" s="798"/>
      <c r="AD66" s="798"/>
      <c r="AE66" s="799"/>
      <c r="AF66" s="932" t="s">
        <v>424</v>
      </c>
      <c r="AG66" s="893"/>
      <c r="AH66" s="893"/>
      <c r="AI66" s="893"/>
      <c r="AJ66" s="933"/>
      <c r="AK66" s="797" t="s">
        <v>425</v>
      </c>
      <c r="AL66" s="821"/>
      <c r="AM66" s="821"/>
      <c r="AN66" s="821"/>
      <c r="AO66" s="822"/>
      <c r="AP66" s="797" t="s">
        <v>426</v>
      </c>
      <c r="AQ66" s="798"/>
      <c r="AR66" s="798"/>
      <c r="AS66" s="798"/>
      <c r="AT66" s="799"/>
      <c r="AU66" s="797" t="s">
        <v>427</v>
      </c>
      <c r="AV66" s="798"/>
      <c r="AW66" s="798"/>
      <c r="AX66" s="798"/>
      <c r="AY66" s="799"/>
      <c r="AZ66" s="797" t="s">
        <v>386</v>
      </c>
      <c r="BA66" s="798"/>
      <c r="BB66" s="798"/>
      <c r="BC66" s="798"/>
      <c r="BD66" s="809"/>
      <c r="BE66" s="262"/>
      <c r="BF66" s="262"/>
      <c r="BG66" s="262"/>
      <c r="BH66" s="262"/>
      <c r="BI66" s="262"/>
      <c r="BJ66" s="262"/>
      <c r="BK66" s="262"/>
      <c r="BL66" s="262"/>
      <c r="BM66" s="262"/>
      <c r="BN66" s="262"/>
      <c r="BO66" s="262"/>
      <c r="BP66" s="262"/>
      <c r="BQ66" s="259">
        <v>60</v>
      </c>
      <c r="BR66" s="264"/>
      <c r="BS66" s="943"/>
      <c r="BT66" s="944"/>
      <c r="BU66" s="944"/>
      <c r="BV66" s="944"/>
      <c r="BW66" s="944"/>
      <c r="BX66" s="944"/>
      <c r="BY66" s="944"/>
      <c r="BZ66" s="944"/>
      <c r="CA66" s="944"/>
      <c r="CB66" s="944"/>
      <c r="CC66" s="944"/>
      <c r="CD66" s="944"/>
      <c r="CE66" s="944"/>
      <c r="CF66" s="944"/>
      <c r="CG66" s="945"/>
      <c r="CH66" s="940"/>
      <c r="CI66" s="941"/>
      <c r="CJ66" s="941"/>
      <c r="CK66" s="941"/>
      <c r="CL66" s="942"/>
      <c r="CM66" s="940"/>
      <c r="CN66" s="941"/>
      <c r="CO66" s="941"/>
      <c r="CP66" s="941"/>
      <c r="CQ66" s="942"/>
      <c r="CR66" s="940"/>
      <c r="CS66" s="941"/>
      <c r="CT66" s="941"/>
      <c r="CU66" s="941"/>
      <c r="CV66" s="942"/>
      <c r="CW66" s="940"/>
      <c r="CX66" s="941"/>
      <c r="CY66" s="941"/>
      <c r="CZ66" s="941"/>
      <c r="DA66" s="942"/>
      <c r="DB66" s="940"/>
      <c r="DC66" s="941"/>
      <c r="DD66" s="941"/>
      <c r="DE66" s="941"/>
      <c r="DF66" s="942"/>
      <c r="DG66" s="940"/>
      <c r="DH66" s="941"/>
      <c r="DI66" s="941"/>
      <c r="DJ66" s="941"/>
      <c r="DK66" s="942"/>
      <c r="DL66" s="940"/>
      <c r="DM66" s="941"/>
      <c r="DN66" s="941"/>
      <c r="DO66" s="941"/>
      <c r="DP66" s="942"/>
      <c r="DQ66" s="940"/>
      <c r="DR66" s="941"/>
      <c r="DS66" s="941"/>
      <c r="DT66" s="941"/>
      <c r="DU66" s="942"/>
      <c r="DV66" s="937"/>
      <c r="DW66" s="938"/>
      <c r="DX66" s="938"/>
      <c r="DY66" s="938"/>
      <c r="DZ66" s="939"/>
      <c r="EA66" s="243"/>
    </row>
    <row r="67" spans="1:131" s="244" customFormat="1" ht="26.25" customHeight="1" thickBot="1" x14ac:dyDescent="0.2">
      <c r="A67" s="823"/>
      <c r="B67" s="824"/>
      <c r="C67" s="824"/>
      <c r="D67" s="824"/>
      <c r="E67" s="824"/>
      <c r="F67" s="824"/>
      <c r="G67" s="824"/>
      <c r="H67" s="824"/>
      <c r="I67" s="824"/>
      <c r="J67" s="824"/>
      <c r="K67" s="824"/>
      <c r="L67" s="824"/>
      <c r="M67" s="824"/>
      <c r="N67" s="824"/>
      <c r="O67" s="824"/>
      <c r="P67" s="825"/>
      <c r="Q67" s="800"/>
      <c r="R67" s="801"/>
      <c r="S67" s="801"/>
      <c r="T67" s="801"/>
      <c r="U67" s="802"/>
      <c r="V67" s="800"/>
      <c r="W67" s="801"/>
      <c r="X67" s="801"/>
      <c r="Y67" s="801"/>
      <c r="Z67" s="802"/>
      <c r="AA67" s="800"/>
      <c r="AB67" s="801"/>
      <c r="AC67" s="801"/>
      <c r="AD67" s="801"/>
      <c r="AE67" s="802"/>
      <c r="AF67" s="934"/>
      <c r="AG67" s="896"/>
      <c r="AH67" s="896"/>
      <c r="AI67" s="896"/>
      <c r="AJ67" s="935"/>
      <c r="AK67" s="936"/>
      <c r="AL67" s="824"/>
      <c r="AM67" s="824"/>
      <c r="AN67" s="824"/>
      <c r="AO67" s="825"/>
      <c r="AP67" s="800"/>
      <c r="AQ67" s="801"/>
      <c r="AR67" s="801"/>
      <c r="AS67" s="801"/>
      <c r="AT67" s="802"/>
      <c r="AU67" s="800"/>
      <c r="AV67" s="801"/>
      <c r="AW67" s="801"/>
      <c r="AX67" s="801"/>
      <c r="AY67" s="802"/>
      <c r="AZ67" s="800"/>
      <c r="BA67" s="801"/>
      <c r="BB67" s="801"/>
      <c r="BC67" s="801"/>
      <c r="BD67" s="810"/>
      <c r="BE67" s="262"/>
      <c r="BF67" s="262"/>
      <c r="BG67" s="262"/>
      <c r="BH67" s="262"/>
      <c r="BI67" s="262"/>
      <c r="BJ67" s="262"/>
      <c r="BK67" s="262"/>
      <c r="BL67" s="262"/>
      <c r="BM67" s="262"/>
      <c r="BN67" s="262"/>
      <c r="BO67" s="262"/>
      <c r="BP67" s="262"/>
      <c r="BQ67" s="259">
        <v>61</v>
      </c>
      <c r="BR67" s="264"/>
      <c r="BS67" s="943"/>
      <c r="BT67" s="944"/>
      <c r="BU67" s="944"/>
      <c r="BV67" s="944"/>
      <c r="BW67" s="944"/>
      <c r="BX67" s="944"/>
      <c r="BY67" s="944"/>
      <c r="BZ67" s="944"/>
      <c r="CA67" s="944"/>
      <c r="CB67" s="944"/>
      <c r="CC67" s="944"/>
      <c r="CD67" s="944"/>
      <c r="CE67" s="944"/>
      <c r="CF67" s="944"/>
      <c r="CG67" s="945"/>
      <c r="CH67" s="940"/>
      <c r="CI67" s="941"/>
      <c r="CJ67" s="941"/>
      <c r="CK67" s="941"/>
      <c r="CL67" s="942"/>
      <c r="CM67" s="940"/>
      <c r="CN67" s="941"/>
      <c r="CO67" s="941"/>
      <c r="CP67" s="941"/>
      <c r="CQ67" s="942"/>
      <c r="CR67" s="940"/>
      <c r="CS67" s="941"/>
      <c r="CT67" s="941"/>
      <c r="CU67" s="941"/>
      <c r="CV67" s="942"/>
      <c r="CW67" s="940"/>
      <c r="CX67" s="941"/>
      <c r="CY67" s="941"/>
      <c r="CZ67" s="941"/>
      <c r="DA67" s="942"/>
      <c r="DB67" s="940"/>
      <c r="DC67" s="941"/>
      <c r="DD67" s="941"/>
      <c r="DE67" s="941"/>
      <c r="DF67" s="942"/>
      <c r="DG67" s="940"/>
      <c r="DH67" s="941"/>
      <c r="DI67" s="941"/>
      <c r="DJ67" s="941"/>
      <c r="DK67" s="942"/>
      <c r="DL67" s="940"/>
      <c r="DM67" s="941"/>
      <c r="DN67" s="941"/>
      <c r="DO67" s="941"/>
      <c r="DP67" s="942"/>
      <c r="DQ67" s="940"/>
      <c r="DR67" s="941"/>
      <c r="DS67" s="941"/>
      <c r="DT67" s="941"/>
      <c r="DU67" s="942"/>
      <c r="DV67" s="937"/>
      <c r="DW67" s="938"/>
      <c r="DX67" s="938"/>
      <c r="DY67" s="938"/>
      <c r="DZ67" s="939"/>
      <c r="EA67" s="243"/>
    </row>
    <row r="68" spans="1:131" s="244" customFormat="1" ht="26.25" customHeight="1" thickTop="1" x14ac:dyDescent="0.15">
      <c r="A68" s="255">
        <v>1</v>
      </c>
      <c r="B68" s="949" t="s">
        <v>590</v>
      </c>
      <c r="C68" s="950"/>
      <c r="D68" s="950"/>
      <c r="E68" s="950"/>
      <c r="F68" s="950"/>
      <c r="G68" s="950"/>
      <c r="H68" s="950"/>
      <c r="I68" s="950"/>
      <c r="J68" s="950"/>
      <c r="K68" s="950"/>
      <c r="L68" s="950"/>
      <c r="M68" s="950"/>
      <c r="N68" s="950"/>
      <c r="O68" s="950"/>
      <c r="P68" s="951"/>
      <c r="Q68" s="952">
        <v>1898</v>
      </c>
      <c r="R68" s="946"/>
      <c r="S68" s="946"/>
      <c r="T68" s="946"/>
      <c r="U68" s="946"/>
      <c r="V68" s="946">
        <v>1770</v>
      </c>
      <c r="W68" s="946"/>
      <c r="X68" s="946"/>
      <c r="Y68" s="946"/>
      <c r="Z68" s="946"/>
      <c r="AA68" s="946">
        <v>127</v>
      </c>
      <c r="AB68" s="946"/>
      <c r="AC68" s="946"/>
      <c r="AD68" s="946"/>
      <c r="AE68" s="946"/>
      <c r="AF68" s="946">
        <v>3912</v>
      </c>
      <c r="AG68" s="946"/>
      <c r="AH68" s="946"/>
      <c r="AI68" s="946"/>
      <c r="AJ68" s="946"/>
      <c r="AK68" s="946" t="s">
        <v>589</v>
      </c>
      <c r="AL68" s="946"/>
      <c r="AM68" s="946"/>
      <c r="AN68" s="946"/>
      <c r="AO68" s="946"/>
      <c r="AP68" s="946">
        <v>4361</v>
      </c>
      <c r="AQ68" s="946"/>
      <c r="AR68" s="946"/>
      <c r="AS68" s="946"/>
      <c r="AT68" s="946"/>
      <c r="AU68" s="946">
        <v>177</v>
      </c>
      <c r="AV68" s="946"/>
      <c r="AW68" s="946"/>
      <c r="AX68" s="946"/>
      <c r="AY68" s="946"/>
      <c r="AZ68" s="947"/>
      <c r="BA68" s="947"/>
      <c r="BB68" s="947"/>
      <c r="BC68" s="947"/>
      <c r="BD68" s="948"/>
      <c r="BE68" s="262"/>
      <c r="BF68" s="262"/>
      <c r="BG68" s="262"/>
      <c r="BH68" s="262"/>
      <c r="BI68" s="262"/>
      <c r="BJ68" s="262"/>
      <c r="BK68" s="262"/>
      <c r="BL68" s="262"/>
      <c r="BM68" s="262"/>
      <c r="BN68" s="262"/>
      <c r="BO68" s="262"/>
      <c r="BP68" s="262"/>
      <c r="BQ68" s="259">
        <v>62</v>
      </c>
      <c r="BR68" s="264"/>
      <c r="BS68" s="943"/>
      <c r="BT68" s="944"/>
      <c r="BU68" s="944"/>
      <c r="BV68" s="944"/>
      <c r="BW68" s="944"/>
      <c r="BX68" s="944"/>
      <c r="BY68" s="944"/>
      <c r="BZ68" s="944"/>
      <c r="CA68" s="944"/>
      <c r="CB68" s="944"/>
      <c r="CC68" s="944"/>
      <c r="CD68" s="944"/>
      <c r="CE68" s="944"/>
      <c r="CF68" s="944"/>
      <c r="CG68" s="945"/>
      <c r="CH68" s="940"/>
      <c r="CI68" s="941"/>
      <c r="CJ68" s="941"/>
      <c r="CK68" s="941"/>
      <c r="CL68" s="942"/>
      <c r="CM68" s="940"/>
      <c r="CN68" s="941"/>
      <c r="CO68" s="941"/>
      <c r="CP68" s="941"/>
      <c r="CQ68" s="942"/>
      <c r="CR68" s="940"/>
      <c r="CS68" s="941"/>
      <c r="CT68" s="941"/>
      <c r="CU68" s="941"/>
      <c r="CV68" s="942"/>
      <c r="CW68" s="940"/>
      <c r="CX68" s="941"/>
      <c r="CY68" s="941"/>
      <c r="CZ68" s="941"/>
      <c r="DA68" s="942"/>
      <c r="DB68" s="940"/>
      <c r="DC68" s="941"/>
      <c r="DD68" s="941"/>
      <c r="DE68" s="941"/>
      <c r="DF68" s="942"/>
      <c r="DG68" s="940"/>
      <c r="DH68" s="941"/>
      <c r="DI68" s="941"/>
      <c r="DJ68" s="941"/>
      <c r="DK68" s="942"/>
      <c r="DL68" s="940"/>
      <c r="DM68" s="941"/>
      <c r="DN68" s="941"/>
      <c r="DO68" s="941"/>
      <c r="DP68" s="942"/>
      <c r="DQ68" s="940"/>
      <c r="DR68" s="941"/>
      <c r="DS68" s="941"/>
      <c r="DT68" s="941"/>
      <c r="DU68" s="942"/>
      <c r="DV68" s="937"/>
      <c r="DW68" s="938"/>
      <c r="DX68" s="938"/>
      <c r="DY68" s="938"/>
      <c r="DZ68" s="939"/>
      <c r="EA68" s="243"/>
    </row>
    <row r="69" spans="1:131" s="244" customFormat="1" ht="26.25" customHeight="1" x14ac:dyDescent="0.15">
      <c r="A69" s="258">
        <v>2</v>
      </c>
      <c r="B69" s="953" t="s">
        <v>591</v>
      </c>
      <c r="C69" s="954"/>
      <c r="D69" s="954"/>
      <c r="E69" s="954"/>
      <c r="F69" s="954"/>
      <c r="G69" s="954"/>
      <c r="H69" s="954"/>
      <c r="I69" s="954"/>
      <c r="J69" s="954"/>
      <c r="K69" s="954"/>
      <c r="L69" s="954"/>
      <c r="M69" s="954"/>
      <c r="N69" s="954"/>
      <c r="O69" s="954"/>
      <c r="P69" s="955"/>
      <c r="Q69" s="956">
        <v>1801</v>
      </c>
      <c r="R69" s="911"/>
      <c r="S69" s="911"/>
      <c r="T69" s="911"/>
      <c r="U69" s="911"/>
      <c r="V69" s="911">
        <v>1787</v>
      </c>
      <c r="W69" s="911"/>
      <c r="X69" s="911"/>
      <c r="Y69" s="911"/>
      <c r="Z69" s="911"/>
      <c r="AA69" s="911">
        <v>13</v>
      </c>
      <c r="AB69" s="911"/>
      <c r="AC69" s="911"/>
      <c r="AD69" s="911"/>
      <c r="AE69" s="911"/>
      <c r="AF69" s="911">
        <v>13</v>
      </c>
      <c r="AG69" s="911"/>
      <c r="AH69" s="911"/>
      <c r="AI69" s="911"/>
      <c r="AJ69" s="911"/>
      <c r="AK69" s="911" t="s">
        <v>589</v>
      </c>
      <c r="AL69" s="911"/>
      <c r="AM69" s="911"/>
      <c r="AN69" s="911"/>
      <c r="AO69" s="911"/>
      <c r="AP69" s="911">
        <v>720</v>
      </c>
      <c r="AQ69" s="911"/>
      <c r="AR69" s="911"/>
      <c r="AS69" s="911"/>
      <c r="AT69" s="911"/>
      <c r="AU69" s="911">
        <v>123</v>
      </c>
      <c r="AV69" s="911"/>
      <c r="AW69" s="911"/>
      <c r="AX69" s="911"/>
      <c r="AY69" s="911"/>
      <c r="AZ69" s="957"/>
      <c r="BA69" s="957"/>
      <c r="BB69" s="957"/>
      <c r="BC69" s="957"/>
      <c r="BD69" s="958"/>
      <c r="BE69" s="262"/>
      <c r="BF69" s="262"/>
      <c r="BG69" s="262"/>
      <c r="BH69" s="262"/>
      <c r="BI69" s="262"/>
      <c r="BJ69" s="262"/>
      <c r="BK69" s="262"/>
      <c r="BL69" s="262"/>
      <c r="BM69" s="262"/>
      <c r="BN69" s="262"/>
      <c r="BO69" s="262"/>
      <c r="BP69" s="262"/>
      <c r="BQ69" s="259">
        <v>63</v>
      </c>
      <c r="BR69" s="264"/>
      <c r="BS69" s="943"/>
      <c r="BT69" s="944"/>
      <c r="BU69" s="944"/>
      <c r="BV69" s="944"/>
      <c r="BW69" s="944"/>
      <c r="BX69" s="944"/>
      <c r="BY69" s="944"/>
      <c r="BZ69" s="944"/>
      <c r="CA69" s="944"/>
      <c r="CB69" s="944"/>
      <c r="CC69" s="944"/>
      <c r="CD69" s="944"/>
      <c r="CE69" s="944"/>
      <c r="CF69" s="944"/>
      <c r="CG69" s="945"/>
      <c r="CH69" s="940"/>
      <c r="CI69" s="941"/>
      <c r="CJ69" s="941"/>
      <c r="CK69" s="941"/>
      <c r="CL69" s="942"/>
      <c r="CM69" s="940"/>
      <c r="CN69" s="941"/>
      <c r="CO69" s="941"/>
      <c r="CP69" s="941"/>
      <c r="CQ69" s="942"/>
      <c r="CR69" s="940"/>
      <c r="CS69" s="941"/>
      <c r="CT69" s="941"/>
      <c r="CU69" s="941"/>
      <c r="CV69" s="942"/>
      <c r="CW69" s="940"/>
      <c r="CX69" s="941"/>
      <c r="CY69" s="941"/>
      <c r="CZ69" s="941"/>
      <c r="DA69" s="942"/>
      <c r="DB69" s="940"/>
      <c r="DC69" s="941"/>
      <c r="DD69" s="941"/>
      <c r="DE69" s="941"/>
      <c r="DF69" s="942"/>
      <c r="DG69" s="940"/>
      <c r="DH69" s="941"/>
      <c r="DI69" s="941"/>
      <c r="DJ69" s="941"/>
      <c r="DK69" s="942"/>
      <c r="DL69" s="940"/>
      <c r="DM69" s="941"/>
      <c r="DN69" s="941"/>
      <c r="DO69" s="941"/>
      <c r="DP69" s="942"/>
      <c r="DQ69" s="940"/>
      <c r="DR69" s="941"/>
      <c r="DS69" s="941"/>
      <c r="DT69" s="941"/>
      <c r="DU69" s="942"/>
      <c r="DV69" s="937"/>
      <c r="DW69" s="938"/>
      <c r="DX69" s="938"/>
      <c r="DY69" s="938"/>
      <c r="DZ69" s="939"/>
      <c r="EA69" s="243"/>
    </row>
    <row r="70" spans="1:131" s="244" customFormat="1" ht="26.25" customHeight="1" x14ac:dyDescent="0.15">
      <c r="A70" s="258">
        <v>3</v>
      </c>
      <c r="B70" s="953" t="s">
        <v>592</v>
      </c>
      <c r="C70" s="954"/>
      <c r="D70" s="954"/>
      <c r="E70" s="954"/>
      <c r="F70" s="954"/>
      <c r="G70" s="954"/>
      <c r="H70" s="954"/>
      <c r="I70" s="954"/>
      <c r="J70" s="954"/>
      <c r="K70" s="954"/>
      <c r="L70" s="954"/>
      <c r="M70" s="954"/>
      <c r="N70" s="954"/>
      <c r="O70" s="954"/>
      <c r="P70" s="955"/>
      <c r="Q70" s="956">
        <v>5521</v>
      </c>
      <c r="R70" s="911"/>
      <c r="S70" s="911"/>
      <c r="T70" s="911"/>
      <c r="U70" s="911"/>
      <c r="V70" s="911">
        <v>4998</v>
      </c>
      <c r="W70" s="911"/>
      <c r="X70" s="911"/>
      <c r="Y70" s="911"/>
      <c r="Z70" s="911"/>
      <c r="AA70" s="911">
        <v>523</v>
      </c>
      <c r="AB70" s="911"/>
      <c r="AC70" s="911"/>
      <c r="AD70" s="911"/>
      <c r="AE70" s="911"/>
      <c r="AF70" s="911">
        <v>523</v>
      </c>
      <c r="AG70" s="911"/>
      <c r="AH70" s="911"/>
      <c r="AI70" s="911"/>
      <c r="AJ70" s="911"/>
      <c r="AK70" s="911">
        <v>750</v>
      </c>
      <c r="AL70" s="911"/>
      <c r="AM70" s="911"/>
      <c r="AN70" s="911"/>
      <c r="AO70" s="911"/>
      <c r="AP70" s="911" t="s">
        <v>589</v>
      </c>
      <c r="AQ70" s="911"/>
      <c r="AR70" s="911"/>
      <c r="AS70" s="911"/>
      <c r="AT70" s="911"/>
      <c r="AU70" s="911" t="s">
        <v>589</v>
      </c>
      <c r="AV70" s="911"/>
      <c r="AW70" s="911"/>
      <c r="AX70" s="911"/>
      <c r="AY70" s="911"/>
      <c r="AZ70" s="957"/>
      <c r="BA70" s="957"/>
      <c r="BB70" s="957"/>
      <c r="BC70" s="957"/>
      <c r="BD70" s="958"/>
      <c r="BE70" s="262"/>
      <c r="BF70" s="262"/>
      <c r="BG70" s="262"/>
      <c r="BH70" s="262"/>
      <c r="BI70" s="262"/>
      <c r="BJ70" s="262"/>
      <c r="BK70" s="262"/>
      <c r="BL70" s="262"/>
      <c r="BM70" s="262"/>
      <c r="BN70" s="262"/>
      <c r="BO70" s="262"/>
      <c r="BP70" s="262"/>
      <c r="BQ70" s="259">
        <v>64</v>
      </c>
      <c r="BR70" s="264"/>
      <c r="BS70" s="943"/>
      <c r="BT70" s="944"/>
      <c r="BU70" s="944"/>
      <c r="BV70" s="944"/>
      <c r="BW70" s="944"/>
      <c r="BX70" s="944"/>
      <c r="BY70" s="944"/>
      <c r="BZ70" s="944"/>
      <c r="CA70" s="944"/>
      <c r="CB70" s="944"/>
      <c r="CC70" s="944"/>
      <c r="CD70" s="944"/>
      <c r="CE70" s="944"/>
      <c r="CF70" s="944"/>
      <c r="CG70" s="945"/>
      <c r="CH70" s="940"/>
      <c r="CI70" s="941"/>
      <c r="CJ70" s="941"/>
      <c r="CK70" s="941"/>
      <c r="CL70" s="942"/>
      <c r="CM70" s="940"/>
      <c r="CN70" s="941"/>
      <c r="CO70" s="941"/>
      <c r="CP70" s="941"/>
      <c r="CQ70" s="942"/>
      <c r="CR70" s="940"/>
      <c r="CS70" s="941"/>
      <c r="CT70" s="941"/>
      <c r="CU70" s="941"/>
      <c r="CV70" s="942"/>
      <c r="CW70" s="940"/>
      <c r="CX70" s="941"/>
      <c r="CY70" s="941"/>
      <c r="CZ70" s="941"/>
      <c r="DA70" s="942"/>
      <c r="DB70" s="940"/>
      <c r="DC70" s="941"/>
      <c r="DD70" s="941"/>
      <c r="DE70" s="941"/>
      <c r="DF70" s="942"/>
      <c r="DG70" s="940"/>
      <c r="DH70" s="941"/>
      <c r="DI70" s="941"/>
      <c r="DJ70" s="941"/>
      <c r="DK70" s="942"/>
      <c r="DL70" s="940"/>
      <c r="DM70" s="941"/>
      <c r="DN70" s="941"/>
      <c r="DO70" s="941"/>
      <c r="DP70" s="942"/>
      <c r="DQ70" s="940"/>
      <c r="DR70" s="941"/>
      <c r="DS70" s="941"/>
      <c r="DT70" s="941"/>
      <c r="DU70" s="942"/>
      <c r="DV70" s="937"/>
      <c r="DW70" s="938"/>
      <c r="DX70" s="938"/>
      <c r="DY70" s="938"/>
      <c r="DZ70" s="939"/>
      <c r="EA70" s="243"/>
    </row>
    <row r="71" spans="1:131" s="244" customFormat="1" ht="26.25" customHeight="1" x14ac:dyDescent="0.15">
      <c r="A71" s="258">
        <v>4</v>
      </c>
      <c r="B71" s="953" t="s">
        <v>593</v>
      </c>
      <c r="C71" s="954"/>
      <c r="D71" s="954"/>
      <c r="E71" s="954"/>
      <c r="F71" s="954"/>
      <c r="G71" s="954"/>
      <c r="H71" s="954"/>
      <c r="I71" s="954"/>
      <c r="J71" s="954"/>
      <c r="K71" s="954"/>
      <c r="L71" s="954"/>
      <c r="M71" s="954"/>
      <c r="N71" s="954"/>
      <c r="O71" s="954"/>
      <c r="P71" s="955"/>
      <c r="Q71" s="956">
        <v>95</v>
      </c>
      <c r="R71" s="911"/>
      <c r="S71" s="911"/>
      <c r="T71" s="911"/>
      <c r="U71" s="911"/>
      <c r="V71" s="911">
        <v>85</v>
      </c>
      <c r="W71" s="911"/>
      <c r="X71" s="911"/>
      <c r="Y71" s="911"/>
      <c r="Z71" s="911"/>
      <c r="AA71" s="911">
        <v>10</v>
      </c>
      <c r="AB71" s="911"/>
      <c r="AC71" s="911"/>
      <c r="AD71" s="911"/>
      <c r="AE71" s="911"/>
      <c r="AF71" s="911">
        <v>10</v>
      </c>
      <c r="AG71" s="911"/>
      <c r="AH71" s="911"/>
      <c r="AI71" s="911"/>
      <c r="AJ71" s="911"/>
      <c r="AK71" s="911" t="s">
        <v>519</v>
      </c>
      <c r="AL71" s="911"/>
      <c r="AM71" s="911"/>
      <c r="AN71" s="911"/>
      <c r="AO71" s="911"/>
      <c r="AP71" s="911" t="s">
        <v>519</v>
      </c>
      <c r="AQ71" s="911"/>
      <c r="AR71" s="911"/>
      <c r="AS71" s="911"/>
      <c r="AT71" s="911"/>
      <c r="AU71" s="911" t="s">
        <v>519</v>
      </c>
      <c r="AV71" s="911"/>
      <c r="AW71" s="911"/>
      <c r="AX71" s="911"/>
      <c r="AY71" s="911"/>
      <c r="AZ71" s="957"/>
      <c r="BA71" s="957"/>
      <c r="BB71" s="957"/>
      <c r="BC71" s="957"/>
      <c r="BD71" s="958"/>
      <c r="BE71" s="262"/>
      <c r="BF71" s="262"/>
      <c r="BG71" s="262"/>
      <c r="BH71" s="262"/>
      <c r="BI71" s="262"/>
      <c r="BJ71" s="262"/>
      <c r="BK71" s="262"/>
      <c r="BL71" s="262"/>
      <c r="BM71" s="262"/>
      <c r="BN71" s="262"/>
      <c r="BO71" s="262"/>
      <c r="BP71" s="262"/>
      <c r="BQ71" s="259">
        <v>65</v>
      </c>
      <c r="BR71" s="264"/>
      <c r="BS71" s="943"/>
      <c r="BT71" s="944"/>
      <c r="BU71" s="944"/>
      <c r="BV71" s="944"/>
      <c r="BW71" s="944"/>
      <c r="BX71" s="944"/>
      <c r="BY71" s="944"/>
      <c r="BZ71" s="944"/>
      <c r="CA71" s="944"/>
      <c r="CB71" s="944"/>
      <c r="CC71" s="944"/>
      <c r="CD71" s="944"/>
      <c r="CE71" s="944"/>
      <c r="CF71" s="944"/>
      <c r="CG71" s="945"/>
      <c r="CH71" s="940"/>
      <c r="CI71" s="941"/>
      <c r="CJ71" s="941"/>
      <c r="CK71" s="941"/>
      <c r="CL71" s="942"/>
      <c r="CM71" s="940"/>
      <c r="CN71" s="941"/>
      <c r="CO71" s="941"/>
      <c r="CP71" s="941"/>
      <c r="CQ71" s="942"/>
      <c r="CR71" s="940"/>
      <c r="CS71" s="941"/>
      <c r="CT71" s="941"/>
      <c r="CU71" s="941"/>
      <c r="CV71" s="942"/>
      <c r="CW71" s="940"/>
      <c r="CX71" s="941"/>
      <c r="CY71" s="941"/>
      <c r="CZ71" s="941"/>
      <c r="DA71" s="942"/>
      <c r="DB71" s="940"/>
      <c r="DC71" s="941"/>
      <c r="DD71" s="941"/>
      <c r="DE71" s="941"/>
      <c r="DF71" s="942"/>
      <c r="DG71" s="940"/>
      <c r="DH71" s="941"/>
      <c r="DI71" s="941"/>
      <c r="DJ71" s="941"/>
      <c r="DK71" s="942"/>
      <c r="DL71" s="940"/>
      <c r="DM71" s="941"/>
      <c r="DN71" s="941"/>
      <c r="DO71" s="941"/>
      <c r="DP71" s="942"/>
      <c r="DQ71" s="940"/>
      <c r="DR71" s="941"/>
      <c r="DS71" s="941"/>
      <c r="DT71" s="941"/>
      <c r="DU71" s="942"/>
      <c r="DV71" s="937"/>
      <c r="DW71" s="938"/>
      <c r="DX71" s="938"/>
      <c r="DY71" s="938"/>
      <c r="DZ71" s="939"/>
      <c r="EA71" s="243"/>
    </row>
    <row r="72" spans="1:131" s="244" customFormat="1" ht="26.25" customHeight="1" x14ac:dyDescent="0.15">
      <c r="A72" s="258">
        <v>5</v>
      </c>
      <c r="B72" s="953" t="s">
        <v>594</v>
      </c>
      <c r="C72" s="954"/>
      <c r="D72" s="954"/>
      <c r="E72" s="954"/>
      <c r="F72" s="954"/>
      <c r="G72" s="954"/>
      <c r="H72" s="954"/>
      <c r="I72" s="954"/>
      <c r="J72" s="954"/>
      <c r="K72" s="954"/>
      <c r="L72" s="954"/>
      <c r="M72" s="954"/>
      <c r="N72" s="954"/>
      <c r="O72" s="954"/>
      <c r="P72" s="955"/>
      <c r="Q72" s="956">
        <v>244880</v>
      </c>
      <c r="R72" s="911"/>
      <c r="S72" s="911"/>
      <c r="T72" s="911"/>
      <c r="U72" s="911"/>
      <c r="V72" s="911">
        <v>239644</v>
      </c>
      <c r="W72" s="911"/>
      <c r="X72" s="911"/>
      <c r="Y72" s="911"/>
      <c r="Z72" s="911"/>
      <c r="AA72" s="911">
        <v>5236</v>
      </c>
      <c r="AB72" s="911"/>
      <c r="AC72" s="911"/>
      <c r="AD72" s="911"/>
      <c r="AE72" s="911"/>
      <c r="AF72" s="911">
        <v>5236</v>
      </c>
      <c r="AG72" s="911"/>
      <c r="AH72" s="911"/>
      <c r="AI72" s="911"/>
      <c r="AJ72" s="911"/>
      <c r="AK72" s="911">
        <v>1477</v>
      </c>
      <c r="AL72" s="911"/>
      <c r="AM72" s="911"/>
      <c r="AN72" s="911"/>
      <c r="AO72" s="911"/>
      <c r="AP72" s="959" t="s">
        <v>519</v>
      </c>
      <c r="AQ72" s="960"/>
      <c r="AR72" s="960"/>
      <c r="AS72" s="960"/>
      <c r="AT72" s="910"/>
      <c r="AU72" s="959" t="s">
        <v>519</v>
      </c>
      <c r="AV72" s="960"/>
      <c r="AW72" s="960"/>
      <c r="AX72" s="960"/>
      <c r="AY72" s="910"/>
      <c r="AZ72" s="957"/>
      <c r="BA72" s="957"/>
      <c r="BB72" s="957"/>
      <c r="BC72" s="957"/>
      <c r="BD72" s="958"/>
      <c r="BE72" s="262"/>
      <c r="BF72" s="262"/>
      <c r="BG72" s="262"/>
      <c r="BH72" s="262"/>
      <c r="BI72" s="262"/>
      <c r="BJ72" s="262"/>
      <c r="BK72" s="262"/>
      <c r="BL72" s="262"/>
      <c r="BM72" s="262"/>
      <c r="BN72" s="262"/>
      <c r="BO72" s="262"/>
      <c r="BP72" s="262"/>
      <c r="BQ72" s="259">
        <v>66</v>
      </c>
      <c r="BR72" s="264"/>
      <c r="BS72" s="943"/>
      <c r="BT72" s="944"/>
      <c r="BU72" s="944"/>
      <c r="BV72" s="944"/>
      <c r="BW72" s="944"/>
      <c r="BX72" s="944"/>
      <c r="BY72" s="944"/>
      <c r="BZ72" s="944"/>
      <c r="CA72" s="944"/>
      <c r="CB72" s="944"/>
      <c r="CC72" s="944"/>
      <c r="CD72" s="944"/>
      <c r="CE72" s="944"/>
      <c r="CF72" s="944"/>
      <c r="CG72" s="945"/>
      <c r="CH72" s="940"/>
      <c r="CI72" s="941"/>
      <c r="CJ72" s="941"/>
      <c r="CK72" s="941"/>
      <c r="CL72" s="942"/>
      <c r="CM72" s="940"/>
      <c r="CN72" s="941"/>
      <c r="CO72" s="941"/>
      <c r="CP72" s="941"/>
      <c r="CQ72" s="942"/>
      <c r="CR72" s="940"/>
      <c r="CS72" s="941"/>
      <c r="CT72" s="941"/>
      <c r="CU72" s="941"/>
      <c r="CV72" s="942"/>
      <c r="CW72" s="940"/>
      <c r="CX72" s="941"/>
      <c r="CY72" s="941"/>
      <c r="CZ72" s="941"/>
      <c r="DA72" s="942"/>
      <c r="DB72" s="940"/>
      <c r="DC72" s="941"/>
      <c r="DD72" s="941"/>
      <c r="DE72" s="941"/>
      <c r="DF72" s="942"/>
      <c r="DG72" s="940"/>
      <c r="DH72" s="941"/>
      <c r="DI72" s="941"/>
      <c r="DJ72" s="941"/>
      <c r="DK72" s="942"/>
      <c r="DL72" s="940"/>
      <c r="DM72" s="941"/>
      <c r="DN72" s="941"/>
      <c r="DO72" s="941"/>
      <c r="DP72" s="942"/>
      <c r="DQ72" s="940"/>
      <c r="DR72" s="941"/>
      <c r="DS72" s="941"/>
      <c r="DT72" s="941"/>
      <c r="DU72" s="942"/>
      <c r="DV72" s="937"/>
      <c r="DW72" s="938"/>
      <c r="DX72" s="938"/>
      <c r="DY72" s="938"/>
      <c r="DZ72" s="939"/>
      <c r="EA72" s="243"/>
    </row>
    <row r="73" spans="1:131" s="244" customFormat="1" ht="26.25" customHeight="1" x14ac:dyDescent="0.15">
      <c r="A73" s="258">
        <v>6</v>
      </c>
      <c r="B73" s="953" t="s">
        <v>595</v>
      </c>
      <c r="C73" s="954"/>
      <c r="D73" s="954"/>
      <c r="E73" s="954"/>
      <c r="F73" s="954"/>
      <c r="G73" s="954"/>
      <c r="H73" s="954"/>
      <c r="I73" s="954"/>
      <c r="J73" s="954"/>
      <c r="K73" s="954"/>
      <c r="L73" s="954"/>
      <c r="M73" s="954"/>
      <c r="N73" s="954"/>
      <c r="O73" s="954"/>
      <c r="P73" s="955"/>
      <c r="Q73" s="956">
        <v>188</v>
      </c>
      <c r="R73" s="911"/>
      <c r="S73" s="911"/>
      <c r="T73" s="911"/>
      <c r="U73" s="911"/>
      <c r="V73" s="911">
        <v>154</v>
      </c>
      <c r="W73" s="911"/>
      <c r="X73" s="911"/>
      <c r="Y73" s="911"/>
      <c r="Z73" s="911"/>
      <c r="AA73" s="911">
        <v>34</v>
      </c>
      <c r="AB73" s="911"/>
      <c r="AC73" s="911"/>
      <c r="AD73" s="911"/>
      <c r="AE73" s="911"/>
      <c r="AF73" s="911">
        <v>34</v>
      </c>
      <c r="AG73" s="911"/>
      <c r="AH73" s="911"/>
      <c r="AI73" s="911"/>
      <c r="AJ73" s="911"/>
      <c r="AK73" s="911">
        <v>40</v>
      </c>
      <c r="AL73" s="911"/>
      <c r="AM73" s="911"/>
      <c r="AN73" s="911"/>
      <c r="AO73" s="911"/>
      <c r="AP73" s="911" t="s">
        <v>589</v>
      </c>
      <c r="AQ73" s="911"/>
      <c r="AR73" s="911"/>
      <c r="AS73" s="911"/>
      <c r="AT73" s="911"/>
      <c r="AU73" s="911" t="s">
        <v>589</v>
      </c>
      <c r="AV73" s="911"/>
      <c r="AW73" s="911"/>
      <c r="AX73" s="911"/>
      <c r="AY73" s="911"/>
      <c r="AZ73" s="957"/>
      <c r="BA73" s="957"/>
      <c r="BB73" s="957"/>
      <c r="BC73" s="957"/>
      <c r="BD73" s="958"/>
      <c r="BE73" s="262"/>
      <c r="BF73" s="262"/>
      <c r="BG73" s="262"/>
      <c r="BH73" s="262"/>
      <c r="BI73" s="262"/>
      <c r="BJ73" s="262"/>
      <c r="BK73" s="262"/>
      <c r="BL73" s="262"/>
      <c r="BM73" s="262"/>
      <c r="BN73" s="262"/>
      <c r="BO73" s="262"/>
      <c r="BP73" s="262"/>
      <c r="BQ73" s="259">
        <v>67</v>
      </c>
      <c r="BR73" s="264"/>
      <c r="BS73" s="943"/>
      <c r="BT73" s="944"/>
      <c r="BU73" s="944"/>
      <c r="BV73" s="944"/>
      <c r="BW73" s="944"/>
      <c r="BX73" s="944"/>
      <c r="BY73" s="944"/>
      <c r="BZ73" s="944"/>
      <c r="CA73" s="944"/>
      <c r="CB73" s="944"/>
      <c r="CC73" s="944"/>
      <c r="CD73" s="944"/>
      <c r="CE73" s="944"/>
      <c r="CF73" s="944"/>
      <c r="CG73" s="945"/>
      <c r="CH73" s="940"/>
      <c r="CI73" s="941"/>
      <c r="CJ73" s="941"/>
      <c r="CK73" s="941"/>
      <c r="CL73" s="942"/>
      <c r="CM73" s="940"/>
      <c r="CN73" s="941"/>
      <c r="CO73" s="941"/>
      <c r="CP73" s="941"/>
      <c r="CQ73" s="942"/>
      <c r="CR73" s="940"/>
      <c r="CS73" s="941"/>
      <c r="CT73" s="941"/>
      <c r="CU73" s="941"/>
      <c r="CV73" s="942"/>
      <c r="CW73" s="940"/>
      <c r="CX73" s="941"/>
      <c r="CY73" s="941"/>
      <c r="CZ73" s="941"/>
      <c r="DA73" s="942"/>
      <c r="DB73" s="940"/>
      <c r="DC73" s="941"/>
      <c r="DD73" s="941"/>
      <c r="DE73" s="941"/>
      <c r="DF73" s="942"/>
      <c r="DG73" s="940"/>
      <c r="DH73" s="941"/>
      <c r="DI73" s="941"/>
      <c r="DJ73" s="941"/>
      <c r="DK73" s="942"/>
      <c r="DL73" s="940"/>
      <c r="DM73" s="941"/>
      <c r="DN73" s="941"/>
      <c r="DO73" s="941"/>
      <c r="DP73" s="942"/>
      <c r="DQ73" s="940"/>
      <c r="DR73" s="941"/>
      <c r="DS73" s="941"/>
      <c r="DT73" s="941"/>
      <c r="DU73" s="942"/>
      <c r="DV73" s="937"/>
      <c r="DW73" s="938"/>
      <c r="DX73" s="938"/>
      <c r="DY73" s="938"/>
      <c r="DZ73" s="939"/>
      <c r="EA73" s="243"/>
    </row>
    <row r="74" spans="1:131" s="244" customFormat="1" ht="26.25" customHeight="1" x14ac:dyDescent="0.15">
      <c r="A74" s="258">
        <v>7</v>
      </c>
      <c r="B74" s="953" t="s">
        <v>596</v>
      </c>
      <c r="C74" s="954"/>
      <c r="D74" s="954"/>
      <c r="E74" s="954"/>
      <c r="F74" s="954"/>
      <c r="G74" s="954"/>
      <c r="H74" s="954"/>
      <c r="I74" s="954"/>
      <c r="J74" s="954"/>
      <c r="K74" s="954"/>
      <c r="L74" s="954"/>
      <c r="M74" s="954"/>
      <c r="N74" s="954"/>
      <c r="O74" s="954"/>
      <c r="P74" s="955"/>
      <c r="Q74" s="956">
        <v>213</v>
      </c>
      <c r="R74" s="911"/>
      <c r="S74" s="911"/>
      <c r="T74" s="911"/>
      <c r="U74" s="911"/>
      <c r="V74" s="911">
        <v>197</v>
      </c>
      <c r="W74" s="911"/>
      <c r="X74" s="911"/>
      <c r="Y74" s="911"/>
      <c r="Z74" s="911"/>
      <c r="AA74" s="911">
        <v>16</v>
      </c>
      <c r="AB74" s="911"/>
      <c r="AC74" s="911"/>
      <c r="AD74" s="911"/>
      <c r="AE74" s="911"/>
      <c r="AF74" s="911">
        <v>16</v>
      </c>
      <c r="AG74" s="911"/>
      <c r="AH74" s="911"/>
      <c r="AI74" s="911"/>
      <c r="AJ74" s="911"/>
      <c r="AK74" s="911" t="s">
        <v>589</v>
      </c>
      <c r="AL74" s="911"/>
      <c r="AM74" s="911"/>
      <c r="AN74" s="911"/>
      <c r="AO74" s="911"/>
      <c r="AP74" s="911" t="s">
        <v>589</v>
      </c>
      <c r="AQ74" s="911"/>
      <c r="AR74" s="911"/>
      <c r="AS74" s="911"/>
      <c r="AT74" s="911"/>
      <c r="AU74" s="911" t="s">
        <v>589</v>
      </c>
      <c r="AV74" s="911"/>
      <c r="AW74" s="911"/>
      <c r="AX74" s="911"/>
      <c r="AY74" s="911"/>
      <c r="AZ74" s="957"/>
      <c r="BA74" s="957"/>
      <c r="BB74" s="957"/>
      <c r="BC74" s="957"/>
      <c r="BD74" s="958"/>
      <c r="BE74" s="262"/>
      <c r="BF74" s="262"/>
      <c r="BG74" s="262"/>
      <c r="BH74" s="262"/>
      <c r="BI74" s="262"/>
      <c r="BJ74" s="262"/>
      <c r="BK74" s="262"/>
      <c r="BL74" s="262"/>
      <c r="BM74" s="262"/>
      <c r="BN74" s="262"/>
      <c r="BO74" s="262"/>
      <c r="BP74" s="262"/>
      <c r="BQ74" s="259">
        <v>68</v>
      </c>
      <c r="BR74" s="264"/>
      <c r="BS74" s="943"/>
      <c r="BT74" s="944"/>
      <c r="BU74" s="944"/>
      <c r="BV74" s="944"/>
      <c r="BW74" s="944"/>
      <c r="BX74" s="944"/>
      <c r="BY74" s="944"/>
      <c r="BZ74" s="944"/>
      <c r="CA74" s="944"/>
      <c r="CB74" s="944"/>
      <c r="CC74" s="944"/>
      <c r="CD74" s="944"/>
      <c r="CE74" s="944"/>
      <c r="CF74" s="944"/>
      <c r="CG74" s="945"/>
      <c r="CH74" s="940"/>
      <c r="CI74" s="941"/>
      <c r="CJ74" s="941"/>
      <c r="CK74" s="941"/>
      <c r="CL74" s="942"/>
      <c r="CM74" s="940"/>
      <c r="CN74" s="941"/>
      <c r="CO74" s="941"/>
      <c r="CP74" s="941"/>
      <c r="CQ74" s="942"/>
      <c r="CR74" s="940"/>
      <c r="CS74" s="941"/>
      <c r="CT74" s="941"/>
      <c r="CU74" s="941"/>
      <c r="CV74" s="942"/>
      <c r="CW74" s="940"/>
      <c r="CX74" s="941"/>
      <c r="CY74" s="941"/>
      <c r="CZ74" s="941"/>
      <c r="DA74" s="942"/>
      <c r="DB74" s="940"/>
      <c r="DC74" s="941"/>
      <c r="DD74" s="941"/>
      <c r="DE74" s="941"/>
      <c r="DF74" s="942"/>
      <c r="DG74" s="940"/>
      <c r="DH74" s="941"/>
      <c r="DI74" s="941"/>
      <c r="DJ74" s="941"/>
      <c r="DK74" s="942"/>
      <c r="DL74" s="940"/>
      <c r="DM74" s="941"/>
      <c r="DN74" s="941"/>
      <c r="DO74" s="941"/>
      <c r="DP74" s="942"/>
      <c r="DQ74" s="940"/>
      <c r="DR74" s="941"/>
      <c r="DS74" s="941"/>
      <c r="DT74" s="941"/>
      <c r="DU74" s="942"/>
      <c r="DV74" s="937"/>
      <c r="DW74" s="938"/>
      <c r="DX74" s="938"/>
      <c r="DY74" s="938"/>
      <c r="DZ74" s="939"/>
      <c r="EA74" s="243"/>
    </row>
    <row r="75" spans="1:131" s="244" customFormat="1" ht="26.25" customHeight="1" x14ac:dyDescent="0.15">
      <c r="A75" s="258">
        <v>8</v>
      </c>
      <c r="B75" s="953"/>
      <c r="C75" s="954"/>
      <c r="D75" s="954"/>
      <c r="E75" s="954"/>
      <c r="F75" s="954"/>
      <c r="G75" s="954"/>
      <c r="H75" s="954"/>
      <c r="I75" s="954"/>
      <c r="J75" s="954"/>
      <c r="K75" s="954"/>
      <c r="L75" s="954"/>
      <c r="M75" s="954"/>
      <c r="N75" s="954"/>
      <c r="O75" s="954"/>
      <c r="P75" s="955"/>
      <c r="Q75" s="961"/>
      <c r="R75" s="960"/>
      <c r="S75" s="960"/>
      <c r="T75" s="960"/>
      <c r="U75" s="910"/>
      <c r="V75" s="959"/>
      <c r="W75" s="960"/>
      <c r="X75" s="960"/>
      <c r="Y75" s="960"/>
      <c r="Z75" s="910"/>
      <c r="AA75" s="959"/>
      <c r="AB75" s="960"/>
      <c r="AC75" s="960"/>
      <c r="AD75" s="960"/>
      <c r="AE75" s="910"/>
      <c r="AF75" s="959"/>
      <c r="AG75" s="960"/>
      <c r="AH75" s="960"/>
      <c r="AI75" s="960"/>
      <c r="AJ75" s="910"/>
      <c r="AK75" s="959"/>
      <c r="AL75" s="960"/>
      <c r="AM75" s="960"/>
      <c r="AN75" s="960"/>
      <c r="AO75" s="910"/>
      <c r="AP75" s="959"/>
      <c r="AQ75" s="960"/>
      <c r="AR75" s="960"/>
      <c r="AS75" s="960"/>
      <c r="AT75" s="910"/>
      <c r="AU75" s="959"/>
      <c r="AV75" s="960"/>
      <c r="AW75" s="960"/>
      <c r="AX75" s="960"/>
      <c r="AY75" s="910"/>
      <c r="AZ75" s="957"/>
      <c r="BA75" s="957"/>
      <c r="BB75" s="957"/>
      <c r="BC75" s="957"/>
      <c r="BD75" s="958"/>
      <c r="BE75" s="262"/>
      <c r="BF75" s="262"/>
      <c r="BG75" s="262"/>
      <c r="BH75" s="262"/>
      <c r="BI75" s="262"/>
      <c r="BJ75" s="262"/>
      <c r="BK75" s="262"/>
      <c r="BL75" s="262"/>
      <c r="BM75" s="262"/>
      <c r="BN75" s="262"/>
      <c r="BO75" s="262"/>
      <c r="BP75" s="262"/>
      <c r="BQ75" s="259">
        <v>69</v>
      </c>
      <c r="BR75" s="264"/>
      <c r="BS75" s="943"/>
      <c r="BT75" s="944"/>
      <c r="BU75" s="944"/>
      <c r="BV75" s="944"/>
      <c r="BW75" s="944"/>
      <c r="BX75" s="944"/>
      <c r="BY75" s="944"/>
      <c r="BZ75" s="944"/>
      <c r="CA75" s="944"/>
      <c r="CB75" s="944"/>
      <c r="CC75" s="944"/>
      <c r="CD75" s="944"/>
      <c r="CE75" s="944"/>
      <c r="CF75" s="944"/>
      <c r="CG75" s="945"/>
      <c r="CH75" s="940"/>
      <c r="CI75" s="941"/>
      <c r="CJ75" s="941"/>
      <c r="CK75" s="941"/>
      <c r="CL75" s="942"/>
      <c r="CM75" s="940"/>
      <c r="CN75" s="941"/>
      <c r="CO75" s="941"/>
      <c r="CP75" s="941"/>
      <c r="CQ75" s="942"/>
      <c r="CR75" s="940"/>
      <c r="CS75" s="941"/>
      <c r="CT75" s="941"/>
      <c r="CU75" s="941"/>
      <c r="CV75" s="942"/>
      <c r="CW75" s="940"/>
      <c r="CX75" s="941"/>
      <c r="CY75" s="941"/>
      <c r="CZ75" s="941"/>
      <c r="DA75" s="942"/>
      <c r="DB75" s="940"/>
      <c r="DC75" s="941"/>
      <c r="DD75" s="941"/>
      <c r="DE75" s="941"/>
      <c r="DF75" s="942"/>
      <c r="DG75" s="940"/>
      <c r="DH75" s="941"/>
      <c r="DI75" s="941"/>
      <c r="DJ75" s="941"/>
      <c r="DK75" s="942"/>
      <c r="DL75" s="940"/>
      <c r="DM75" s="941"/>
      <c r="DN75" s="941"/>
      <c r="DO75" s="941"/>
      <c r="DP75" s="942"/>
      <c r="DQ75" s="940"/>
      <c r="DR75" s="941"/>
      <c r="DS75" s="941"/>
      <c r="DT75" s="941"/>
      <c r="DU75" s="942"/>
      <c r="DV75" s="937"/>
      <c r="DW75" s="938"/>
      <c r="DX75" s="938"/>
      <c r="DY75" s="938"/>
      <c r="DZ75" s="939"/>
      <c r="EA75" s="243"/>
    </row>
    <row r="76" spans="1:131" s="244" customFormat="1" ht="26.25" customHeight="1" x14ac:dyDescent="0.15">
      <c r="A76" s="258">
        <v>9</v>
      </c>
      <c r="B76" s="953"/>
      <c r="C76" s="954"/>
      <c r="D76" s="954"/>
      <c r="E76" s="954"/>
      <c r="F76" s="954"/>
      <c r="G76" s="954"/>
      <c r="H76" s="954"/>
      <c r="I76" s="954"/>
      <c r="J76" s="954"/>
      <c r="K76" s="954"/>
      <c r="L76" s="954"/>
      <c r="M76" s="954"/>
      <c r="N76" s="954"/>
      <c r="O76" s="954"/>
      <c r="P76" s="955"/>
      <c r="Q76" s="961"/>
      <c r="R76" s="960"/>
      <c r="S76" s="960"/>
      <c r="T76" s="960"/>
      <c r="U76" s="910"/>
      <c r="V76" s="959"/>
      <c r="W76" s="960"/>
      <c r="X76" s="960"/>
      <c r="Y76" s="960"/>
      <c r="Z76" s="910"/>
      <c r="AA76" s="959"/>
      <c r="AB76" s="960"/>
      <c r="AC76" s="960"/>
      <c r="AD76" s="960"/>
      <c r="AE76" s="910"/>
      <c r="AF76" s="959"/>
      <c r="AG76" s="960"/>
      <c r="AH76" s="960"/>
      <c r="AI76" s="960"/>
      <c r="AJ76" s="910"/>
      <c r="AK76" s="959"/>
      <c r="AL76" s="960"/>
      <c r="AM76" s="960"/>
      <c r="AN76" s="960"/>
      <c r="AO76" s="910"/>
      <c r="AP76" s="959"/>
      <c r="AQ76" s="960"/>
      <c r="AR76" s="960"/>
      <c r="AS76" s="960"/>
      <c r="AT76" s="910"/>
      <c r="AU76" s="959"/>
      <c r="AV76" s="960"/>
      <c r="AW76" s="960"/>
      <c r="AX76" s="960"/>
      <c r="AY76" s="910"/>
      <c r="AZ76" s="957"/>
      <c r="BA76" s="957"/>
      <c r="BB76" s="957"/>
      <c r="BC76" s="957"/>
      <c r="BD76" s="958"/>
      <c r="BE76" s="262"/>
      <c r="BF76" s="262"/>
      <c r="BG76" s="262"/>
      <c r="BH76" s="262"/>
      <c r="BI76" s="262"/>
      <c r="BJ76" s="262"/>
      <c r="BK76" s="262"/>
      <c r="BL76" s="262"/>
      <c r="BM76" s="262"/>
      <c r="BN76" s="262"/>
      <c r="BO76" s="262"/>
      <c r="BP76" s="262"/>
      <c r="BQ76" s="259">
        <v>70</v>
      </c>
      <c r="BR76" s="264"/>
      <c r="BS76" s="943"/>
      <c r="BT76" s="944"/>
      <c r="BU76" s="944"/>
      <c r="BV76" s="944"/>
      <c r="BW76" s="944"/>
      <c r="BX76" s="944"/>
      <c r="BY76" s="944"/>
      <c r="BZ76" s="944"/>
      <c r="CA76" s="944"/>
      <c r="CB76" s="944"/>
      <c r="CC76" s="944"/>
      <c r="CD76" s="944"/>
      <c r="CE76" s="944"/>
      <c r="CF76" s="944"/>
      <c r="CG76" s="945"/>
      <c r="CH76" s="940"/>
      <c r="CI76" s="941"/>
      <c r="CJ76" s="941"/>
      <c r="CK76" s="941"/>
      <c r="CL76" s="942"/>
      <c r="CM76" s="940"/>
      <c r="CN76" s="941"/>
      <c r="CO76" s="941"/>
      <c r="CP76" s="941"/>
      <c r="CQ76" s="942"/>
      <c r="CR76" s="940"/>
      <c r="CS76" s="941"/>
      <c r="CT76" s="941"/>
      <c r="CU76" s="941"/>
      <c r="CV76" s="942"/>
      <c r="CW76" s="940"/>
      <c r="CX76" s="941"/>
      <c r="CY76" s="941"/>
      <c r="CZ76" s="941"/>
      <c r="DA76" s="942"/>
      <c r="DB76" s="940"/>
      <c r="DC76" s="941"/>
      <c r="DD76" s="941"/>
      <c r="DE76" s="941"/>
      <c r="DF76" s="942"/>
      <c r="DG76" s="940"/>
      <c r="DH76" s="941"/>
      <c r="DI76" s="941"/>
      <c r="DJ76" s="941"/>
      <c r="DK76" s="942"/>
      <c r="DL76" s="940"/>
      <c r="DM76" s="941"/>
      <c r="DN76" s="941"/>
      <c r="DO76" s="941"/>
      <c r="DP76" s="942"/>
      <c r="DQ76" s="940"/>
      <c r="DR76" s="941"/>
      <c r="DS76" s="941"/>
      <c r="DT76" s="941"/>
      <c r="DU76" s="942"/>
      <c r="DV76" s="937"/>
      <c r="DW76" s="938"/>
      <c r="DX76" s="938"/>
      <c r="DY76" s="938"/>
      <c r="DZ76" s="939"/>
      <c r="EA76" s="243"/>
    </row>
    <row r="77" spans="1:131" s="244" customFormat="1" ht="26.25" customHeight="1" x14ac:dyDescent="0.15">
      <c r="A77" s="258">
        <v>10</v>
      </c>
      <c r="B77" s="953"/>
      <c r="C77" s="954"/>
      <c r="D77" s="954"/>
      <c r="E77" s="954"/>
      <c r="F77" s="954"/>
      <c r="G77" s="954"/>
      <c r="H77" s="954"/>
      <c r="I77" s="954"/>
      <c r="J77" s="954"/>
      <c r="K77" s="954"/>
      <c r="L77" s="954"/>
      <c r="M77" s="954"/>
      <c r="N77" s="954"/>
      <c r="O77" s="954"/>
      <c r="P77" s="955"/>
      <c r="Q77" s="961"/>
      <c r="R77" s="960"/>
      <c r="S77" s="960"/>
      <c r="T77" s="960"/>
      <c r="U77" s="910"/>
      <c r="V77" s="959"/>
      <c r="W77" s="960"/>
      <c r="X77" s="960"/>
      <c r="Y77" s="960"/>
      <c r="Z77" s="910"/>
      <c r="AA77" s="959"/>
      <c r="AB77" s="960"/>
      <c r="AC77" s="960"/>
      <c r="AD77" s="960"/>
      <c r="AE77" s="910"/>
      <c r="AF77" s="959"/>
      <c r="AG77" s="960"/>
      <c r="AH77" s="960"/>
      <c r="AI77" s="960"/>
      <c r="AJ77" s="910"/>
      <c r="AK77" s="959"/>
      <c r="AL77" s="960"/>
      <c r="AM77" s="960"/>
      <c r="AN77" s="960"/>
      <c r="AO77" s="910"/>
      <c r="AP77" s="959"/>
      <c r="AQ77" s="960"/>
      <c r="AR77" s="960"/>
      <c r="AS77" s="960"/>
      <c r="AT77" s="910"/>
      <c r="AU77" s="959"/>
      <c r="AV77" s="960"/>
      <c r="AW77" s="960"/>
      <c r="AX77" s="960"/>
      <c r="AY77" s="910"/>
      <c r="AZ77" s="957"/>
      <c r="BA77" s="957"/>
      <c r="BB77" s="957"/>
      <c r="BC77" s="957"/>
      <c r="BD77" s="958"/>
      <c r="BE77" s="262"/>
      <c r="BF77" s="262"/>
      <c r="BG77" s="262"/>
      <c r="BH77" s="262"/>
      <c r="BI77" s="262"/>
      <c r="BJ77" s="262"/>
      <c r="BK77" s="262"/>
      <c r="BL77" s="262"/>
      <c r="BM77" s="262"/>
      <c r="BN77" s="262"/>
      <c r="BO77" s="262"/>
      <c r="BP77" s="262"/>
      <c r="BQ77" s="259">
        <v>71</v>
      </c>
      <c r="BR77" s="264"/>
      <c r="BS77" s="943"/>
      <c r="BT77" s="944"/>
      <c r="BU77" s="944"/>
      <c r="BV77" s="944"/>
      <c r="BW77" s="944"/>
      <c r="BX77" s="944"/>
      <c r="BY77" s="944"/>
      <c r="BZ77" s="944"/>
      <c r="CA77" s="944"/>
      <c r="CB77" s="944"/>
      <c r="CC77" s="944"/>
      <c r="CD77" s="944"/>
      <c r="CE77" s="944"/>
      <c r="CF77" s="944"/>
      <c r="CG77" s="945"/>
      <c r="CH77" s="940"/>
      <c r="CI77" s="941"/>
      <c r="CJ77" s="941"/>
      <c r="CK77" s="941"/>
      <c r="CL77" s="942"/>
      <c r="CM77" s="940"/>
      <c r="CN77" s="941"/>
      <c r="CO77" s="941"/>
      <c r="CP77" s="941"/>
      <c r="CQ77" s="942"/>
      <c r="CR77" s="940"/>
      <c r="CS77" s="941"/>
      <c r="CT77" s="941"/>
      <c r="CU77" s="941"/>
      <c r="CV77" s="942"/>
      <c r="CW77" s="940"/>
      <c r="CX77" s="941"/>
      <c r="CY77" s="941"/>
      <c r="CZ77" s="941"/>
      <c r="DA77" s="942"/>
      <c r="DB77" s="940"/>
      <c r="DC77" s="941"/>
      <c r="DD77" s="941"/>
      <c r="DE77" s="941"/>
      <c r="DF77" s="942"/>
      <c r="DG77" s="940"/>
      <c r="DH77" s="941"/>
      <c r="DI77" s="941"/>
      <c r="DJ77" s="941"/>
      <c r="DK77" s="942"/>
      <c r="DL77" s="940"/>
      <c r="DM77" s="941"/>
      <c r="DN77" s="941"/>
      <c r="DO77" s="941"/>
      <c r="DP77" s="942"/>
      <c r="DQ77" s="940"/>
      <c r="DR77" s="941"/>
      <c r="DS77" s="941"/>
      <c r="DT77" s="941"/>
      <c r="DU77" s="942"/>
      <c r="DV77" s="937"/>
      <c r="DW77" s="938"/>
      <c r="DX77" s="938"/>
      <c r="DY77" s="938"/>
      <c r="DZ77" s="939"/>
      <c r="EA77" s="243"/>
    </row>
    <row r="78" spans="1:131" s="244" customFormat="1" ht="26.25" customHeight="1" x14ac:dyDescent="0.15">
      <c r="A78" s="258">
        <v>11</v>
      </c>
      <c r="B78" s="953"/>
      <c r="C78" s="954"/>
      <c r="D78" s="954"/>
      <c r="E78" s="954"/>
      <c r="F78" s="954"/>
      <c r="G78" s="954"/>
      <c r="H78" s="954"/>
      <c r="I78" s="954"/>
      <c r="J78" s="954"/>
      <c r="K78" s="954"/>
      <c r="L78" s="954"/>
      <c r="M78" s="954"/>
      <c r="N78" s="954"/>
      <c r="O78" s="954"/>
      <c r="P78" s="955"/>
      <c r="Q78" s="956"/>
      <c r="R78" s="911"/>
      <c r="S78" s="911"/>
      <c r="T78" s="911"/>
      <c r="U78" s="911"/>
      <c r="V78" s="911"/>
      <c r="W78" s="911"/>
      <c r="X78" s="911"/>
      <c r="Y78" s="911"/>
      <c r="Z78" s="911"/>
      <c r="AA78" s="911"/>
      <c r="AB78" s="911"/>
      <c r="AC78" s="911"/>
      <c r="AD78" s="911"/>
      <c r="AE78" s="911"/>
      <c r="AF78" s="911"/>
      <c r="AG78" s="911"/>
      <c r="AH78" s="911"/>
      <c r="AI78" s="911"/>
      <c r="AJ78" s="911"/>
      <c r="AK78" s="911"/>
      <c r="AL78" s="911"/>
      <c r="AM78" s="911"/>
      <c r="AN78" s="911"/>
      <c r="AO78" s="911"/>
      <c r="AP78" s="911"/>
      <c r="AQ78" s="911"/>
      <c r="AR78" s="911"/>
      <c r="AS78" s="911"/>
      <c r="AT78" s="911"/>
      <c r="AU78" s="911"/>
      <c r="AV78" s="911"/>
      <c r="AW78" s="911"/>
      <c r="AX78" s="911"/>
      <c r="AY78" s="911"/>
      <c r="AZ78" s="957"/>
      <c r="BA78" s="957"/>
      <c r="BB78" s="957"/>
      <c r="BC78" s="957"/>
      <c r="BD78" s="958"/>
      <c r="BE78" s="262"/>
      <c r="BF78" s="262"/>
      <c r="BG78" s="262"/>
      <c r="BH78" s="262"/>
      <c r="BI78" s="262"/>
      <c r="BJ78" s="265"/>
      <c r="BK78" s="265"/>
      <c r="BL78" s="265"/>
      <c r="BM78" s="265"/>
      <c r="BN78" s="265"/>
      <c r="BO78" s="262"/>
      <c r="BP78" s="262"/>
      <c r="BQ78" s="259">
        <v>72</v>
      </c>
      <c r="BR78" s="264"/>
      <c r="BS78" s="943"/>
      <c r="BT78" s="944"/>
      <c r="BU78" s="944"/>
      <c r="BV78" s="944"/>
      <c r="BW78" s="944"/>
      <c r="BX78" s="944"/>
      <c r="BY78" s="944"/>
      <c r="BZ78" s="944"/>
      <c r="CA78" s="944"/>
      <c r="CB78" s="944"/>
      <c r="CC78" s="944"/>
      <c r="CD78" s="944"/>
      <c r="CE78" s="944"/>
      <c r="CF78" s="944"/>
      <c r="CG78" s="945"/>
      <c r="CH78" s="940"/>
      <c r="CI78" s="941"/>
      <c r="CJ78" s="941"/>
      <c r="CK78" s="941"/>
      <c r="CL78" s="942"/>
      <c r="CM78" s="940"/>
      <c r="CN78" s="941"/>
      <c r="CO78" s="941"/>
      <c r="CP78" s="941"/>
      <c r="CQ78" s="942"/>
      <c r="CR78" s="940"/>
      <c r="CS78" s="941"/>
      <c r="CT78" s="941"/>
      <c r="CU78" s="941"/>
      <c r="CV78" s="942"/>
      <c r="CW78" s="940"/>
      <c r="CX78" s="941"/>
      <c r="CY78" s="941"/>
      <c r="CZ78" s="941"/>
      <c r="DA78" s="942"/>
      <c r="DB78" s="940"/>
      <c r="DC78" s="941"/>
      <c r="DD78" s="941"/>
      <c r="DE78" s="941"/>
      <c r="DF78" s="942"/>
      <c r="DG78" s="940"/>
      <c r="DH78" s="941"/>
      <c r="DI78" s="941"/>
      <c r="DJ78" s="941"/>
      <c r="DK78" s="942"/>
      <c r="DL78" s="940"/>
      <c r="DM78" s="941"/>
      <c r="DN78" s="941"/>
      <c r="DO78" s="941"/>
      <c r="DP78" s="942"/>
      <c r="DQ78" s="940"/>
      <c r="DR78" s="941"/>
      <c r="DS78" s="941"/>
      <c r="DT78" s="941"/>
      <c r="DU78" s="942"/>
      <c r="DV78" s="937"/>
      <c r="DW78" s="938"/>
      <c r="DX78" s="938"/>
      <c r="DY78" s="938"/>
      <c r="DZ78" s="939"/>
      <c r="EA78" s="243"/>
    </row>
    <row r="79" spans="1:131" s="244" customFormat="1" ht="26.25" customHeight="1" x14ac:dyDescent="0.15">
      <c r="A79" s="258">
        <v>12</v>
      </c>
      <c r="B79" s="953"/>
      <c r="C79" s="954"/>
      <c r="D79" s="954"/>
      <c r="E79" s="954"/>
      <c r="F79" s="954"/>
      <c r="G79" s="954"/>
      <c r="H79" s="954"/>
      <c r="I79" s="954"/>
      <c r="J79" s="954"/>
      <c r="K79" s="954"/>
      <c r="L79" s="954"/>
      <c r="M79" s="954"/>
      <c r="N79" s="954"/>
      <c r="O79" s="954"/>
      <c r="P79" s="955"/>
      <c r="Q79" s="956"/>
      <c r="R79" s="911"/>
      <c r="S79" s="911"/>
      <c r="T79" s="911"/>
      <c r="U79" s="911"/>
      <c r="V79" s="911"/>
      <c r="W79" s="911"/>
      <c r="X79" s="911"/>
      <c r="Y79" s="911"/>
      <c r="Z79" s="911"/>
      <c r="AA79" s="911"/>
      <c r="AB79" s="911"/>
      <c r="AC79" s="911"/>
      <c r="AD79" s="911"/>
      <c r="AE79" s="911"/>
      <c r="AF79" s="911"/>
      <c r="AG79" s="911"/>
      <c r="AH79" s="911"/>
      <c r="AI79" s="911"/>
      <c r="AJ79" s="911"/>
      <c r="AK79" s="911"/>
      <c r="AL79" s="911"/>
      <c r="AM79" s="911"/>
      <c r="AN79" s="911"/>
      <c r="AO79" s="911"/>
      <c r="AP79" s="911"/>
      <c r="AQ79" s="911"/>
      <c r="AR79" s="911"/>
      <c r="AS79" s="911"/>
      <c r="AT79" s="911"/>
      <c r="AU79" s="911"/>
      <c r="AV79" s="911"/>
      <c r="AW79" s="911"/>
      <c r="AX79" s="911"/>
      <c r="AY79" s="911"/>
      <c r="AZ79" s="957"/>
      <c r="BA79" s="957"/>
      <c r="BB79" s="957"/>
      <c r="BC79" s="957"/>
      <c r="BD79" s="958"/>
      <c r="BE79" s="262"/>
      <c r="BF79" s="262"/>
      <c r="BG79" s="262"/>
      <c r="BH79" s="262"/>
      <c r="BI79" s="262"/>
      <c r="BJ79" s="265"/>
      <c r="BK79" s="265"/>
      <c r="BL79" s="265"/>
      <c r="BM79" s="265"/>
      <c r="BN79" s="265"/>
      <c r="BO79" s="262"/>
      <c r="BP79" s="262"/>
      <c r="BQ79" s="259">
        <v>73</v>
      </c>
      <c r="BR79" s="264"/>
      <c r="BS79" s="943"/>
      <c r="BT79" s="944"/>
      <c r="BU79" s="944"/>
      <c r="BV79" s="944"/>
      <c r="BW79" s="944"/>
      <c r="BX79" s="944"/>
      <c r="BY79" s="944"/>
      <c r="BZ79" s="944"/>
      <c r="CA79" s="944"/>
      <c r="CB79" s="944"/>
      <c r="CC79" s="944"/>
      <c r="CD79" s="944"/>
      <c r="CE79" s="944"/>
      <c r="CF79" s="944"/>
      <c r="CG79" s="945"/>
      <c r="CH79" s="940"/>
      <c r="CI79" s="941"/>
      <c r="CJ79" s="941"/>
      <c r="CK79" s="941"/>
      <c r="CL79" s="942"/>
      <c r="CM79" s="940"/>
      <c r="CN79" s="941"/>
      <c r="CO79" s="941"/>
      <c r="CP79" s="941"/>
      <c r="CQ79" s="942"/>
      <c r="CR79" s="940"/>
      <c r="CS79" s="941"/>
      <c r="CT79" s="941"/>
      <c r="CU79" s="941"/>
      <c r="CV79" s="942"/>
      <c r="CW79" s="940"/>
      <c r="CX79" s="941"/>
      <c r="CY79" s="941"/>
      <c r="CZ79" s="941"/>
      <c r="DA79" s="942"/>
      <c r="DB79" s="940"/>
      <c r="DC79" s="941"/>
      <c r="DD79" s="941"/>
      <c r="DE79" s="941"/>
      <c r="DF79" s="942"/>
      <c r="DG79" s="940"/>
      <c r="DH79" s="941"/>
      <c r="DI79" s="941"/>
      <c r="DJ79" s="941"/>
      <c r="DK79" s="942"/>
      <c r="DL79" s="940"/>
      <c r="DM79" s="941"/>
      <c r="DN79" s="941"/>
      <c r="DO79" s="941"/>
      <c r="DP79" s="942"/>
      <c r="DQ79" s="940"/>
      <c r="DR79" s="941"/>
      <c r="DS79" s="941"/>
      <c r="DT79" s="941"/>
      <c r="DU79" s="942"/>
      <c r="DV79" s="937"/>
      <c r="DW79" s="938"/>
      <c r="DX79" s="938"/>
      <c r="DY79" s="938"/>
      <c r="DZ79" s="939"/>
      <c r="EA79" s="243"/>
    </row>
    <row r="80" spans="1:131" s="244" customFormat="1" ht="26.25" customHeight="1" x14ac:dyDescent="0.15">
      <c r="A80" s="258">
        <v>13</v>
      </c>
      <c r="B80" s="953"/>
      <c r="C80" s="954"/>
      <c r="D80" s="954"/>
      <c r="E80" s="954"/>
      <c r="F80" s="954"/>
      <c r="G80" s="954"/>
      <c r="H80" s="954"/>
      <c r="I80" s="954"/>
      <c r="J80" s="954"/>
      <c r="K80" s="954"/>
      <c r="L80" s="954"/>
      <c r="M80" s="954"/>
      <c r="N80" s="954"/>
      <c r="O80" s="954"/>
      <c r="P80" s="955"/>
      <c r="Q80" s="956"/>
      <c r="R80" s="911"/>
      <c r="S80" s="911"/>
      <c r="T80" s="911"/>
      <c r="U80" s="911"/>
      <c r="V80" s="911"/>
      <c r="W80" s="911"/>
      <c r="X80" s="911"/>
      <c r="Y80" s="911"/>
      <c r="Z80" s="911"/>
      <c r="AA80" s="911"/>
      <c r="AB80" s="911"/>
      <c r="AC80" s="911"/>
      <c r="AD80" s="911"/>
      <c r="AE80" s="911"/>
      <c r="AF80" s="911"/>
      <c r="AG80" s="911"/>
      <c r="AH80" s="911"/>
      <c r="AI80" s="911"/>
      <c r="AJ80" s="911"/>
      <c r="AK80" s="911"/>
      <c r="AL80" s="911"/>
      <c r="AM80" s="911"/>
      <c r="AN80" s="911"/>
      <c r="AO80" s="911"/>
      <c r="AP80" s="911"/>
      <c r="AQ80" s="911"/>
      <c r="AR80" s="911"/>
      <c r="AS80" s="911"/>
      <c r="AT80" s="911"/>
      <c r="AU80" s="911"/>
      <c r="AV80" s="911"/>
      <c r="AW80" s="911"/>
      <c r="AX80" s="911"/>
      <c r="AY80" s="911"/>
      <c r="AZ80" s="957"/>
      <c r="BA80" s="957"/>
      <c r="BB80" s="957"/>
      <c r="BC80" s="957"/>
      <c r="BD80" s="958"/>
      <c r="BE80" s="262"/>
      <c r="BF80" s="262"/>
      <c r="BG80" s="262"/>
      <c r="BH80" s="262"/>
      <c r="BI80" s="262"/>
      <c r="BJ80" s="262"/>
      <c r="BK80" s="262"/>
      <c r="BL80" s="262"/>
      <c r="BM80" s="262"/>
      <c r="BN80" s="262"/>
      <c r="BO80" s="262"/>
      <c r="BP80" s="262"/>
      <c r="BQ80" s="259">
        <v>74</v>
      </c>
      <c r="BR80" s="264"/>
      <c r="BS80" s="943"/>
      <c r="BT80" s="944"/>
      <c r="BU80" s="944"/>
      <c r="BV80" s="944"/>
      <c r="BW80" s="944"/>
      <c r="BX80" s="944"/>
      <c r="BY80" s="944"/>
      <c r="BZ80" s="944"/>
      <c r="CA80" s="944"/>
      <c r="CB80" s="944"/>
      <c r="CC80" s="944"/>
      <c r="CD80" s="944"/>
      <c r="CE80" s="944"/>
      <c r="CF80" s="944"/>
      <c r="CG80" s="945"/>
      <c r="CH80" s="940"/>
      <c r="CI80" s="941"/>
      <c r="CJ80" s="941"/>
      <c r="CK80" s="941"/>
      <c r="CL80" s="942"/>
      <c r="CM80" s="940"/>
      <c r="CN80" s="941"/>
      <c r="CO80" s="941"/>
      <c r="CP80" s="941"/>
      <c r="CQ80" s="942"/>
      <c r="CR80" s="940"/>
      <c r="CS80" s="941"/>
      <c r="CT80" s="941"/>
      <c r="CU80" s="941"/>
      <c r="CV80" s="942"/>
      <c r="CW80" s="940"/>
      <c r="CX80" s="941"/>
      <c r="CY80" s="941"/>
      <c r="CZ80" s="941"/>
      <c r="DA80" s="942"/>
      <c r="DB80" s="940"/>
      <c r="DC80" s="941"/>
      <c r="DD80" s="941"/>
      <c r="DE80" s="941"/>
      <c r="DF80" s="942"/>
      <c r="DG80" s="940"/>
      <c r="DH80" s="941"/>
      <c r="DI80" s="941"/>
      <c r="DJ80" s="941"/>
      <c r="DK80" s="942"/>
      <c r="DL80" s="940"/>
      <c r="DM80" s="941"/>
      <c r="DN80" s="941"/>
      <c r="DO80" s="941"/>
      <c r="DP80" s="942"/>
      <c r="DQ80" s="940"/>
      <c r="DR80" s="941"/>
      <c r="DS80" s="941"/>
      <c r="DT80" s="941"/>
      <c r="DU80" s="942"/>
      <c r="DV80" s="937"/>
      <c r="DW80" s="938"/>
      <c r="DX80" s="938"/>
      <c r="DY80" s="938"/>
      <c r="DZ80" s="939"/>
      <c r="EA80" s="243"/>
    </row>
    <row r="81" spans="1:131" s="244" customFormat="1" ht="26.25" customHeight="1" x14ac:dyDescent="0.15">
      <c r="A81" s="258">
        <v>14</v>
      </c>
      <c r="B81" s="953"/>
      <c r="C81" s="954"/>
      <c r="D81" s="954"/>
      <c r="E81" s="954"/>
      <c r="F81" s="954"/>
      <c r="G81" s="954"/>
      <c r="H81" s="954"/>
      <c r="I81" s="954"/>
      <c r="J81" s="954"/>
      <c r="K81" s="954"/>
      <c r="L81" s="954"/>
      <c r="M81" s="954"/>
      <c r="N81" s="954"/>
      <c r="O81" s="954"/>
      <c r="P81" s="955"/>
      <c r="Q81" s="956"/>
      <c r="R81" s="911"/>
      <c r="S81" s="911"/>
      <c r="T81" s="911"/>
      <c r="U81" s="911"/>
      <c r="V81" s="911"/>
      <c r="W81" s="911"/>
      <c r="X81" s="911"/>
      <c r="Y81" s="911"/>
      <c r="Z81" s="911"/>
      <c r="AA81" s="911"/>
      <c r="AB81" s="911"/>
      <c r="AC81" s="911"/>
      <c r="AD81" s="911"/>
      <c r="AE81" s="911"/>
      <c r="AF81" s="911"/>
      <c r="AG81" s="911"/>
      <c r="AH81" s="911"/>
      <c r="AI81" s="911"/>
      <c r="AJ81" s="911"/>
      <c r="AK81" s="911"/>
      <c r="AL81" s="911"/>
      <c r="AM81" s="911"/>
      <c r="AN81" s="911"/>
      <c r="AO81" s="911"/>
      <c r="AP81" s="911"/>
      <c r="AQ81" s="911"/>
      <c r="AR81" s="911"/>
      <c r="AS81" s="911"/>
      <c r="AT81" s="911"/>
      <c r="AU81" s="911"/>
      <c r="AV81" s="911"/>
      <c r="AW81" s="911"/>
      <c r="AX81" s="911"/>
      <c r="AY81" s="911"/>
      <c r="AZ81" s="957"/>
      <c r="BA81" s="957"/>
      <c r="BB81" s="957"/>
      <c r="BC81" s="957"/>
      <c r="BD81" s="958"/>
      <c r="BE81" s="262"/>
      <c r="BF81" s="262"/>
      <c r="BG81" s="262"/>
      <c r="BH81" s="262"/>
      <c r="BI81" s="262"/>
      <c r="BJ81" s="262"/>
      <c r="BK81" s="262"/>
      <c r="BL81" s="262"/>
      <c r="BM81" s="262"/>
      <c r="BN81" s="262"/>
      <c r="BO81" s="262"/>
      <c r="BP81" s="262"/>
      <c r="BQ81" s="259">
        <v>75</v>
      </c>
      <c r="BR81" s="264"/>
      <c r="BS81" s="943"/>
      <c r="BT81" s="944"/>
      <c r="BU81" s="944"/>
      <c r="BV81" s="944"/>
      <c r="BW81" s="944"/>
      <c r="BX81" s="944"/>
      <c r="BY81" s="944"/>
      <c r="BZ81" s="944"/>
      <c r="CA81" s="944"/>
      <c r="CB81" s="944"/>
      <c r="CC81" s="944"/>
      <c r="CD81" s="944"/>
      <c r="CE81" s="944"/>
      <c r="CF81" s="944"/>
      <c r="CG81" s="945"/>
      <c r="CH81" s="940"/>
      <c r="CI81" s="941"/>
      <c r="CJ81" s="941"/>
      <c r="CK81" s="941"/>
      <c r="CL81" s="942"/>
      <c r="CM81" s="940"/>
      <c r="CN81" s="941"/>
      <c r="CO81" s="941"/>
      <c r="CP81" s="941"/>
      <c r="CQ81" s="942"/>
      <c r="CR81" s="940"/>
      <c r="CS81" s="941"/>
      <c r="CT81" s="941"/>
      <c r="CU81" s="941"/>
      <c r="CV81" s="942"/>
      <c r="CW81" s="940"/>
      <c r="CX81" s="941"/>
      <c r="CY81" s="941"/>
      <c r="CZ81" s="941"/>
      <c r="DA81" s="942"/>
      <c r="DB81" s="940"/>
      <c r="DC81" s="941"/>
      <c r="DD81" s="941"/>
      <c r="DE81" s="941"/>
      <c r="DF81" s="942"/>
      <c r="DG81" s="940"/>
      <c r="DH81" s="941"/>
      <c r="DI81" s="941"/>
      <c r="DJ81" s="941"/>
      <c r="DK81" s="942"/>
      <c r="DL81" s="940"/>
      <c r="DM81" s="941"/>
      <c r="DN81" s="941"/>
      <c r="DO81" s="941"/>
      <c r="DP81" s="942"/>
      <c r="DQ81" s="940"/>
      <c r="DR81" s="941"/>
      <c r="DS81" s="941"/>
      <c r="DT81" s="941"/>
      <c r="DU81" s="942"/>
      <c r="DV81" s="937"/>
      <c r="DW81" s="938"/>
      <c r="DX81" s="938"/>
      <c r="DY81" s="938"/>
      <c r="DZ81" s="939"/>
      <c r="EA81" s="243"/>
    </row>
    <row r="82" spans="1:131" s="244" customFormat="1" ht="26.25" customHeight="1" x14ac:dyDescent="0.15">
      <c r="A82" s="258">
        <v>15</v>
      </c>
      <c r="B82" s="953"/>
      <c r="C82" s="954"/>
      <c r="D82" s="954"/>
      <c r="E82" s="954"/>
      <c r="F82" s="954"/>
      <c r="G82" s="954"/>
      <c r="H82" s="954"/>
      <c r="I82" s="954"/>
      <c r="J82" s="954"/>
      <c r="K82" s="954"/>
      <c r="L82" s="954"/>
      <c r="M82" s="954"/>
      <c r="N82" s="954"/>
      <c r="O82" s="954"/>
      <c r="P82" s="955"/>
      <c r="Q82" s="956"/>
      <c r="R82" s="911"/>
      <c r="S82" s="911"/>
      <c r="T82" s="911"/>
      <c r="U82" s="911"/>
      <c r="V82" s="911"/>
      <c r="W82" s="911"/>
      <c r="X82" s="911"/>
      <c r="Y82" s="911"/>
      <c r="Z82" s="911"/>
      <c r="AA82" s="911"/>
      <c r="AB82" s="911"/>
      <c r="AC82" s="911"/>
      <c r="AD82" s="911"/>
      <c r="AE82" s="911"/>
      <c r="AF82" s="911"/>
      <c r="AG82" s="911"/>
      <c r="AH82" s="911"/>
      <c r="AI82" s="911"/>
      <c r="AJ82" s="911"/>
      <c r="AK82" s="911"/>
      <c r="AL82" s="911"/>
      <c r="AM82" s="911"/>
      <c r="AN82" s="911"/>
      <c r="AO82" s="911"/>
      <c r="AP82" s="911"/>
      <c r="AQ82" s="911"/>
      <c r="AR82" s="911"/>
      <c r="AS82" s="911"/>
      <c r="AT82" s="911"/>
      <c r="AU82" s="911"/>
      <c r="AV82" s="911"/>
      <c r="AW82" s="911"/>
      <c r="AX82" s="911"/>
      <c r="AY82" s="911"/>
      <c r="AZ82" s="957"/>
      <c r="BA82" s="957"/>
      <c r="BB82" s="957"/>
      <c r="BC82" s="957"/>
      <c r="BD82" s="958"/>
      <c r="BE82" s="262"/>
      <c r="BF82" s="262"/>
      <c r="BG82" s="262"/>
      <c r="BH82" s="262"/>
      <c r="BI82" s="262"/>
      <c r="BJ82" s="262"/>
      <c r="BK82" s="262"/>
      <c r="BL82" s="262"/>
      <c r="BM82" s="262"/>
      <c r="BN82" s="262"/>
      <c r="BO82" s="262"/>
      <c r="BP82" s="262"/>
      <c r="BQ82" s="259">
        <v>76</v>
      </c>
      <c r="BR82" s="264"/>
      <c r="BS82" s="943"/>
      <c r="BT82" s="944"/>
      <c r="BU82" s="944"/>
      <c r="BV82" s="944"/>
      <c r="BW82" s="944"/>
      <c r="BX82" s="944"/>
      <c r="BY82" s="944"/>
      <c r="BZ82" s="944"/>
      <c r="CA82" s="944"/>
      <c r="CB82" s="944"/>
      <c r="CC82" s="944"/>
      <c r="CD82" s="944"/>
      <c r="CE82" s="944"/>
      <c r="CF82" s="944"/>
      <c r="CG82" s="945"/>
      <c r="CH82" s="940"/>
      <c r="CI82" s="941"/>
      <c r="CJ82" s="941"/>
      <c r="CK82" s="941"/>
      <c r="CL82" s="942"/>
      <c r="CM82" s="940"/>
      <c r="CN82" s="941"/>
      <c r="CO82" s="941"/>
      <c r="CP82" s="941"/>
      <c r="CQ82" s="942"/>
      <c r="CR82" s="940"/>
      <c r="CS82" s="941"/>
      <c r="CT82" s="941"/>
      <c r="CU82" s="941"/>
      <c r="CV82" s="942"/>
      <c r="CW82" s="940"/>
      <c r="CX82" s="941"/>
      <c r="CY82" s="941"/>
      <c r="CZ82" s="941"/>
      <c r="DA82" s="942"/>
      <c r="DB82" s="940"/>
      <c r="DC82" s="941"/>
      <c r="DD82" s="941"/>
      <c r="DE82" s="941"/>
      <c r="DF82" s="942"/>
      <c r="DG82" s="940"/>
      <c r="DH82" s="941"/>
      <c r="DI82" s="941"/>
      <c r="DJ82" s="941"/>
      <c r="DK82" s="942"/>
      <c r="DL82" s="940"/>
      <c r="DM82" s="941"/>
      <c r="DN82" s="941"/>
      <c r="DO82" s="941"/>
      <c r="DP82" s="942"/>
      <c r="DQ82" s="940"/>
      <c r="DR82" s="941"/>
      <c r="DS82" s="941"/>
      <c r="DT82" s="941"/>
      <c r="DU82" s="942"/>
      <c r="DV82" s="937"/>
      <c r="DW82" s="938"/>
      <c r="DX82" s="938"/>
      <c r="DY82" s="938"/>
      <c r="DZ82" s="939"/>
      <c r="EA82" s="243"/>
    </row>
    <row r="83" spans="1:131" s="244" customFormat="1" ht="26.25" customHeight="1" x14ac:dyDescent="0.15">
      <c r="A83" s="258">
        <v>16</v>
      </c>
      <c r="B83" s="953"/>
      <c r="C83" s="954"/>
      <c r="D83" s="954"/>
      <c r="E83" s="954"/>
      <c r="F83" s="954"/>
      <c r="G83" s="954"/>
      <c r="H83" s="954"/>
      <c r="I83" s="954"/>
      <c r="J83" s="954"/>
      <c r="K83" s="954"/>
      <c r="L83" s="954"/>
      <c r="M83" s="954"/>
      <c r="N83" s="954"/>
      <c r="O83" s="954"/>
      <c r="P83" s="955"/>
      <c r="Q83" s="956"/>
      <c r="R83" s="911"/>
      <c r="S83" s="911"/>
      <c r="T83" s="911"/>
      <c r="U83" s="911"/>
      <c r="V83" s="911"/>
      <c r="W83" s="911"/>
      <c r="X83" s="911"/>
      <c r="Y83" s="911"/>
      <c r="Z83" s="911"/>
      <c r="AA83" s="911"/>
      <c r="AB83" s="911"/>
      <c r="AC83" s="911"/>
      <c r="AD83" s="911"/>
      <c r="AE83" s="911"/>
      <c r="AF83" s="911"/>
      <c r="AG83" s="911"/>
      <c r="AH83" s="911"/>
      <c r="AI83" s="911"/>
      <c r="AJ83" s="911"/>
      <c r="AK83" s="911"/>
      <c r="AL83" s="911"/>
      <c r="AM83" s="911"/>
      <c r="AN83" s="911"/>
      <c r="AO83" s="911"/>
      <c r="AP83" s="911"/>
      <c r="AQ83" s="911"/>
      <c r="AR83" s="911"/>
      <c r="AS83" s="911"/>
      <c r="AT83" s="911"/>
      <c r="AU83" s="911"/>
      <c r="AV83" s="911"/>
      <c r="AW83" s="911"/>
      <c r="AX83" s="911"/>
      <c r="AY83" s="911"/>
      <c r="AZ83" s="957"/>
      <c r="BA83" s="957"/>
      <c r="BB83" s="957"/>
      <c r="BC83" s="957"/>
      <c r="BD83" s="958"/>
      <c r="BE83" s="262"/>
      <c r="BF83" s="262"/>
      <c r="BG83" s="262"/>
      <c r="BH83" s="262"/>
      <c r="BI83" s="262"/>
      <c r="BJ83" s="262"/>
      <c r="BK83" s="262"/>
      <c r="BL83" s="262"/>
      <c r="BM83" s="262"/>
      <c r="BN83" s="262"/>
      <c r="BO83" s="262"/>
      <c r="BP83" s="262"/>
      <c r="BQ83" s="259">
        <v>77</v>
      </c>
      <c r="BR83" s="264"/>
      <c r="BS83" s="943"/>
      <c r="BT83" s="944"/>
      <c r="BU83" s="944"/>
      <c r="BV83" s="944"/>
      <c r="BW83" s="944"/>
      <c r="BX83" s="944"/>
      <c r="BY83" s="944"/>
      <c r="BZ83" s="944"/>
      <c r="CA83" s="944"/>
      <c r="CB83" s="944"/>
      <c r="CC83" s="944"/>
      <c r="CD83" s="944"/>
      <c r="CE83" s="944"/>
      <c r="CF83" s="944"/>
      <c r="CG83" s="945"/>
      <c r="CH83" s="940"/>
      <c r="CI83" s="941"/>
      <c r="CJ83" s="941"/>
      <c r="CK83" s="941"/>
      <c r="CL83" s="942"/>
      <c r="CM83" s="940"/>
      <c r="CN83" s="941"/>
      <c r="CO83" s="941"/>
      <c r="CP83" s="941"/>
      <c r="CQ83" s="942"/>
      <c r="CR83" s="940"/>
      <c r="CS83" s="941"/>
      <c r="CT83" s="941"/>
      <c r="CU83" s="941"/>
      <c r="CV83" s="942"/>
      <c r="CW83" s="940"/>
      <c r="CX83" s="941"/>
      <c r="CY83" s="941"/>
      <c r="CZ83" s="941"/>
      <c r="DA83" s="942"/>
      <c r="DB83" s="940"/>
      <c r="DC83" s="941"/>
      <c r="DD83" s="941"/>
      <c r="DE83" s="941"/>
      <c r="DF83" s="942"/>
      <c r="DG83" s="940"/>
      <c r="DH83" s="941"/>
      <c r="DI83" s="941"/>
      <c r="DJ83" s="941"/>
      <c r="DK83" s="942"/>
      <c r="DL83" s="940"/>
      <c r="DM83" s="941"/>
      <c r="DN83" s="941"/>
      <c r="DO83" s="941"/>
      <c r="DP83" s="942"/>
      <c r="DQ83" s="940"/>
      <c r="DR83" s="941"/>
      <c r="DS83" s="941"/>
      <c r="DT83" s="941"/>
      <c r="DU83" s="942"/>
      <c r="DV83" s="937"/>
      <c r="DW83" s="938"/>
      <c r="DX83" s="938"/>
      <c r="DY83" s="938"/>
      <c r="DZ83" s="939"/>
      <c r="EA83" s="243"/>
    </row>
    <row r="84" spans="1:131" s="244" customFormat="1" ht="26.25" customHeight="1" x14ac:dyDescent="0.15">
      <c r="A84" s="258">
        <v>17</v>
      </c>
      <c r="B84" s="953"/>
      <c r="C84" s="954"/>
      <c r="D84" s="954"/>
      <c r="E84" s="954"/>
      <c r="F84" s="954"/>
      <c r="G84" s="954"/>
      <c r="H84" s="954"/>
      <c r="I84" s="954"/>
      <c r="J84" s="954"/>
      <c r="K84" s="954"/>
      <c r="L84" s="954"/>
      <c r="M84" s="954"/>
      <c r="N84" s="954"/>
      <c r="O84" s="954"/>
      <c r="P84" s="955"/>
      <c r="Q84" s="956"/>
      <c r="R84" s="911"/>
      <c r="S84" s="911"/>
      <c r="T84" s="911"/>
      <c r="U84" s="911"/>
      <c r="V84" s="911"/>
      <c r="W84" s="911"/>
      <c r="X84" s="911"/>
      <c r="Y84" s="911"/>
      <c r="Z84" s="911"/>
      <c r="AA84" s="911"/>
      <c r="AB84" s="911"/>
      <c r="AC84" s="911"/>
      <c r="AD84" s="911"/>
      <c r="AE84" s="911"/>
      <c r="AF84" s="911"/>
      <c r="AG84" s="911"/>
      <c r="AH84" s="911"/>
      <c r="AI84" s="911"/>
      <c r="AJ84" s="911"/>
      <c r="AK84" s="911"/>
      <c r="AL84" s="911"/>
      <c r="AM84" s="911"/>
      <c r="AN84" s="911"/>
      <c r="AO84" s="911"/>
      <c r="AP84" s="911"/>
      <c r="AQ84" s="911"/>
      <c r="AR84" s="911"/>
      <c r="AS84" s="911"/>
      <c r="AT84" s="911"/>
      <c r="AU84" s="911"/>
      <c r="AV84" s="911"/>
      <c r="AW84" s="911"/>
      <c r="AX84" s="911"/>
      <c r="AY84" s="911"/>
      <c r="AZ84" s="957"/>
      <c r="BA84" s="957"/>
      <c r="BB84" s="957"/>
      <c r="BC84" s="957"/>
      <c r="BD84" s="958"/>
      <c r="BE84" s="262"/>
      <c r="BF84" s="262"/>
      <c r="BG84" s="262"/>
      <c r="BH84" s="262"/>
      <c r="BI84" s="262"/>
      <c r="BJ84" s="262"/>
      <c r="BK84" s="262"/>
      <c r="BL84" s="262"/>
      <c r="BM84" s="262"/>
      <c r="BN84" s="262"/>
      <c r="BO84" s="262"/>
      <c r="BP84" s="262"/>
      <c r="BQ84" s="259">
        <v>78</v>
      </c>
      <c r="BR84" s="264"/>
      <c r="BS84" s="943"/>
      <c r="BT84" s="944"/>
      <c r="BU84" s="944"/>
      <c r="BV84" s="944"/>
      <c r="BW84" s="944"/>
      <c r="BX84" s="944"/>
      <c r="BY84" s="944"/>
      <c r="BZ84" s="944"/>
      <c r="CA84" s="944"/>
      <c r="CB84" s="944"/>
      <c r="CC84" s="944"/>
      <c r="CD84" s="944"/>
      <c r="CE84" s="944"/>
      <c r="CF84" s="944"/>
      <c r="CG84" s="945"/>
      <c r="CH84" s="940"/>
      <c r="CI84" s="941"/>
      <c r="CJ84" s="941"/>
      <c r="CK84" s="941"/>
      <c r="CL84" s="942"/>
      <c r="CM84" s="940"/>
      <c r="CN84" s="941"/>
      <c r="CO84" s="941"/>
      <c r="CP84" s="941"/>
      <c r="CQ84" s="942"/>
      <c r="CR84" s="940"/>
      <c r="CS84" s="941"/>
      <c r="CT84" s="941"/>
      <c r="CU84" s="941"/>
      <c r="CV84" s="942"/>
      <c r="CW84" s="940"/>
      <c r="CX84" s="941"/>
      <c r="CY84" s="941"/>
      <c r="CZ84" s="941"/>
      <c r="DA84" s="942"/>
      <c r="DB84" s="940"/>
      <c r="DC84" s="941"/>
      <c r="DD84" s="941"/>
      <c r="DE84" s="941"/>
      <c r="DF84" s="942"/>
      <c r="DG84" s="940"/>
      <c r="DH84" s="941"/>
      <c r="DI84" s="941"/>
      <c r="DJ84" s="941"/>
      <c r="DK84" s="942"/>
      <c r="DL84" s="940"/>
      <c r="DM84" s="941"/>
      <c r="DN84" s="941"/>
      <c r="DO84" s="941"/>
      <c r="DP84" s="942"/>
      <c r="DQ84" s="940"/>
      <c r="DR84" s="941"/>
      <c r="DS84" s="941"/>
      <c r="DT84" s="941"/>
      <c r="DU84" s="942"/>
      <c r="DV84" s="937"/>
      <c r="DW84" s="938"/>
      <c r="DX84" s="938"/>
      <c r="DY84" s="938"/>
      <c r="DZ84" s="939"/>
      <c r="EA84" s="243"/>
    </row>
    <row r="85" spans="1:131" s="244" customFormat="1" ht="26.25" customHeight="1" x14ac:dyDescent="0.15">
      <c r="A85" s="258">
        <v>18</v>
      </c>
      <c r="B85" s="953"/>
      <c r="C85" s="954"/>
      <c r="D85" s="954"/>
      <c r="E85" s="954"/>
      <c r="F85" s="954"/>
      <c r="G85" s="954"/>
      <c r="H85" s="954"/>
      <c r="I85" s="954"/>
      <c r="J85" s="954"/>
      <c r="K85" s="954"/>
      <c r="L85" s="954"/>
      <c r="M85" s="954"/>
      <c r="N85" s="954"/>
      <c r="O85" s="954"/>
      <c r="P85" s="955"/>
      <c r="Q85" s="956"/>
      <c r="R85" s="911"/>
      <c r="S85" s="911"/>
      <c r="T85" s="911"/>
      <c r="U85" s="911"/>
      <c r="V85" s="911"/>
      <c r="W85" s="911"/>
      <c r="X85" s="911"/>
      <c r="Y85" s="911"/>
      <c r="Z85" s="911"/>
      <c r="AA85" s="911"/>
      <c r="AB85" s="911"/>
      <c r="AC85" s="911"/>
      <c r="AD85" s="911"/>
      <c r="AE85" s="911"/>
      <c r="AF85" s="911"/>
      <c r="AG85" s="911"/>
      <c r="AH85" s="911"/>
      <c r="AI85" s="911"/>
      <c r="AJ85" s="911"/>
      <c r="AK85" s="911"/>
      <c r="AL85" s="911"/>
      <c r="AM85" s="911"/>
      <c r="AN85" s="911"/>
      <c r="AO85" s="911"/>
      <c r="AP85" s="911"/>
      <c r="AQ85" s="911"/>
      <c r="AR85" s="911"/>
      <c r="AS85" s="911"/>
      <c r="AT85" s="911"/>
      <c r="AU85" s="911"/>
      <c r="AV85" s="911"/>
      <c r="AW85" s="911"/>
      <c r="AX85" s="911"/>
      <c r="AY85" s="911"/>
      <c r="AZ85" s="957"/>
      <c r="BA85" s="957"/>
      <c r="BB85" s="957"/>
      <c r="BC85" s="957"/>
      <c r="BD85" s="958"/>
      <c r="BE85" s="262"/>
      <c r="BF85" s="262"/>
      <c r="BG85" s="262"/>
      <c r="BH85" s="262"/>
      <c r="BI85" s="262"/>
      <c r="BJ85" s="262"/>
      <c r="BK85" s="262"/>
      <c r="BL85" s="262"/>
      <c r="BM85" s="262"/>
      <c r="BN85" s="262"/>
      <c r="BO85" s="262"/>
      <c r="BP85" s="262"/>
      <c r="BQ85" s="259">
        <v>79</v>
      </c>
      <c r="BR85" s="264"/>
      <c r="BS85" s="943"/>
      <c r="BT85" s="944"/>
      <c r="BU85" s="944"/>
      <c r="BV85" s="944"/>
      <c r="BW85" s="944"/>
      <c r="BX85" s="944"/>
      <c r="BY85" s="944"/>
      <c r="BZ85" s="944"/>
      <c r="CA85" s="944"/>
      <c r="CB85" s="944"/>
      <c r="CC85" s="944"/>
      <c r="CD85" s="944"/>
      <c r="CE85" s="944"/>
      <c r="CF85" s="944"/>
      <c r="CG85" s="945"/>
      <c r="CH85" s="940"/>
      <c r="CI85" s="941"/>
      <c r="CJ85" s="941"/>
      <c r="CK85" s="941"/>
      <c r="CL85" s="942"/>
      <c r="CM85" s="940"/>
      <c r="CN85" s="941"/>
      <c r="CO85" s="941"/>
      <c r="CP85" s="941"/>
      <c r="CQ85" s="942"/>
      <c r="CR85" s="940"/>
      <c r="CS85" s="941"/>
      <c r="CT85" s="941"/>
      <c r="CU85" s="941"/>
      <c r="CV85" s="942"/>
      <c r="CW85" s="940"/>
      <c r="CX85" s="941"/>
      <c r="CY85" s="941"/>
      <c r="CZ85" s="941"/>
      <c r="DA85" s="942"/>
      <c r="DB85" s="940"/>
      <c r="DC85" s="941"/>
      <c r="DD85" s="941"/>
      <c r="DE85" s="941"/>
      <c r="DF85" s="942"/>
      <c r="DG85" s="940"/>
      <c r="DH85" s="941"/>
      <c r="DI85" s="941"/>
      <c r="DJ85" s="941"/>
      <c r="DK85" s="942"/>
      <c r="DL85" s="940"/>
      <c r="DM85" s="941"/>
      <c r="DN85" s="941"/>
      <c r="DO85" s="941"/>
      <c r="DP85" s="942"/>
      <c r="DQ85" s="940"/>
      <c r="DR85" s="941"/>
      <c r="DS85" s="941"/>
      <c r="DT85" s="941"/>
      <c r="DU85" s="942"/>
      <c r="DV85" s="937"/>
      <c r="DW85" s="938"/>
      <c r="DX85" s="938"/>
      <c r="DY85" s="938"/>
      <c r="DZ85" s="939"/>
      <c r="EA85" s="243"/>
    </row>
    <row r="86" spans="1:131" s="244" customFormat="1" ht="26.25" customHeight="1" x14ac:dyDescent="0.15">
      <c r="A86" s="258">
        <v>19</v>
      </c>
      <c r="B86" s="953"/>
      <c r="C86" s="954"/>
      <c r="D86" s="954"/>
      <c r="E86" s="954"/>
      <c r="F86" s="954"/>
      <c r="G86" s="954"/>
      <c r="H86" s="954"/>
      <c r="I86" s="954"/>
      <c r="J86" s="954"/>
      <c r="K86" s="954"/>
      <c r="L86" s="954"/>
      <c r="M86" s="954"/>
      <c r="N86" s="954"/>
      <c r="O86" s="954"/>
      <c r="P86" s="955"/>
      <c r="Q86" s="956"/>
      <c r="R86" s="911"/>
      <c r="S86" s="911"/>
      <c r="T86" s="911"/>
      <c r="U86" s="911"/>
      <c r="V86" s="911"/>
      <c r="W86" s="911"/>
      <c r="X86" s="911"/>
      <c r="Y86" s="911"/>
      <c r="Z86" s="911"/>
      <c r="AA86" s="911"/>
      <c r="AB86" s="911"/>
      <c r="AC86" s="911"/>
      <c r="AD86" s="911"/>
      <c r="AE86" s="911"/>
      <c r="AF86" s="911"/>
      <c r="AG86" s="911"/>
      <c r="AH86" s="911"/>
      <c r="AI86" s="911"/>
      <c r="AJ86" s="911"/>
      <c r="AK86" s="911"/>
      <c r="AL86" s="911"/>
      <c r="AM86" s="911"/>
      <c r="AN86" s="911"/>
      <c r="AO86" s="911"/>
      <c r="AP86" s="911"/>
      <c r="AQ86" s="911"/>
      <c r="AR86" s="911"/>
      <c r="AS86" s="911"/>
      <c r="AT86" s="911"/>
      <c r="AU86" s="911"/>
      <c r="AV86" s="911"/>
      <c r="AW86" s="911"/>
      <c r="AX86" s="911"/>
      <c r="AY86" s="911"/>
      <c r="AZ86" s="957"/>
      <c r="BA86" s="957"/>
      <c r="BB86" s="957"/>
      <c r="BC86" s="957"/>
      <c r="BD86" s="958"/>
      <c r="BE86" s="262"/>
      <c r="BF86" s="262"/>
      <c r="BG86" s="262"/>
      <c r="BH86" s="262"/>
      <c r="BI86" s="262"/>
      <c r="BJ86" s="262"/>
      <c r="BK86" s="262"/>
      <c r="BL86" s="262"/>
      <c r="BM86" s="262"/>
      <c r="BN86" s="262"/>
      <c r="BO86" s="262"/>
      <c r="BP86" s="262"/>
      <c r="BQ86" s="259">
        <v>80</v>
      </c>
      <c r="BR86" s="264"/>
      <c r="BS86" s="943"/>
      <c r="BT86" s="944"/>
      <c r="BU86" s="944"/>
      <c r="BV86" s="944"/>
      <c r="BW86" s="944"/>
      <c r="BX86" s="944"/>
      <c r="BY86" s="944"/>
      <c r="BZ86" s="944"/>
      <c r="CA86" s="944"/>
      <c r="CB86" s="944"/>
      <c r="CC86" s="944"/>
      <c r="CD86" s="944"/>
      <c r="CE86" s="944"/>
      <c r="CF86" s="944"/>
      <c r="CG86" s="945"/>
      <c r="CH86" s="940"/>
      <c r="CI86" s="941"/>
      <c r="CJ86" s="941"/>
      <c r="CK86" s="941"/>
      <c r="CL86" s="942"/>
      <c r="CM86" s="940"/>
      <c r="CN86" s="941"/>
      <c r="CO86" s="941"/>
      <c r="CP86" s="941"/>
      <c r="CQ86" s="942"/>
      <c r="CR86" s="940"/>
      <c r="CS86" s="941"/>
      <c r="CT86" s="941"/>
      <c r="CU86" s="941"/>
      <c r="CV86" s="942"/>
      <c r="CW86" s="940"/>
      <c r="CX86" s="941"/>
      <c r="CY86" s="941"/>
      <c r="CZ86" s="941"/>
      <c r="DA86" s="942"/>
      <c r="DB86" s="940"/>
      <c r="DC86" s="941"/>
      <c r="DD86" s="941"/>
      <c r="DE86" s="941"/>
      <c r="DF86" s="942"/>
      <c r="DG86" s="940"/>
      <c r="DH86" s="941"/>
      <c r="DI86" s="941"/>
      <c r="DJ86" s="941"/>
      <c r="DK86" s="942"/>
      <c r="DL86" s="940"/>
      <c r="DM86" s="941"/>
      <c r="DN86" s="941"/>
      <c r="DO86" s="941"/>
      <c r="DP86" s="942"/>
      <c r="DQ86" s="940"/>
      <c r="DR86" s="941"/>
      <c r="DS86" s="941"/>
      <c r="DT86" s="941"/>
      <c r="DU86" s="942"/>
      <c r="DV86" s="937"/>
      <c r="DW86" s="938"/>
      <c r="DX86" s="938"/>
      <c r="DY86" s="938"/>
      <c r="DZ86" s="939"/>
      <c r="EA86" s="243"/>
    </row>
    <row r="87" spans="1:131" s="244" customFormat="1" ht="26.25" customHeight="1" x14ac:dyDescent="0.15">
      <c r="A87" s="266">
        <v>20</v>
      </c>
      <c r="B87" s="962"/>
      <c r="C87" s="963"/>
      <c r="D87" s="963"/>
      <c r="E87" s="963"/>
      <c r="F87" s="963"/>
      <c r="G87" s="963"/>
      <c r="H87" s="963"/>
      <c r="I87" s="963"/>
      <c r="J87" s="963"/>
      <c r="K87" s="963"/>
      <c r="L87" s="963"/>
      <c r="M87" s="963"/>
      <c r="N87" s="963"/>
      <c r="O87" s="963"/>
      <c r="P87" s="964"/>
      <c r="Q87" s="965"/>
      <c r="R87" s="966"/>
      <c r="S87" s="966"/>
      <c r="T87" s="966"/>
      <c r="U87" s="966"/>
      <c r="V87" s="966"/>
      <c r="W87" s="966"/>
      <c r="X87" s="966"/>
      <c r="Y87" s="966"/>
      <c r="Z87" s="966"/>
      <c r="AA87" s="966"/>
      <c r="AB87" s="966"/>
      <c r="AC87" s="966"/>
      <c r="AD87" s="966"/>
      <c r="AE87" s="966"/>
      <c r="AF87" s="966"/>
      <c r="AG87" s="966"/>
      <c r="AH87" s="966"/>
      <c r="AI87" s="966"/>
      <c r="AJ87" s="966"/>
      <c r="AK87" s="966"/>
      <c r="AL87" s="966"/>
      <c r="AM87" s="966"/>
      <c r="AN87" s="966"/>
      <c r="AO87" s="966"/>
      <c r="AP87" s="966"/>
      <c r="AQ87" s="966"/>
      <c r="AR87" s="966"/>
      <c r="AS87" s="966"/>
      <c r="AT87" s="966"/>
      <c r="AU87" s="966"/>
      <c r="AV87" s="966"/>
      <c r="AW87" s="966"/>
      <c r="AX87" s="966"/>
      <c r="AY87" s="966"/>
      <c r="AZ87" s="967"/>
      <c r="BA87" s="967"/>
      <c r="BB87" s="967"/>
      <c r="BC87" s="967"/>
      <c r="BD87" s="968"/>
      <c r="BE87" s="262"/>
      <c r="BF87" s="262"/>
      <c r="BG87" s="262"/>
      <c r="BH87" s="262"/>
      <c r="BI87" s="262"/>
      <c r="BJ87" s="262"/>
      <c r="BK87" s="262"/>
      <c r="BL87" s="262"/>
      <c r="BM87" s="262"/>
      <c r="BN87" s="262"/>
      <c r="BO87" s="262"/>
      <c r="BP87" s="262"/>
      <c r="BQ87" s="259">
        <v>81</v>
      </c>
      <c r="BR87" s="264"/>
      <c r="BS87" s="943"/>
      <c r="BT87" s="944"/>
      <c r="BU87" s="944"/>
      <c r="BV87" s="944"/>
      <c r="BW87" s="944"/>
      <c r="BX87" s="944"/>
      <c r="BY87" s="944"/>
      <c r="BZ87" s="944"/>
      <c r="CA87" s="944"/>
      <c r="CB87" s="944"/>
      <c r="CC87" s="944"/>
      <c r="CD87" s="944"/>
      <c r="CE87" s="944"/>
      <c r="CF87" s="944"/>
      <c r="CG87" s="945"/>
      <c r="CH87" s="940"/>
      <c r="CI87" s="941"/>
      <c r="CJ87" s="941"/>
      <c r="CK87" s="941"/>
      <c r="CL87" s="942"/>
      <c r="CM87" s="940"/>
      <c r="CN87" s="941"/>
      <c r="CO87" s="941"/>
      <c r="CP87" s="941"/>
      <c r="CQ87" s="942"/>
      <c r="CR87" s="940"/>
      <c r="CS87" s="941"/>
      <c r="CT87" s="941"/>
      <c r="CU87" s="941"/>
      <c r="CV87" s="942"/>
      <c r="CW87" s="940"/>
      <c r="CX87" s="941"/>
      <c r="CY87" s="941"/>
      <c r="CZ87" s="941"/>
      <c r="DA87" s="942"/>
      <c r="DB87" s="940"/>
      <c r="DC87" s="941"/>
      <c r="DD87" s="941"/>
      <c r="DE87" s="941"/>
      <c r="DF87" s="942"/>
      <c r="DG87" s="940"/>
      <c r="DH87" s="941"/>
      <c r="DI87" s="941"/>
      <c r="DJ87" s="941"/>
      <c r="DK87" s="942"/>
      <c r="DL87" s="940"/>
      <c r="DM87" s="941"/>
      <c r="DN87" s="941"/>
      <c r="DO87" s="941"/>
      <c r="DP87" s="942"/>
      <c r="DQ87" s="940"/>
      <c r="DR87" s="941"/>
      <c r="DS87" s="941"/>
      <c r="DT87" s="941"/>
      <c r="DU87" s="942"/>
      <c r="DV87" s="937"/>
      <c r="DW87" s="938"/>
      <c r="DX87" s="938"/>
      <c r="DY87" s="938"/>
      <c r="DZ87" s="939"/>
      <c r="EA87" s="243"/>
    </row>
    <row r="88" spans="1:131" s="244" customFormat="1" ht="26.25" customHeight="1" thickBot="1" x14ac:dyDescent="0.2">
      <c r="A88" s="261" t="s">
        <v>398</v>
      </c>
      <c r="B88" s="870" t="s">
        <v>428</v>
      </c>
      <c r="C88" s="871"/>
      <c r="D88" s="871"/>
      <c r="E88" s="871"/>
      <c r="F88" s="871"/>
      <c r="G88" s="871"/>
      <c r="H88" s="871"/>
      <c r="I88" s="871"/>
      <c r="J88" s="871"/>
      <c r="K88" s="871"/>
      <c r="L88" s="871"/>
      <c r="M88" s="871"/>
      <c r="N88" s="871"/>
      <c r="O88" s="871"/>
      <c r="P88" s="872"/>
      <c r="Q88" s="918"/>
      <c r="R88" s="919"/>
      <c r="S88" s="919"/>
      <c r="T88" s="919"/>
      <c r="U88" s="919"/>
      <c r="V88" s="919"/>
      <c r="W88" s="919"/>
      <c r="X88" s="919"/>
      <c r="Y88" s="919"/>
      <c r="Z88" s="919"/>
      <c r="AA88" s="919"/>
      <c r="AB88" s="919"/>
      <c r="AC88" s="919"/>
      <c r="AD88" s="919"/>
      <c r="AE88" s="919"/>
      <c r="AF88" s="922">
        <v>9744</v>
      </c>
      <c r="AG88" s="922"/>
      <c r="AH88" s="922"/>
      <c r="AI88" s="922"/>
      <c r="AJ88" s="922"/>
      <c r="AK88" s="919"/>
      <c r="AL88" s="919"/>
      <c r="AM88" s="919"/>
      <c r="AN88" s="919"/>
      <c r="AO88" s="919"/>
      <c r="AP88" s="922">
        <v>5081</v>
      </c>
      <c r="AQ88" s="922"/>
      <c r="AR88" s="922"/>
      <c r="AS88" s="922"/>
      <c r="AT88" s="922"/>
      <c r="AU88" s="922">
        <v>300</v>
      </c>
      <c r="AV88" s="922"/>
      <c r="AW88" s="922"/>
      <c r="AX88" s="922"/>
      <c r="AY88" s="922"/>
      <c r="AZ88" s="927"/>
      <c r="BA88" s="927"/>
      <c r="BB88" s="927"/>
      <c r="BC88" s="927"/>
      <c r="BD88" s="928"/>
      <c r="BE88" s="262"/>
      <c r="BF88" s="262"/>
      <c r="BG88" s="262"/>
      <c r="BH88" s="262"/>
      <c r="BI88" s="262"/>
      <c r="BJ88" s="262"/>
      <c r="BK88" s="262"/>
      <c r="BL88" s="262"/>
      <c r="BM88" s="262"/>
      <c r="BN88" s="262"/>
      <c r="BO88" s="262"/>
      <c r="BP88" s="262"/>
      <c r="BQ88" s="259">
        <v>82</v>
      </c>
      <c r="BR88" s="264"/>
      <c r="BS88" s="943"/>
      <c r="BT88" s="944"/>
      <c r="BU88" s="944"/>
      <c r="BV88" s="944"/>
      <c r="BW88" s="944"/>
      <c r="BX88" s="944"/>
      <c r="BY88" s="944"/>
      <c r="BZ88" s="944"/>
      <c r="CA88" s="944"/>
      <c r="CB88" s="944"/>
      <c r="CC88" s="944"/>
      <c r="CD88" s="944"/>
      <c r="CE88" s="944"/>
      <c r="CF88" s="944"/>
      <c r="CG88" s="945"/>
      <c r="CH88" s="940"/>
      <c r="CI88" s="941"/>
      <c r="CJ88" s="941"/>
      <c r="CK88" s="941"/>
      <c r="CL88" s="942"/>
      <c r="CM88" s="940"/>
      <c r="CN88" s="941"/>
      <c r="CO88" s="941"/>
      <c r="CP88" s="941"/>
      <c r="CQ88" s="942"/>
      <c r="CR88" s="940"/>
      <c r="CS88" s="941"/>
      <c r="CT88" s="941"/>
      <c r="CU88" s="941"/>
      <c r="CV88" s="942"/>
      <c r="CW88" s="940"/>
      <c r="CX88" s="941"/>
      <c r="CY88" s="941"/>
      <c r="CZ88" s="941"/>
      <c r="DA88" s="942"/>
      <c r="DB88" s="940"/>
      <c r="DC88" s="941"/>
      <c r="DD88" s="941"/>
      <c r="DE88" s="941"/>
      <c r="DF88" s="942"/>
      <c r="DG88" s="940"/>
      <c r="DH88" s="941"/>
      <c r="DI88" s="941"/>
      <c r="DJ88" s="941"/>
      <c r="DK88" s="942"/>
      <c r="DL88" s="940"/>
      <c r="DM88" s="941"/>
      <c r="DN88" s="941"/>
      <c r="DO88" s="941"/>
      <c r="DP88" s="942"/>
      <c r="DQ88" s="940"/>
      <c r="DR88" s="941"/>
      <c r="DS88" s="941"/>
      <c r="DT88" s="941"/>
      <c r="DU88" s="942"/>
      <c r="DV88" s="937"/>
      <c r="DW88" s="938"/>
      <c r="DX88" s="938"/>
      <c r="DY88" s="938"/>
      <c r="DZ88" s="939"/>
      <c r="EA88" s="243"/>
    </row>
    <row r="89" spans="1:131" s="244" customFormat="1" ht="26.25" hidden="1" customHeight="1" x14ac:dyDescent="0.15">
      <c r="A89" s="267"/>
      <c r="B89" s="268"/>
      <c r="C89" s="268"/>
      <c r="D89" s="268"/>
      <c r="E89" s="268"/>
      <c r="F89" s="268"/>
      <c r="G89" s="268"/>
      <c r="H89" s="268"/>
      <c r="I89" s="268"/>
      <c r="J89" s="268"/>
      <c r="K89" s="268"/>
      <c r="L89" s="268"/>
      <c r="M89" s="268"/>
      <c r="N89" s="268"/>
      <c r="O89" s="268"/>
      <c r="P89" s="268"/>
      <c r="Q89" s="269"/>
      <c r="R89" s="269"/>
      <c r="S89" s="269"/>
      <c r="T89" s="269"/>
      <c r="U89" s="269"/>
      <c r="V89" s="269"/>
      <c r="W89" s="269"/>
      <c r="X89" s="269"/>
      <c r="Y89" s="269"/>
      <c r="Z89" s="269"/>
      <c r="AA89" s="269"/>
      <c r="AB89" s="269"/>
      <c r="AC89" s="269"/>
      <c r="AD89" s="269"/>
      <c r="AE89" s="269"/>
      <c r="AF89" s="269"/>
      <c r="AG89" s="269"/>
      <c r="AH89" s="269"/>
      <c r="AI89" s="269"/>
      <c r="AJ89" s="269"/>
      <c r="AK89" s="269"/>
      <c r="AL89" s="269"/>
      <c r="AM89" s="269"/>
      <c r="AN89" s="269"/>
      <c r="AO89" s="269"/>
      <c r="AP89" s="269"/>
      <c r="AQ89" s="269"/>
      <c r="AR89" s="269"/>
      <c r="AS89" s="269"/>
      <c r="AT89" s="269"/>
      <c r="AU89" s="269"/>
      <c r="AV89" s="269"/>
      <c r="AW89" s="269"/>
      <c r="AX89" s="269"/>
      <c r="AY89" s="269"/>
      <c r="AZ89" s="270"/>
      <c r="BA89" s="270"/>
      <c r="BB89" s="270"/>
      <c r="BC89" s="270"/>
      <c r="BD89" s="270"/>
      <c r="BE89" s="262"/>
      <c r="BF89" s="262"/>
      <c r="BG89" s="262"/>
      <c r="BH89" s="262"/>
      <c r="BI89" s="262"/>
      <c r="BJ89" s="262"/>
      <c r="BK89" s="262"/>
      <c r="BL89" s="262"/>
      <c r="BM89" s="262"/>
      <c r="BN89" s="262"/>
      <c r="BO89" s="262"/>
      <c r="BP89" s="262"/>
      <c r="BQ89" s="259">
        <v>83</v>
      </c>
      <c r="BR89" s="264"/>
      <c r="BS89" s="943"/>
      <c r="BT89" s="944"/>
      <c r="BU89" s="944"/>
      <c r="BV89" s="944"/>
      <c r="BW89" s="944"/>
      <c r="BX89" s="944"/>
      <c r="BY89" s="944"/>
      <c r="BZ89" s="944"/>
      <c r="CA89" s="944"/>
      <c r="CB89" s="944"/>
      <c r="CC89" s="944"/>
      <c r="CD89" s="944"/>
      <c r="CE89" s="944"/>
      <c r="CF89" s="944"/>
      <c r="CG89" s="945"/>
      <c r="CH89" s="940"/>
      <c r="CI89" s="941"/>
      <c r="CJ89" s="941"/>
      <c r="CK89" s="941"/>
      <c r="CL89" s="942"/>
      <c r="CM89" s="940"/>
      <c r="CN89" s="941"/>
      <c r="CO89" s="941"/>
      <c r="CP89" s="941"/>
      <c r="CQ89" s="942"/>
      <c r="CR89" s="940"/>
      <c r="CS89" s="941"/>
      <c r="CT89" s="941"/>
      <c r="CU89" s="941"/>
      <c r="CV89" s="942"/>
      <c r="CW89" s="940"/>
      <c r="CX89" s="941"/>
      <c r="CY89" s="941"/>
      <c r="CZ89" s="941"/>
      <c r="DA89" s="942"/>
      <c r="DB89" s="940"/>
      <c r="DC89" s="941"/>
      <c r="DD89" s="941"/>
      <c r="DE89" s="941"/>
      <c r="DF89" s="942"/>
      <c r="DG89" s="940"/>
      <c r="DH89" s="941"/>
      <c r="DI89" s="941"/>
      <c r="DJ89" s="941"/>
      <c r="DK89" s="942"/>
      <c r="DL89" s="940"/>
      <c r="DM89" s="941"/>
      <c r="DN89" s="941"/>
      <c r="DO89" s="941"/>
      <c r="DP89" s="942"/>
      <c r="DQ89" s="940"/>
      <c r="DR89" s="941"/>
      <c r="DS89" s="941"/>
      <c r="DT89" s="941"/>
      <c r="DU89" s="942"/>
      <c r="DV89" s="937"/>
      <c r="DW89" s="938"/>
      <c r="DX89" s="938"/>
      <c r="DY89" s="938"/>
      <c r="DZ89" s="939"/>
      <c r="EA89" s="243"/>
    </row>
    <row r="90" spans="1:131" s="244" customFormat="1" ht="26.25" hidden="1" customHeight="1" x14ac:dyDescent="0.15">
      <c r="A90" s="267"/>
      <c r="B90" s="268"/>
      <c r="C90" s="268"/>
      <c r="D90" s="268"/>
      <c r="E90" s="268"/>
      <c r="F90" s="268"/>
      <c r="G90" s="268"/>
      <c r="H90" s="268"/>
      <c r="I90" s="268"/>
      <c r="J90" s="268"/>
      <c r="K90" s="268"/>
      <c r="L90" s="268"/>
      <c r="M90" s="268"/>
      <c r="N90" s="268"/>
      <c r="O90" s="268"/>
      <c r="P90" s="268"/>
      <c r="Q90" s="269"/>
      <c r="R90" s="269"/>
      <c r="S90" s="269"/>
      <c r="T90" s="269"/>
      <c r="U90" s="269"/>
      <c r="V90" s="269"/>
      <c r="W90" s="269"/>
      <c r="X90" s="269"/>
      <c r="Y90" s="269"/>
      <c r="Z90" s="269"/>
      <c r="AA90" s="269"/>
      <c r="AB90" s="269"/>
      <c r="AC90" s="269"/>
      <c r="AD90" s="269"/>
      <c r="AE90" s="269"/>
      <c r="AF90" s="269"/>
      <c r="AG90" s="269"/>
      <c r="AH90" s="269"/>
      <c r="AI90" s="269"/>
      <c r="AJ90" s="269"/>
      <c r="AK90" s="269"/>
      <c r="AL90" s="269"/>
      <c r="AM90" s="269"/>
      <c r="AN90" s="269"/>
      <c r="AO90" s="269"/>
      <c r="AP90" s="269"/>
      <c r="AQ90" s="269"/>
      <c r="AR90" s="269"/>
      <c r="AS90" s="269"/>
      <c r="AT90" s="269"/>
      <c r="AU90" s="269"/>
      <c r="AV90" s="269"/>
      <c r="AW90" s="269"/>
      <c r="AX90" s="269"/>
      <c r="AY90" s="269"/>
      <c r="AZ90" s="270"/>
      <c r="BA90" s="270"/>
      <c r="BB90" s="270"/>
      <c r="BC90" s="270"/>
      <c r="BD90" s="270"/>
      <c r="BE90" s="262"/>
      <c r="BF90" s="262"/>
      <c r="BG90" s="262"/>
      <c r="BH90" s="262"/>
      <c r="BI90" s="262"/>
      <c r="BJ90" s="262"/>
      <c r="BK90" s="262"/>
      <c r="BL90" s="262"/>
      <c r="BM90" s="262"/>
      <c r="BN90" s="262"/>
      <c r="BO90" s="262"/>
      <c r="BP90" s="262"/>
      <c r="BQ90" s="259">
        <v>84</v>
      </c>
      <c r="BR90" s="264"/>
      <c r="BS90" s="943"/>
      <c r="BT90" s="944"/>
      <c r="BU90" s="944"/>
      <c r="BV90" s="944"/>
      <c r="BW90" s="944"/>
      <c r="BX90" s="944"/>
      <c r="BY90" s="944"/>
      <c r="BZ90" s="944"/>
      <c r="CA90" s="944"/>
      <c r="CB90" s="944"/>
      <c r="CC90" s="944"/>
      <c r="CD90" s="944"/>
      <c r="CE90" s="944"/>
      <c r="CF90" s="944"/>
      <c r="CG90" s="945"/>
      <c r="CH90" s="940"/>
      <c r="CI90" s="941"/>
      <c r="CJ90" s="941"/>
      <c r="CK90" s="941"/>
      <c r="CL90" s="942"/>
      <c r="CM90" s="940"/>
      <c r="CN90" s="941"/>
      <c r="CO90" s="941"/>
      <c r="CP90" s="941"/>
      <c r="CQ90" s="942"/>
      <c r="CR90" s="940"/>
      <c r="CS90" s="941"/>
      <c r="CT90" s="941"/>
      <c r="CU90" s="941"/>
      <c r="CV90" s="942"/>
      <c r="CW90" s="940"/>
      <c r="CX90" s="941"/>
      <c r="CY90" s="941"/>
      <c r="CZ90" s="941"/>
      <c r="DA90" s="942"/>
      <c r="DB90" s="940"/>
      <c r="DC90" s="941"/>
      <c r="DD90" s="941"/>
      <c r="DE90" s="941"/>
      <c r="DF90" s="942"/>
      <c r="DG90" s="940"/>
      <c r="DH90" s="941"/>
      <c r="DI90" s="941"/>
      <c r="DJ90" s="941"/>
      <c r="DK90" s="942"/>
      <c r="DL90" s="940"/>
      <c r="DM90" s="941"/>
      <c r="DN90" s="941"/>
      <c r="DO90" s="941"/>
      <c r="DP90" s="942"/>
      <c r="DQ90" s="940"/>
      <c r="DR90" s="941"/>
      <c r="DS90" s="941"/>
      <c r="DT90" s="941"/>
      <c r="DU90" s="942"/>
      <c r="DV90" s="937"/>
      <c r="DW90" s="938"/>
      <c r="DX90" s="938"/>
      <c r="DY90" s="938"/>
      <c r="DZ90" s="939"/>
      <c r="EA90" s="243"/>
    </row>
    <row r="91" spans="1:131" s="244" customFormat="1" ht="26.25" hidden="1" customHeight="1" x14ac:dyDescent="0.15">
      <c r="A91" s="267"/>
      <c r="B91" s="268"/>
      <c r="C91" s="268"/>
      <c r="D91" s="268"/>
      <c r="E91" s="268"/>
      <c r="F91" s="268"/>
      <c r="G91" s="268"/>
      <c r="H91" s="268"/>
      <c r="I91" s="268"/>
      <c r="J91" s="268"/>
      <c r="K91" s="268"/>
      <c r="L91" s="268"/>
      <c r="M91" s="268"/>
      <c r="N91" s="268"/>
      <c r="O91" s="268"/>
      <c r="P91" s="268"/>
      <c r="Q91" s="269"/>
      <c r="R91" s="269"/>
      <c r="S91" s="269"/>
      <c r="T91" s="269"/>
      <c r="U91" s="269"/>
      <c r="V91" s="269"/>
      <c r="W91" s="269"/>
      <c r="X91" s="269"/>
      <c r="Y91" s="269"/>
      <c r="Z91" s="269"/>
      <c r="AA91" s="269"/>
      <c r="AB91" s="269"/>
      <c r="AC91" s="269"/>
      <c r="AD91" s="269"/>
      <c r="AE91" s="269"/>
      <c r="AF91" s="269"/>
      <c r="AG91" s="269"/>
      <c r="AH91" s="269"/>
      <c r="AI91" s="269"/>
      <c r="AJ91" s="269"/>
      <c r="AK91" s="269"/>
      <c r="AL91" s="269"/>
      <c r="AM91" s="269"/>
      <c r="AN91" s="269"/>
      <c r="AO91" s="269"/>
      <c r="AP91" s="269"/>
      <c r="AQ91" s="269"/>
      <c r="AR91" s="269"/>
      <c r="AS91" s="269"/>
      <c r="AT91" s="269"/>
      <c r="AU91" s="269"/>
      <c r="AV91" s="269"/>
      <c r="AW91" s="269"/>
      <c r="AX91" s="269"/>
      <c r="AY91" s="269"/>
      <c r="AZ91" s="270"/>
      <c r="BA91" s="270"/>
      <c r="BB91" s="270"/>
      <c r="BC91" s="270"/>
      <c r="BD91" s="270"/>
      <c r="BE91" s="262"/>
      <c r="BF91" s="262"/>
      <c r="BG91" s="262"/>
      <c r="BH91" s="262"/>
      <c r="BI91" s="262"/>
      <c r="BJ91" s="262"/>
      <c r="BK91" s="262"/>
      <c r="BL91" s="262"/>
      <c r="BM91" s="262"/>
      <c r="BN91" s="262"/>
      <c r="BO91" s="262"/>
      <c r="BP91" s="262"/>
      <c r="BQ91" s="259">
        <v>85</v>
      </c>
      <c r="BR91" s="264"/>
      <c r="BS91" s="943"/>
      <c r="BT91" s="944"/>
      <c r="BU91" s="944"/>
      <c r="BV91" s="944"/>
      <c r="BW91" s="944"/>
      <c r="BX91" s="944"/>
      <c r="BY91" s="944"/>
      <c r="BZ91" s="944"/>
      <c r="CA91" s="944"/>
      <c r="CB91" s="944"/>
      <c r="CC91" s="944"/>
      <c r="CD91" s="944"/>
      <c r="CE91" s="944"/>
      <c r="CF91" s="944"/>
      <c r="CG91" s="945"/>
      <c r="CH91" s="940"/>
      <c r="CI91" s="941"/>
      <c r="CJ91" s="941"/>
      <c r="CK91" s="941"/>
      <c r="CL91" s="942"/>
      <c r="CM91" s="940"/>
      <c r="CN91" s="941"/>
      <c r="CO91" s="941"/>
      <c r="CP91" s="941"/>
      <c r="CQ91" s="942"/>
      <c r="CR91" s="940"/>
      <c r="CS91" s="941"/>
      <c r="CT91" s="941"/>
      <c r="CU91" s="941"/>
      <c r="CV91" s="942"/>
      <c r="CW91" s="940"/>
      <c r="CX91" s="941"/>
      <c r="CY91" s="941"/>
      <c r="CZ91" s="941"/>
      <c r="DA91" s="942"/>
      <c r="DB91" s="940"/>
      <c r="DC91" s="941"/>
      <c r="DD91" s="941"/>
      <c r="DE91" s="941"/>
      <c r="DF91" s="942"/>
      <c r="DG91" s="940"/>
      <c r="DH91" s="941"/>
      <c r="DI91" s="941"/>
      <c r="DJ91" s="941"/>
      <c r="DK91" s="942"/>
      <c r="DL91" s="940"/>
      <c r="DM91" s="941"/>
      <c r="DN91" s="941"/>
      <c r="DO91" s="941"/>
      <c r="DP91" s="942"/>
      <c r="DQ91" s="940"/>
      <c r="DR91" s="941"/>
      <c r="DS91" s="941"/>
      <c r="DT91" s="941"/>
      <c r="DU91" s="942"/>
      <c r="DV91" s="937"/>
      <c r="DW91" s="938"/>
      <c r="DX91" s="938"/>
      <c r="DY91" s="938"/>
      <c r="DZ91" s="939"/>
      <c r="EA91" s="243"/>
    </row>
    <row r="92" spans="1:131" s="244" customFormat="1" ht="26.25" hidden="1" customHeight="1" x14ac:dyDescent="0.15">
      <c r="A92" s="267"/>
      <c r="B92" s="268"/>
      <c r="C92" s="268"/>
      <c r="D92" s="268"/>
      <c r="E92" s="268"/>
      <c r="F92" s="268"/>
      <c r="G92" s="268"/>
      <c r="H92" s="268"/>
      <c r="I92" s="268"/>
      <c r="J92" s="268"/>
      <c r="K92" s="268"/>
      <c r="L92" s="268"/>
      <c r="M92" s="268"/>
      <c r="N92" s="268"/>
      <c r="O92" s="268"/>
      <c r="P92" s="268"/>
      <c r="Q92" s="269"/>
      <c r="R92" s="269"/>
      <c r="S92" s="269"/>
      <c r="T92" s="269"/>
      <c r="U92" s="269"/>
      <c r="V92" s="269"/>
      <c r="W92" s="269"/>
      <c r="X92" s="269"/>
      <c r="Y92" s="269"/>
      <c r="Z92" s="269"/>
      <c r="AA92" s="269"/>
      <c r="AB92" s="269"/>
      <c r="AC92" s="269"/>
      <c r="AD92" s="269"/>
      <c r="AE92" s="269"/>
      <c r="AF92" s="269"/>
      <c r="AG92" s="269"/>
      <c r="AH92" s="269"/>
      <c r="AI92" s="269"/>
      <c r="AJ92" s="269"/>
      <c r="AK92" s="269"/>
      <c r="AL92" s="269"/>
      <c r="AM92" s="269"/>
      <c r="AN92" s="269"/>
      <c r="AO92" s="269"/>
      <c r="AP92" s="269"/>
      <c r="AQ92" s="269"/>
      <c r="AR92" s="269"/>
      <c r="AS92" s="269"/>
      <c r="AT92" s="269"/>
      <c r="AU92" s="269"/>
      <c r="AV92" s="269"/>
      <c r="AW92" s="269"/>
      <c r="AX92" s="269"/>
      <c r="AY92" s="269"/>
      <c r="AZ92" s="270"/>
      <c r="BA92" s="270"/>
      <c r="BB92" s="270"/>
      <c r="BC92" s="270"/>
      <c r="BD92" s="270"/>
      <c r="BE92" s="262"/>
      <c r="BF92" s="262"/>
      <c r="BG92" s="262"/>
      <c r="BH92" s="262"/>
      <c r="BI92" s="262"/>
      <c r="BJ92" s="262"/>
      <c r="BK92" s="262"/>
      <c r="BL92" s="262"/>
      <c r="BM92" s="262"/>
      <c r="BN92" s="262"/>
      <c r="BO92" s="262"/>
      <c r="BP92" s="262"/>
      <c r="BQ92" s="259">
        <v>86</v>
      </c>
      <c r="BR92" s="264"/>
      <c r="BS92" s="943"/>
      <c r="BT92" s="944"/>
      <c r="BU92" s="944"/>
      <c r="BV92" s="944"/>
      <c r="BW92" s="944"/>
      <c r="BX92" s="944"/>
      <c r="BY92" s="944"/>
      <c r="BZ92" s="944"/>
      <c r="CA92" s="944"/>
      <c r="CB92" s="944"/>
      <c r="CC92" s="944"/>
      <c r="CD92" s="944"/>
      <c r="CE92" s="944"/>
      <c r="CF92" s="944"/>
      <c r="CG92" s="945"/>
      <c r="CH92" s="940"/>
      <c r="CI92" s="941"/>
      <c r="CJ92" s="941"/>
      <c r="CK92" s="941"/>
      <c r="CL92" s="942"/>
      <c r="CM92" s="940"/>
      <c r="CN92" s="941"/>
      <c r="CO92" s="941"/>
      <c r="CP92" s="941"/>
      <c r="CQ92" s="942"/>
      <c r="CR92" s="940"/>
      <c r="CS92" s="941"/>
      <c r="CT92" s="941"/>
      <c r="CU92" s="941"/>
      <c r="CV92" s="942"/>
      <c r="CW92" s="940"/>
      <c r="CX92" s="941"/>
      <c r="CY92" s="941"/>
      <c r="CZ92" s="941"/>
      <c r="DA92" s="942"/>
      <c r="DB92" s="940"/>
      <c r="DC92" s="941"/>
      <c r="DD92" s="941"/>
      <c r="DE92" s="941"/>
      <c r="DF92" s="942"/>
      <c r="DG92" s="940"/>
      <c r="DH92" s="941"/>
      <c r="DI92" s="941"/>
      <c r="DJ92" s="941"/>
      <c r="DK92" s="942"/>
      <c r="DL92" s="940"/>
      <c r="DM92" s="941"/>
      <c r="DN92" s="941"/>
      <c r="DO92" s="941"/>
      <c r="DP92" s="942"/>
      <c r="DQ92" s="940"/>
      <c r="DR92" s="941"/>
      <c r="DS92" s="941"/>
      <c r="DT92" s="941"/>
      <c r="DU92" s="942"/>
      <c r="DV92" s="937"/>
      <c r="DW92" s="938"/>
      <c r="DX92" s="938"/>
      <c r="DY92" s="938"/>
      <c r="DZ92" s="939"/>
      <c r="EA92" s="243"/>
    </row>
    <row r="93" spans="1:131" s="244" customFormat="1" ht="26.25" hidden="1" customHeight="1" x14ac:dyDescent="0.15">
      <c r="A93" s="267"/>
      <c r="B93" s="268"/>
      <c r="C93" s="268"/>
      <c r="D93" s="268"/>
      <c r="E93" s="268"/>
      <c r="F93" s="268"/>
      <c r="G93" s="268"/>
      <c r="H93" s="268"/>
      <c r="I93" s="268"/>
      <c r="J93" s="268"/>
      <c r="K93" s="268"/>
      <c r="L93" s="268"/>
      <c r="M93" s="268"/>
      <c r="N93" s="268"/>
      <c r="O93" s="268"/>
      <c r="P93" s="268"/>
      <c r="Q93" s="269"/>
      <c r="R93" s="269"/>
      <c r="S93" s="269"/>
      <c r="T93" s="269"/>
      <c r="U93" s="269"/>
      <c r="V93" s="269"/>
      <c r="W93" s="269"/>
      <c r="X93" s="269"/>
      <c r="Y93" s="269"/>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69"/>
      <c r="AZ93" s="270"/>
      <c r="BA93" s="270"/>
      <c r="BB93" s="270"/>
      <c r="BC93" s="270"/>
      <c r="BD93" s="270"/>
      <c r="BE93" s="262"/>
      <c r="BF93" s="262"/>
      <c r="BG93" s="262"/>
      <c r="BH93" s="262"/>
      <c r="BI93" s="262"/>
      <c r="BJ93" s="262"/>
      <c r="BK93" s="262"/>
      <c r="BL93" s="262"/>
      <c r="BM93" s="262"/>
      <c r="BN93" s="262"/>
      <c r="BO93" s="262"/>
      <c r="BP93" s="262"/>
      <c r="BQ93" s="259">
        <v>87</v>
      </c>
      <c r="BR93" s="264"/>
      <c r="BS93" s="943"/>
      <c r="BT93" s="944"/>
      <c r="BU93" s="944"/>
      <c r="BV93" s="944"/>
      <c r="BW93" s="944"/>
      <c r="BX93" s="944"/>
      <c r="BY93" s="944"/>
      <c r="BZ93" s="944"/>
      <c r="CA93" s="944"/>
      <c r="CB93" s="944"/>
      <c r="CC93" s="944"/>
      <c r="CD93" s="944"/>
      <c r="CE93" s="944"/>
      <c r="CF93" s="944"/>
      <c r="CG93" s="945"/>
      <c r="CH93" s="940"/>
      <c r="CI93" s="941"/>
      <c r="CJ93" s="941"/>
      <c r="CK93" s="941"/>
      <c r="CL93" s="942"/>
      <c r="CM93" s="940"/>
      <c r="CN93" s="941"/>
      <c r="CO93" s="941"/>
      <c r="CP93" s="941"/>
      <c r="CQ93" s="942"/>
      <c r="CR93" s="940"/>
      <c r="CS93" s="941"/>
      <c r="CT93" s="941"/>
      <c r="CU93" s="941"/>
      <c r="CV93" s="942"/>
      <c r="CW93" s="940"/>
      <c r="CX93" s="941"/>
      <c r="CY93" s="941"/>
      <c r="CZ93" s="941"/>
      <c r="DA93" s="942"/>
      <c r="DB93" s="940"/>
      <c r="DC93" s="941"/>
      <c r="DD93" s="941"/>
      <c r="DE93" s="941"/>
      <c r="DF93" s="942"/>
      <c r="DG93" s="940"/>
      <c r="DH93" s="941"/>
      <c r="DI93" s="941"/>
      <c r="DJ93" s="941"/>
      <c r="DK93" s="942"/>
      <c r="DL93" s="940"/>
      <c r="DM93" s="941"/>
      <c r="DN93" s="941"/>
      <c r="DO93" s="941"/>
      <c r="DP93" s="942"/>
      <c r="DQ93" s="940"/>
      <c r="DR93" s="941"/>
      <c r="DS93" s="941"/>
      <c r="DT93" s="941"/>
      <c r="DU93" s="942"/>
      <c r="DV93" s="937"/>
      <c r="DW93" s="938"/>
      <c r="DX93" s="938"/>
      <c r="DY93" s="938"/>
      <c r="DZ93" s="939"/>
      <c r="EA93" s="243"/>
    </row>
    <row r="94" spans="1:131" s="244" customFormat="1" ht="26.25" hidden="1" customHeight="1" x14ac:dyDescent="0.15">
      <c r="A94" s="267"/>
      <c r="B94" s="268"/>
      <c r="C94" s="268"/>
      <c r="D94" s="268"/>
      <c r="E94" s="268"/>
      <c r="F94" s="268"/>
      <c r="G94" s="268"/>
      <c r="H94" s="268"/>
      <c r="I94" s="268"/>
      <c r="J94" s="268"/>
      <c r="K94" s="268"/>
      <c r="L94" s="268"/>
      <c r="M94" s="268"/>
      <c r="N94" s="268"/>
      <c r="O94" s="268"/>
      <c r="P94" s="268"/>
      <c r="Q94" s="269"/>
      <c r="R94" s="269"/>
      <c r="S94" s="269"/>
      <c r="T94" s="269"/>
      <c r="U94" s="269"/>
      <c r="V94" s="269"/>
      <c r="W94" s="269"/>
      <c r="X94" s="269"/>
      <c r="Y94" s="269"/>
      <c r="Z94" s="269"/>
      <c r="AA94" s="269"/>
      <c r="AB94" s="269"/>
      <c r="AC94" s="269"/>
      <c r="AD94" s="269"/>
      <c r="AE94" s="269"/>
      <c r="AF94" s="269"/>
      <c r="AG94" s="269"/>
      <c r="AH94" s="269"/>
      <c r="AI94" s="269"/>
      <c r="AJ94" s="269"/>
      <c r="AK94" s="269"/>
      <c r="AL94" s="269"/>
      <c r="AM94" s="269"/>
      <c r="AN94" s="269"/>
      <c r="AO94" s="269"/>
      <c r="AP94" s="269"/>
      <c r="AQ94" s="269"/>
      <c r="AR94" s="269"/>
      <c r="AS94" s="269"/>
      <c r="AT94" s="269"/>
      <c r="AU94" s="269"/>
      <c r="AV94" s="269"/>
      <c r="AW94" s="269"/>
      <c r="AX94" s="269"/>
      <c r="AY94" s="269"/>
      <c r="AZ94" s="270"/>
      <c r="BA94" s="270"/>
      <c r="BB94" s="270"/>
      <c r="BC94" s="270"/>
      <c r="BD94" s="270"/>
      <c r="BE94" s="262"/>
      <c r="BF94" s="262"/>
      <c r="BG94" s="262"/>
      <c r="BH94" s="262"/>
      <c r="BI94" s="262"/>
      <c r="BJ94" s="262"/>
      <c r="BK94" s="262"/>
      <c r="BL94" s="262"/>
      <c r="BM94" s="262"/>
      <c r="BN94" s="262"/>
      <c r="BO94" s="262"/>
      <c r="BP94" s="262"/>
      <c r="BQ94" s="259">
        <v>88</v>
      </c>
      <c r="BR94" s="264"/>
      <c r="BS94" s="943"/>
      <c r="BT94" s="944"/>
      <c r="BU94" s="944"/>
      <c r="BV94" s="944"/>
      <c r="BW94" s="944"/>
      <c r="BX94" s="944"/>
      <c r="BY94" s="944"/>
      <c r="BZ94" s="944"/>
      <c r="CA94" s="944"/>
      <c r="CB94" s="944"/>
      <c r="CC94" s="944"/>
      <c r="CD94" s="944"/>
      <c r="CE94" s="944"/>
      <c r="CF94" s="944"/>
      <c r="CG94" s="945"/>
      <c r="CH94" s="940"/>
      <c r="CI94" s="941"/>
      <c r="CJ94" s="941"/>
      <c r="CK94" s="941"/>
      <c r="CL94" s="942"/>
      <c r="CM94" s="940"/>
      <c r="CN94" s="941"/>
      <c r="CO94" s="941"/>
      <c r="CP94" s="941"/>
      <c r="CQ94" s="942"/>
      <c r="CR94" s="940"/>
      <c r="CS94" s="941"/>
      <c r="CT94" s="941"/>
      <c r="CU94" s="941"/>
      <c r="CV94" s="942"/>
      <c r="CW94" s="940"/>
      <c r="CX94" s="941"/>
      <c r="CY94" s="941"/>
      <c r="CZ94" s="941"/>
      <c r="DA94" s="942"/>
      <c r="DB94" s="940"/>
      <c r="DC94" s="941"/>
      <c r="DD94" s="941"/>
      <c r="DE94" s="941"/>
      <c r="DF94" s="942"/>
      <c r="DG94" s="940"/>
      <c r="DH94" s="941"/>
      <c r="DI94" s="941"/>
      <c r="DJ94" s="941"/>
      <c r="DK94" s="942"/>
      <c r="DL94" s="940"/>
      <c r="DM94" s="941"/>
      <c r="DN94" s="941"/>
      <c r="DO94" s="941"/>
      <c r="DP94" s="942"/>
      <c r="DQ94" s="940"/>
      <c r="DR94" s="941"/>
      <c r="DS94" s="941"/>
      <c r="DT94" s="941"/>
      <c r="DU94" s="942"/>
      <c r="DV94" s="937"/>
      <c r="DW94" s="938"/>
      <c r="DX94" s="938"/>
      <c r="DY94" s="938"/>
      <c r="DZ94" s="939"/>
      <c r="EA94" s="243"/>
    </row>
    <row r="95" spans="1:131" s="244" customFormat="1" ht="26.25" hidden="1" customHeight="1" x14ac:dyDescent="0.15">
      <c r="A95" s="267"/>
      <c r="B95" s="268"/>
      <c r="C95" s="268"/>
      <c r="D95" s="268"/>
      <c r="E95" s="268"/>
      <c r="F95" s="268"/>
      <c r="G95" s="268"/>
      <c r="H95" s="268"/>
      <c r="I95" s="268"/>
      <c r="J95" s="268"/>
      <c r="K95" s="268"/>
      <c r="L95" s="268"/>
      <c r="M95" s="268"/>
      <c r="N95" s="268"/>
      <c r="O95" s="268"/>
      <c r="P95" s="268"/>
      <c r="Q95" s="269"/>
      <c r="R95" s="269"/>
      <c r="S95" s="269"/>
      <c r="T95" s="269"/>
      <c r="U95" s="269"/>
      <c r="V95" s="269"/>
      <c r="W95" s="269"/>
      <c r="X95" s="269"/>
      <c r="Y95" s="269"/>
      <c r="Z95" s="269"/>
      <c r="AA95" s="269"/>
      <c r="AB95" s="269"/>
      <c r="AC95" s="269"/>
      <c r="AD95" s="269"/>
      <c r="AE95" s="269"/>
      <c r="AF95" s="269"/>
      <c r="AG95" s="269"/>
      <c r="AH95" s="269"/>
      <c r="AI95" s="269"/>
      <c r="AJ95" s="269"/>
      <c r="AK95" s="269"/>
      <c r="AL95" s="269"/>
      <c r="AM95" s="269"/>
      <c r="AN95" s="269"/>
      <c r="AO95" s="269"/>
      <c r="AP95" s="269"/>
      <c r="AQ95" s="269"/>
      <c r="AR95" s="269"/>
      <c r="AS95" s="269"/>
      <c r="AT95" s="269"/>
      <c r="AU95" s="269"/>
      <c r="AV95" s="269"/>
      <c r="AW95" s="269"/>
      <c r="AX95" s="269"/>
      <c r="AY95" s="269"/>
      <c r="AZ95" s="270"/>
      <c r="BA95" s="270"/>
      <c r="BB95" s="270"/>
      <c r="BC95" s="270"/>
      <c r="BD95" s="270"/>
      <c r="BE95" s="262"/>
      <c r="BF95" s="262"/>
      <c r="BG95" s="262"/>
      <c r="BH95" s="262"/>
      <c r="BI95" s="262"/>
      <c r="BJ95" s="262"/>
      <c r="BK95" s="262"/>
      <c r="BL95" s="262"/>
      <c r="BM95" s="262"/>
      <c r="BN95" s="262"/>
      <c r="BO95" s="262"/>
      <c r="BP95" s="262"/>
      <c r="BQ95" s="259">
        <v>89</v>
      </c>
      <c r="BR95" s="264"/>
      <c r="BS95" s="943"/>
      <c r="BT95" s="944"/>
      <c r="BU95" s="944"/>
      <c r="BV95" s="944"/>
      <c r="BW95" s="944"/>
      <c r="BX95" s="944"/>
      <c r="BY95" s="944"/>
      <c r="BZ95" s="944"/>
      <c r="CA95" s="944"/>
      <c r="CB95" s="944"/>
      <c r="CC95" s="944"/>
      <c r="CD95" s="944"/>
      <c r="CE95" s="944"/>
      <c r="CF95" s="944"/>
      <c r="CG95" s="945"/>
      <c r="CH95" s="940"/>
      <c r="CI95" s="941"/>
      <c r="CJ95" s="941"/>
      <c r="CK95" s="941"/>
      <c r="CL95" s="942"/>
      <c r="CM95" s="940"/>
      <c r="CN95" s="941"/>
      <c r="CO95" s="941"/>
      <c r="CP95" s="941"/>
      <c r="CQ95" s="942"/>
      <c r="CR95" s="940"/>
      <c r="CS95" s="941"/>
      <c r="CT95" s="941"/>
      <c r="CU95" s="941"/>
      <c r="CV95" s="942"/>
      <c r="CW95" s="940"/>
      <c r="CX95" s="941"/>
      <c r="CY95" s="941"/>
      <c r="CZ95" s="941"/>
      <c r="DA95" s="942"/>
      <c r="DB95" s="940"/>
      <c r="DC95" s="941"/>
      <c r="DD95" s="941"/>
      <c r="DE95" s="941"/>
      <c r="DF95" s="942"/>
      <c r="DG95" s="940"/>
      <c r="DH95" s="941"/>
      <c r="DI95" s="941"/>
      <c r="DJ95" s="941"/>
      <c r="DK95" s="942"/>
      <c r="DL95" s="940"/>
      <c r="DM95" s="941"/>
      <c r="DN95" s="941"/>
      <c r="DO95" s="941"/>
      <c r="DP95" s="942"/>
      <c r="DQ95" s="940"/>
      <c r="DR95" s="941"/>
      <c r="DS95" s="941"/>
      <c r="DT95" s="941"/>
      <c r="DU95" s="942"/>
      <c r="DV95" s="937"/>
      <c r="DW95" s="938"/>
      <c r="DX95" s="938"/>
      <c r="DY95" s="938"/>
      <c r="DZ95" s="939"/>
      <c r="EA95" s="243"/>
    </row>
    <row r="96" spans="1:131" s="244" customFormat="1" ht="26.25" hidden="1" customHeight="1" x14ac:dyDescent="0.15">
      <c r="A96" s="267"/>
      <c r="B96" s="268"/>
      <c r="C96" s="268"/>
      <c r="D96" s="268"/>
      <c r="E96" s="268"/>
      <c r="F96" s="268"/>
      <c r="G96" s="268"/>
      <c r="H96" s="268"/>
      <c r="I96" s="268"/>
      <c r="J96" s="268"/>
      <c r="K96" s="268"/>
      <c r="L96" s="268"/>
      <c r="M96" s="268"/>
      <c r="N96" s="268"/>
      <c r="O96" s="268"/>
      <c r="P96" s="268"/>
      <c r="Q96" s="269"/>
      <c r="R96" s="269"/>
      <c r="S96" s="269"/>
      <c r="T96" s="269"/>
      <c r="U96" s="269"/>
      <c r="V96" s="269"/>
      <c r="W96" s="269"/>
      <c r="X96" s="269"/>
      <c r="Y96" s="269"/>
      <c r="Z96" s="269"/>
      <c r="AA96" s="269"/>
      <c r="AB96" s="269"/>
      <c r="AC96" s="269"/>
      <c r="AD96" s="269"/>
      <c r="AE96" s="269"/>
      <c r="AF96" s="269"/>
      <c r="AG96" s="269"/>
      <c r="AH96" s="269"/>
      <c r="AI96" s="269"/>
      <c r="AJ96" s="269"/>
      <c r="AK96" s="269"/>
      <c r="AL96" s="269"/>
      <c r="AM96" s="269"/>
      <c r="AN96" s="269"/>
      <c r="AO96" s="269"/>
      <c r="AP96" s="269"/>
      <c r="AQ96" s="269"/>
      <c r="AR96" s="269"/>
      <c r="AS96" s="269"/>
      <c r="AT96" s="269"/>
      <c r="AU96" s="269"/>
      <c r="AV96" s="269"/>
      <c r="AW96" s="269"/>
      <c r="AX96" s="269"/>
      <c r="AY96" s="269"/>
      <c r="AZ96" s="270"/>
      <c r="BA96" s="270"/>
      <c r="BB96" s="270"/>
      <c r="BC96" s="270"/>
      <c r="BD96" s="270"/>
      <c r="BE96" s="262"/>
      <c r="BF96" s="262"/>
      <c r="BG96" s="262"/>
      <c r="BH96" s="262"/>
      <c r="BI96" s="262"/>
      <c r="BJ96" s="262"/>
      <c r="BK96" s="262"/>
      <c r="BL96" s="262"/>
      <c r="BM96" s="262"/>
      <c r="BN96" s="262"/>
      <c r="BO96" s="262"/>
      <c r="BP96" s="262"/>
      <c r="BQ96" s="259">
        <v>90</v>
      </c>
      <c r="BR96" s="264"/>
      <c r="BS96" s="943"/>
      <c r="BT96" s="944"/>
      <c r="BU96" s="944"/>
      <c r="BV96" s="944"/>
      <c r="BW96" s="944"/>
      <c r="BX96" s="944"/>
      <c r="BY96" s="944"/>
      <c r="BZ96" s="944"/>
      <c r="CA96" s="944"/>
      <c r="CB96" s="944"/>
      <c r="CC96" s="944"/>
      <c r="CD96" s="944"/>
      <c r="CE96" s="944"/>
      <c r="CF96" s="944"/>
      <c r="CG96" s="945"/>
      <c r="CH96" s="940"/>
      <c r="CI96" s="941"/>
      <c r="CJ96" s="941"/>
      <c r="CK96" s="941"/>
      <c r="CL96" s="942"/>
      <c r="CM96" s="940"/>
      <c r="CN96" s="941"/>
      <c r="CO96" s="941"/>
      <c r="CP96" s="941"/>
      <c r="CQ96" s="942"/>
      <c r="CR96" s="940"/>
      <c r="CS96" s="941"/>
      <c r="CT96" s="941"/>
      <c r="CU96" s="941"/>
      <c r="CV96" s="942"/>
      <c r="CW96" s="940"/>
      <c r="CX96" s="941"/>
      <c r="CY96" s="941"/>
      <c r="CZ96" s="941"/>
      <c r="DA96" s="942"/>
      <c r="DB96" s="940"/>
      <c r="DC96" s="941"/>
      <c r="DD96" s="941"/>
      <c r="DE96" s="941"/>
      <c r="DF96" s="942"/>
      <c r="DG96" s="940"/>
      <c r="DH96" s="941"/>
      <c r="DI96" s="941"/>
      <c r="DJ96" s="941"/>
      <c r="DK96" s="942"/>
      <c r="DL96" s="940"/>
      <c r="DM96" s="941"/>
      <c r="DN96" s="941"/>
      <c r="DO96" s="941"/>
      <c r="DP96" s="942"/>
      <c r="DQ96" s="940"/>
      <c r="DR96" s="941"/>
      <c r="DS96" s="941"/>
      <c r="DT96" s="941"/>
      <c r="DU96" s="942"/>
      <c r="DV96" s="937"/>
      <c r="DW96" s="938"/>
      <c r="DX96" s="938"/>
      <c r="DY96" s="938"/>
      <c r="DZ96" s="939"/>
      <c r="EA96" s="243"/>
    </row>
    <row r="97" spans="1:131" s="244" customFormat="1" ht="26.25" hidden="1" customHeight="1" x14ac:dyDescent="0.15">
      <c r="A97" s="267"/>
      <c r="B97" s="268"/>
      <c r="C97" s="268"/>
      <c r="D97" s="268"/>
      <c r="E97" s="268"/>
      <c r="F97" s="268"/>
      <c r="G97" s="268"/>
      <c r="H97" s="268"/>
      <c r="I97" s="268"/>
      <c r="J97" s="268"/>
      <c r="K97" s="268"/>
      <c r="L97" s="268"/>
      <c r="M97" s="268"/>
      <c r="N97" s="268"/>
      <c r="O97" s="268"/>
      <c r="P97" s="268"/>
      <c r="Q97" s="269"/>
      <c r="R97" s="269"/>
      <c r="S97" s="269"/>
      <c r="T97" s="269"/>
      <c r="U97" s="269"/>
      <c r="V97" s="269"/>
      <c r="W97" s="269"/>
      <c r="X97" s="269"/>
      <c r="Y97" s="269"/>
      <c r="Z97" s="269"/>
      <c r="AA97" s="269"/>
      <c r="AB97" s="269"/>
      <c r="AC97" s="269"/>
      <c r="AD97" s="269"/>
      <c r="AE97" s="269"/>
      <c r="AF97" s="269"/>
      <c r="AG97" s="269"/>
      <c r="AH97" s="269"/>
      <c r="AI97" s="269"/>
      <c r="AJ97" s="269"/>
      <c r="AK97" s="269"/>
      <c r="AL97" s="269"/>
      <c r="AM97" s="269"/>
      <c r="AN97" s="269"/>
      <c r="AO97" s="269"/>
      <c r="AP97" s="269"/>
      <c r="AQ97" s="269"/>
      <c r="AR97" s="269"/>
      <c r="AS97" s="269"/>
      <c r="AT97" s="269"/>
      <c r="AU97" s="269"/>
      <c r="AV97" s="269"/>
      <c r="AW97" s="269"/>
      <c r="AX97" s="269"/>
      <c r="AY97" s="269"/>
      <c r="AZ97" s="270"/>
      <c r="BA97" s="270"/>
      <c r="BB97" s="270"/>
      <c r="BC97" s="270"/>
      <c r="BD97" s="270"/>
      <c r="BE97" s="262"/>
      <c r="BF97" s="262"/>
      <c r="BG97" s="262"/>
      <c r="BH97" s="262"/>
      <c r="BI97" s="262"/>
      <c r="BJ97" s="262"/>
      <c r="BK97" s="262"/>
      <c r="BL97" s="262"/>
      <c r="BM97" s="262"/>
      <c r="BN97" s="262"/>
      <c r="BO97" s="262"/>
      <c r="BP97" s="262"/>
      <c r="BQ97" s="259">
        <v>91</v>
      </c>
      <c r="BR97" s="264"/>
      <c r="BS97" s="943"/>
      <c r="BT97" s="944"/>
      <c r="BU97" s="944"/>
      <c r="BV97" s="944"/>
      <c r="BW97" s="944"/>
      <c r="BX97" s="944"/>
      <c r="BY97" s="944"/>
      <c r="BZ97" s="944"/>
      <c r="CA97" s="944"/>
      <c r="CB97" s="944"/>
      <c r="CC97" s="944"/>
      <c r="CD97" s="944"/>
      <c r="CE97" s="944"/>
      <c r="CF97" s="944"/>
      <c r="CG97" s="945"/>
      <c r="CH97" s="940"/>
      <c r="CI97" s="941"/>
      <c r="CJ97" s="941"/>
      <c r="CK97" s="941"/>
      <c r="CL97" s="942"/>
      <c r="CM97" s="940"/>
      <c r="CN97" s="941"/>
      <c r="CO97" s="941"/>
      <c r="CP97" s="941"/>
      <c r="CQ97" s="942"/>
      <c r="CR97" s="940"/>
      <c r="CS97" s="941"/>
      <c r="CT97" s="941"/>
      <c r="CU97" s="941"/>
      <c r="CV97" s="942"/>
      <c r="CW97" s="940"/>
      <c r="CX97" s="941"/>
      <c r="CY97" s="941"/>
      <c r="CZ97" s="941"/>
      <c r="DA97" s="942"/>
      <c r="DB97" s="940"/>
      <c r="DC97" s="941"/>
      <c r="DD97" s="941"/>
      <c r="DE97" s="941"/>
      <c r="DF97" s="942"/>
      <c r="DG97" s="940"/>
      <c r="DH97" s="941"/>
      <c r="DI97" s="941"/>
      <c r="DJ97" s="941"/>
      <c r="DK97" s="942"/>
      <c r="DL97" s="940"/>
      <c r="DM97" s="941"/>
      <c r="DN97" s="941"/>
      <c r="DO97" s="941"/>
      <c r="DP97" s="942"/>
      <c r="DQ97" s="940"/>
      <c r="DR97" s="941"/>
      <c r="DS97" s="941"/>
      <c r="DT97" s="941"/>
      <c r="DU97" s="942"/>
      <c r="DV97" s="937"/>
      <c r="DW97" s="938"/>
      <c r="DX97" s="938"/>
      <c r="DY97" s="938"/>
      <c r="DZ97" s="939"/>
      <c r="EA97" s="243"/>
    </row>
    <row r="98" spans="1:131" s="244" customFormat="1" ht="26.25" hidden="1" customHeight="1" x14ac:dyDescent="0.15">
      <c r="A98" s="267"/>
      <c r="B98" s="268"/>
      <c r="C98" s="268"/>
      <c r="D98" s="268"/>
      <c r="E98" s="268"/>
      <c r="F98" s="268"/>
      <c r="G98" s="268"/>
      <c r="H98" s="268"/>
      <c r="I98" s="268"/>
      <c r="J98" s="268"/>
      <c r="K98" s="268"/>
      <c r="L98" s="268"/>
      <c r="M98" s="268"/>
      <c r="N98" s="268"/>
      <c r="O98" s="268"/>
      <c r="P98" s="268"/>
      <c r="Q98" s="269"/>
      <c r="R98" s="269"/>
      <c r="S98" s="269"/>
      <c r="T98" s="269"/>
      <c r="U98" s="269"/>
      <c r="V98" s="269"/>
      <c r="W98" s="269"/>
      <c r="X98" s="269"/>
      <c r="Y98" s="269"/>
      <c r="Z98" s="269"/>
      <c r="AA98" s="269"/>
      <c r="AB98" s="269"/>
      <c r="AC98" s="269"/>
      <c r="AD98" s="269"/>
      <c r="AE98" s="269"/>
      <c r="AF98" s="269"/>
      <c r="AG98" s="269"/>
      <c r="AH98" s="269"/>
      <c r="AI98" s="269"/>
      <c r="AJ98" s="269"/>
      <c r="AK98" s="269"/>
      <c r="AL98" s="269"/>
      <c r="AM98" s="269"/>
      <c r="AN98" s="269"/>
      <c r="AO98" s="269"/>
      <c r="AP98" s="269"/>
      <c r="AQ98" s="269"/>
      <c r="AR98" s="269"/>
      <c r="AS98" s="269"/>
      <c r="AT98" s="269"/>
      <c r="AU98" s="269"/>
      <c r="AV98" s="269"/>
      <c r="AW98" s="269"/>
      <c r="AX98" s="269"/>
      <c r="AY98" s="269"/>
      <c r="AZ98" s="270"/>
      <c r="BA98" s="270"/>
      <c r="BB98" s="270"/>
      <c r="BC98" s="270"/>
      <c r="BD98" s="270"/>
      <c r="BE98" s="262"/>
      <c r="BF98" s="262"/>
      <c r="BG98" s="262"/>
      <c r="BH98" s="262"/>
      <c r="BI98" s="262"/>
      <c r="BJ98" s="262"/>
      <c r="BK98" s="262"/>
      <c r="BL98" s="262"/>
      <c r="BM98" s="262"/>
      <c r="BN98" s="262"/>
      <c r="BO98" s="262"/>
      <c r="BP98" s="262"/>
      <c r="BQ98" s="259">
        <v>92</v>
      </c>
      <c r="BR98" s="264"/>
      <c r="BS98" s="943"/>
      <c r="BT98" s="944"/>
      <c r="BU98" s="944"/>
      <c r="BV98" s="944"/>
      <c r="BW98" s="944"/>
      <c r="BX98" s="944"/>
      <c r="BY98" s="944"/>
      <c r="BZ98" s="944"/>
      <c r="CA98" s="944"/>
      <c r="CB98" s="944"/>
      <c r="CC98" s="944"/>
      <c r="CD98" s="944"/>
      <c r="CE98" s="944"/>
      <c r="CF98" s="944"/>
      <c r="CG98" s="945"/>
      <c r="CH98" s="940"/>
      <c r="CI98" s="941"/>
      <c r="CJ98" s="941"/>
      <c r="CK98" s="941"/>
      <c r="CL98" s="942"/>
      <c r="CM98" s="940"/>
      <c r="CN98" s="941"/>
      <c r="CO98" s="941"/>
      <c r="CP98" s="941"/>
      <c r="CQ98" s="942"/>
      <c r="CR98" s="940"/>
      <c r="CS98" s="941"/>
      <c r="CT98" s="941"/>
      <c r="CU98" s="941"/>
      <c r="CV98" s="942"/>
      <c r="CW98" s="940"/>
      <c r="CX98" s="941"/>
      <c r="CY98" s="941"/>
      <c r="CZ98" s="941"/>
      <c r="DA98" s="942"/>
      <c r="DB98" s="940"/>
      <c r="DC98" s="941"/>
      <c r="DD98" s="941"/>
      <c r="DE98" s="941"/>
      <c r="DF98" s="942"/>
      <c r="DG98" s="940"/>
      <c r="DH98" s="941"/>
      <c r="DI98" s="941"/>
      <c r="DJ98" s="941"/>
      <c r="DK98" s="942"/>
      <c r="DL98" s="940"/>
      <c r="DM98" s="941"/>
      <c r="DN98" s="941"/>
      <c r="DO98" s="941"/>
      <c r="DP98" s="942"/>
      <c r="DQ98" s="940"/>
      <c r="DR98" s="941"/>
      <c r="DS98" s="941"/>
      <c r="DT98" s="941"/>
      <c r="DU98" s="942"/>
      <c r="DV98" s="937"/>
      <c r="DW98" s="938"/>
      <c r="DX98" s="938"/>
      <c r="DY98" s="938"/>
      <c r="DZ98" s="939"/>
      <c r="EA98" s="243"/>
    </row>
    <row r="99" spans="1:131" s="244" customFormat="1" ht="26.25" hidden="1" customHeight="1" x14ac:dyDescent="0.15">
      <c r="A99" s="267"/>
      <c r="B99" s="268"/>
      <c r="C99" s="268"/>
      <c r="D99" s="268"/>
      <c r="E99" s="268"/>
      <c r="F99" s="268"/>
      <c r="G99" s="268"/>
      <c r="H99" s="268"/>
      <c r="I99" s="268"/>
      <c r="J99" s="268"/>
      <c r="K99" s="268"/>
      <c r="L99" s="268"/>
      <c r="M99" s="268"/>
      <c r="N99" s="268"/>
      <c r="O99" s="268"/>
      <c r="P99" s="268"/>
      <c r="Q99" s="269"/>
      <c r="R99" s="269"/>
      <c r="S99" s="269"/>
      <c r="T99" s="269"/>
      <c r="U99" s="269"/>
      <c r="V99" s="269"/>
      <c r="W99" s="269"/>
      <c r="X99" s="269"/>
      <c r="Y99" s="269"/>
      <c r="Z99" s="269"/>
      <c r="AA99" s="269"/>
      <c r="AB99" s="269"/>
      <c r="AC99" s="269"/>
      <c r="AD99" s="269"/>
      <c r="AE99" s="269"/>
      <c r="AF99" s="269"/>
      <c r="AG99" s="269"/>
      <c r="AH99" s="269"/>
      <c r="AI99" s="269"/>
      <c r="AJ99" s="269"/>
      <c r="AK99" s="269"/>
      <c r="AL99" s="269"/>
      <c r="AM99" s="269"/>
      <c r="AN99" s="269"/>
      <c r="AO99" s="269"/>
      <c r="AP99" s="269"/>
      <c r="AQ99" s="269"/>
      <c r="AR99" s="269"/>
      <c r="AS99" s="269"/>
      <c r="AT99" s="269"/>
      <c r="AU99" s="269"/>
      <c r="AV99" s="269"/>
      <c r="AW99" s="269"/>
      <c r="AX99" s="269"/>
      <c r="AY99" s="269"/>
      <c r="AZ99" s="270"/>
      <c r="BA99" s="270"/>
      <c r="BB99" s="270"/>
      <c r="BC99" s="270"/>
      <c r="BD99" s="270"/>
      <c r="BE99" s="262"/>
      <c r="BF99" s="262"/>
      <c r="BG99" s="262"/>
      <c r="BH99" s="262"/>
      <c r="BI99" s="262"/>
      <c r="BJ99" s="262"/>
      <c r="BK99" s="262"/>
      <c r="BL99" s="262"/>
      <c r="BM99" s="262"/>
      <c r="BN99" s="262"/>
      <c r="BO99" s="262"/>
      <c r="BP99" s="262"/>
      <c r="BQ99" s="259">
        <v>93</v>
      </c>
      <c r="BR99" s="264"/>
      <c r="BS99" s="943"/>
      <c r="BT99" s="944"/>
      <c r="BU99" s="944"/>
      <c r="BV99" s="944"/>
      <c r="BW99" s="944"/>
      <c r="BX99" s="944"/>
      <c r="BY99" s="944"/>
      <c r="BZ99" s="944"/>
      <c r="CA99" s="944"/>
      <c r="CB99" s="944"/>
      <c r="CC99" s="944"/>
      <c r="CD99" s="944"/>
      <c r="CE99" s="944"/>
      <c r="CF99" s="944"/>
      <c r="CG99" s="945"/>
      <c r="CH99" s="940"/>
      <c r="CI99" s="941"/>
      <c r="CJ99" s="941"/>
      <c r="CK99" s="941"/>
      <c r="CL99" s="942"/>
      <c r="CM99" s="940"/>
      <c r="CN99" s="941"/>
      <c r="CO99" s="941"/>
      <c r="CP99" s="941"/>
      <c r="CQ99" s="942"/>
      <c r="CR99" s="940"/>
      <c r="CS99" s="941"/>
      <c r="CT99" s="941"/>
      <c r="CU99" s="941"/>
      <c r="CV99" s="942"/>
      <c r="CW99" s="940"/>
      <c r="CX99" s="941"/>
      <c r="CY99" s="941"/>
      <c r="CZ99" s="941"/>
      <c r="DA99" s="942"/>
      <c r="DB99" s="940"/>
      <c r="DC99" s="941"/>
      <c r="DD99" s="941"/>
      <c r="DE99" s="941"/>
      <c r="DF99" s="942"/>
      <c r="DG99" s="940"/>
      <c r="DH99" s="941"/>
      <c r="DI99" s="941"/>
      <c r="DJ99" s="941"/>
      <c r="DK99" s="942"/>
      <c r="DL99" s="940"/>
      <c r="DM99" s="941"/>
      <c r="DN99" s="941"/>
      <c r="DO99" s="941"/>
      <c r="DP99" s="942"/>
      <c r="DQ99" s="940"/>
      <c r="DR99" s="941"/>
      <c r="DS99" s="941"/>
      <c r="DT99" s="941"/>
      <c r="DU99" s="942"/>
      <c r="DV99" s="937"/>
      <c r="DW99" s="938"/>
      <c r="DX99" s="938"/>
      <c r="DY99" s="938"/>
      <c r="DZ99" s="939"/>
      <c r="EA99" s="243"/>
    </row>
    <row r="100" spans="1:131" s="244" customFormat="1" ht="26.25" hidden="1" customHeight="1" x14ac:dyDescent="0.15">
      <c r="A100" s="267"/>
      <c r="B100" s="268"/>
      <c r="C100" s="268"/>
      <c r="D100" s="268"/>
      <c r="E100" s="268"/>
      <c r="F100" s="268"/>
      <c r="G100" s="268"/>
      <c r="H100" s="268"/>
      <c r="I100" s="268"/>
      <c r="J100" s="268"/>
      <c r="K100" s="268"/>
      <c r="L100" s="268"/>
      <c r="M100" s="268"/>
      <c r="N100" s="268"/>
      <c r="O100" s="268"/>
      <c r="P100" s="268"/>
      <c r="Q100" s="269"/>
      <c r="R100" s="269"/>
      <c r="S100" s="269"/>
      <c r="T100" s="269"/>
      <c r="U100" s="269"/>
      <c r="V100" s="269"/>
      <c r="W100" s="269"/>
      <c r="X100" s="269"/>
      <c r="Y100" s="269"/>
      <c r="Z100" s="269"/>
      <c r="AA100" s="269"/>
      <c r="AB100" s="269"/>
      <c r="AC100" s="269"/>
      <c r="AD100" s="269"/>
      <c r="AE100" s="269"/>
      <c r="AF100" s="269"/>
      <c r="AG100" s="269"/>
      <c r="AH100" s="269"/>
      <c r="AI100" s="269"/>
      <c r="AJ100" s="269"/>
      <c r="AK100" s="269"/>
      <c r="AL100" s="269"/>
      <c r="AM100" s="269"/>
      <c r="AN100" s="269"/>
      <c r="AO100" s="269"/>
      <c r="AP100" s="269"/>
      <c r="AQ100" s="269"/>
      <c r="AR100" s="269"/>
      <c r="AS100" s="269"/>
      <c r="AT100" s="269"/>
      <c r="AU100" s="269"/>
      <c r="AV100" s="269"/>
      <c r="AW100" s="269"/>
      <c r="AX100" s="269"/>
      <c r="AY100" s="269"/>
      <c r="AZ100" s="270"/>
      <c r="BA100" s="270"/>
      <c r="BB100" s="270"/>
      <c r="BC100" s="270"/>
      <c r="BD100" s="270"/>
      <c r="BE100" s="262"/>
      <c r="BF100" s="262"/>
      <c r="BG100" s="262"/>
      <c r="BH100" s="262"/>
      <c r="BI100" s="262"/>
      <c r="BJ100" s="262"/>
      <c r="BK100" s="262"/>
      <c r="BL100" s="262"/>
      <c r="BM100" s="262"/>
      <c r="BN100" s="262"/>
      <c r="BO100" s="262"/>
      <c r="BP100" s="262"/>
      <c r="BQ100" s="259">
        <v>94</v>
      </c>
      <c r="BR100" s="264"/>
      <c r="BS100" s="943"/>
      <c r="BT100" s="944"/>
      <c r="BU100" s="944"/>
      <c r="BV100" s="944"/>
      <c r="BW100" s="944"/>
      <c r="BX100" s="944"/>
      <c r="BY100" s="944"/>
      <c r="BZ100" s="944"/>
      <c r="CA100" s="944"/>
      <c r="CB100" s="944"/>
      <c r="CC100" s="944"/>
      <c r="CD100" s="944"/>
      <c r="CE100" s="944"/>
      <c r="CF100" s="944"/>
      <c r="CG100" s="945"/>
      <c r="CH100" s="940"/>
      <c r="CI100" s="941"/>
      <c r="CJ100" s="941"/>
      <c r="CK100" s="941"/>
      <c r="CL100" s="942"/>
      <c r="CM100" s="940"/>
      <c r="CN100" s="941"/>
      <c r="CO100" s="941"/>
      <c r="CP100" s="941"/>
      <c r="CQ100" s="942"/>
      <c r="CR100" s="940"/>
      <c r="CS100" s="941"/>
      <c r="CT100" s="941"/>
      <c r="CU100" s="941"/>
      <c r="CV100" s="942"/>
      <c r="CW100" s="940"/>
      <c r="CX100" s="941"/>
      <c r="CY100" s="941"/>
      <c r="CZ100" s="941"/>
      <c r="DA100" s="942"/>
      <c r="DB100" s="940"/>
      <c r="DC100" s="941"/>
      <c r="DD100" s="941"/>
      <c r="DE100" s="941"/>
      <c r="DF100" s="942"/>
      <c r="DG100" s="940"/>
      <c r="DH100" s="941"/>
      <c r="DI100" s="941"/>
      <c r="DJ100" s="941"/>
      <c r="DK100" s="942"/>
      <c r="DL100" s="940"/>
      <c r="DM100" s="941"/>
      <c r="DN100" s="941"/>
      <c r="DO100" s="941"/>
      <c r="DP100" s="942"/>
      <c r="DQ100" s="940"/>
      <c r="DR100" s="941"/>
      <c r="DS100" s="941"/>
      <c r="DT100" s="941"/>
      <c r="DU100" s="942"/>
      <c r="DV100" s="937"/>
      <c r="DW100" s="938"/>
      <c r="DX100" s="938"/>
      <c r="DY100" s="938"/>
      <c r="DZ100" s="939"/>
      <c r="EA100" s="243"/>
    </row>
    <row r="101" spans="1:131" s="244" customFormat="1" ht="26.25" hidden="1" customHeight="1" x14ac:dyDescent="0.15">
      <c r="A101" s="267"/>
      <c r="B101" s="268"/>
      <c r="C101" s="268"/>
      <c r="D101" s="268"/>
      <c r="E101" s="268"/>
      <c r="F101" s="268"/>
      <c r="G101" s="268"/>
      <c r="H101" s="268"/>
      <c r="I101" s="268"/>
      <c r="J101" s="268"/>
      <c r="K101" s="268"/>
      <c r="L101" s="268"/>
      <c r="M101" s="268"/>
      <c r="N101" s="268"/>
      <c r="O101" s="268"/>
      <c r="P101" s="268"/>
      <c r="Q101" s="269"/>
      <c r="R101" s="269"/>
      <c r="S101" s="269"/>
      <c r="T101" s="269"/>
      <c r="U101" s="269"/>
      <c r="V101" s="269"/>
      <c r="W101" s="269"/>
      <c r="X101" s="269"/>
      <c r="Y101" s="269"/>
      <c r="Z101" s="269"/>
      <c r="AA101" s="269"/>
      <c r="AB101" s="269"/>
      <c r="AC101" s="269"/>
      <c r="AD101" s="269"/>
      <c r="AE101" s="269"/>
      <c r="AF101" s="269"/>
      <c r="AG101" s="269"/>
      <c r="AH101" s="269"/>
      <c r="AI101" s="269"/>
      <c r="AJ101" s="269"/>
      <c r="AK101" s="269"/>
      <c r="AL101" s="269"/>
      <c r="AM101" s="269"/>
      <c r="AN101" s="269"/>
      <c r="AO101" s="269"/>
      <c r="AP101" s="269"/>
      <c r="AQ101" s="269"/>
      <c r="AR101" s="269"/>
      <c r="AS101" s="269"/>
      <c r="AT101" s="269"/>
      <c r="AU101" s="269"/>
      <c r="AV101" s="269"/>
      <c r="AW101" s="269"/>
      <c r="AX101" s="269"/>
      <c r="AY101" s="269"/>
      <c r="AZ101" s="270"/>
      <c r="BA101" s="270"/>
      <c r="BB101" s="270"/>
      <c r="BC101" s="270"/>
      <c r="BD101" s="270"/>
      <c r="BE101" s="262"/>
      <c r="BF101" s="262"/>
      <c r="BG101" s="262"/>
      <c r="BH101" s="262"/>
      <c r="BI101" s="262"/>
      <c r="BJ101" s="262"/>
      <c r="BK101" s="262"/>
      <c r="BL101" s="262"/>
      <c r="BM101" s="262"/>
      <c r="BN101" s="262"/>
      <c r="BO101" s="262"/>
      <c r="BP101" s="262"/>
      <c r="BQ101" s="259">
        <v>95</v>
      </c>
      <c r="BR101" s="264"/>
      <c r="BS101" s="943"/>
      <c r="BT101" s="944"/>
      <c r="BU101" s="944"/>
      <c r="BV101" s="944"/>
      <c r="BW101" s="944"/>
      <c r="BX101" s="944"/>
      <c r="BY101" s="944"/>
      <c r="BZ101" s="944"/>
      <c r="CA101" s="944"/>
      <c r="CB101" s="944"/>
      <c r="CC101" s="944"/>
      <c r="CD101" s="944"/>
      <c r="CE101" s="944"/>
      <c r="CF101" s="944"/>
      <c r="CG101" s="945"/>
      <c r="CH101" s="940"/>
      <c r="CI101" s="941"/>
      <c r="CJ101" s="941"/>
      <c r="CK101" s="941"/>
      <c r="CL101" s="942"/>
      <c r="CM101" s="940"/>
      <c r="CN101" s="941"/>
      <c r="CO101" s="941"/>
      <c r="CP101" s="941"/>
      <c r="CQ101" s="942"/>
      <c r="CR101" s="940"/>
      <c r="CS101" s="941"/>
      <c r="CT101" s="941"/>
      <c r="CU101" s="941"/>
      <c r="CV101" s="942"/>
      <c r="CW101" s="940"/>
      <c r="CX101" s="941"/>
      <c r="CY101" s="941"/>
      <c r="CZ101" s="941"/>
      <c r="DA101" s="942"/>
      <c r="DB101" s="940"/>
      <c r="DC101" s="941"/>
      <c r="DD101" s="941"/>
      <c r="DE101" s="941"/>
      <c r="DF101" s="942"/>
      <c r="DG101" s="940"/>
      <c r="DH101" s="941"/>
      <c r="DI101" s="941"/>
      <c r="DJ101" s="941"/>
      <c r="DK101" s="942"/>
      <c r="DL101" s="940"/>
      <c r="DM101" s="941"/>
      <c r="DN101" s="941"/>
      <c r="DO101" s="941"/>
      <c r="DP101" s="942"/>
      <c r="DQ101" s="940"/>
      <c r="DR101" s="941"/>
      <c r="DS101" s="941"/>
      <c r="DT101" s="941"/>
      <c r="DU101" s="942"/>
      <c r="DV101" s="937"/>
      <c r="DW101" s="938"/>
      <c r="DX101" s="938"/>
      <c r="DY101" s="938"/>
      <c r="DZ101" s="939"/>
      <c r="EA101" s="243"/>
    </row>
    <row r="102" spans="1:131" s="244" customFormat="1" ht="26.25" customHeight="1" thickBot="1" x14ac:dyDescent="0.2">
      <c r="A102" s="267"/>
      <c r="B102" s="268"/>
      <c r="C102" s="268"/>
      <c r="D102" s="268"/>
      <c r="E102" s="268"/>
      <c r="F102" s="268"/>
      <c r="G102" s="268"/>
      <c r="H102" s="268"/>
      <c r="I102" s="268"/>
      <c r="J102" s="268"/>
      <c r="K102" s="268"/>
      <c r="L102" s="268"/>
      <c r="M102" s="268"/>
      <c r="N102" s="268"/>
      <c r="O102" s="268"/>
      <c r="P102" s="268"/>
      <c r="Q102" s="269"/>
      <c r="R102" s="269"/>
      <c r="S102" s="269"/>
      <c r="T102" s="269"/>
      <c r="U102" s="269"/>
      <c r="V102" s="269"/>
      <c r="W102" s="269"/>
      <c r="X102" s="269"/>
      <c r="Y102" s="269"/>
      <c r="Z102" s="269"/>
      <c r="AA102" s="269"/>
      <c r="AB102" s="269"/>
      <c r="AC102" s="269"/>
      <c r="AD102" s="269"/>
      <c r="AE102" s="269"/>
      <c r="AF102" s="269"/>
      <c r="AG102" s="269"/>
      <c r="AH102" s="269"/>
      <c r="AI102" s="269"/>
      <c r="AJ102" s="269"/>
      <c r="AK102" s="269"/>
      <c r="AL102" s="269"/>
      <c r="AM102" s="269"/>
      <c r="AN102" s="269"/>
      <c r="AO102" s="269"/>
      <c r="AP102" s="269"/>
      <c r="AQ102" s="269"/>
      <c r="AR102" s="269"/>
      <c r="AS102" s="269"/>
      <c r="AT102" s="269"/>
      <c r="AU102" s="269"/>
      <c r="AV102" s="269"/>
      <c r="AW102" s="269"/>
      <c r="AX102" s="269"/>
      <c r="AY102" s="269"/>
      <c r="AZ102" s="270"/>
      <c r="BA102" s="270"/>
      <c r="BB102" s="270"/>
      <c r="BC102" s="270"/>
      <c r="BD102" s="270"/>
      <c r="BE102" s="262"/>
      <c r="BF102" s="262"/>
      <c r="BG102" s="262"/>
      <c r="BH102" s="262"/>
      <c r="BI102" s="262"/>
      <c r="BJ102" s="262"/>
      <c r="BK102" s="262"/>
      <c r="BL102" s="262"/>
      <c r="BM102" s="262"/>
      <c r="BN102" s="262"/>
      <c r="BO102" s="262"/>
      <c r="BP102" s="262"/>
      <c r="BQ102" s="261" t="s">
        <v>398</v>
      </c>
      <c r="BR102" s="870" t="s">
        <v>429</v>
      </c>
      <c r="BS102" s="871"/>
      <c r="BT102" s="871"/>
      <c r="BU102" s="871"/>
      <c r="BV102" s="871"/>
      <c r="BW102" s="871"/>
      <c r="BX102" s="871"/>
      <c r="BY102" s="871"/>
      <c r="BZ102" s="871"/>
      <c r="CA102" s="871"/>
      <c r="CB102" s="871"/>
      <c r="CC102" s="871"/>
      <c r="CD102" s="871"/>
      <c r="CE102" s="871"/>
      <c r="CF102" s="871"/>
      <c r="CG102" s="872"/>
      <c r="CH102" s="969"/>
      <c r="CI102" s="970"/>
      <c r="CJ102" s="970"/>
      <c r="CK102" s="970"/>
      <c r="CL102" s="971"/>
      <c r="CM102" s="969"/>
      <c r="CN102" s="970"/>
      <c r="CO102" s="970"/>
      <c r="CP102" s="970"/>
      <c r="CQ102" s="971"/>
      <c r="CR102" s="972">
        <v>117</v>
      </c>
      <c r="CS102" s="930"/>
      <c r="CT102" s="930"/>
      <c r="CU102" s="930"/>
      <c r="CV102" s="973"/>
      <c r="CW102" s="972">
        <v>12</v>
      </c>
      <c r="CX102" s="930"/>
      <c r="CY102" s="930"/>
      <c r="CZ102" s="930"/>
      <c r="DA102" s="973"/>
      <c r="DB102" s="972">
        <v>0</v>
      </c>
      <c r="DC102" s="930"/>
      <c r="DD102" s="930"/>
      <c r="DE102" s="930"/>
      <c r="DF102" s="973"/>
      <c r="DG102" s="972">
        <v>20</v>
      </c>
      <c r="DH102" s="930"/>
      <c r="DI102" s="930"/>
      <c r="DJ102" s="930"/>
      <c r="DK102" s="973"/>
      <c r="DL102" s="972">
        <v>0</v>
      </c>
      <c r="DM102" s="930"/>
      <c r="DN102" s="930"/>
      <c r="DO102" s="930"/>
      <c r="DP102" s="973"/>
      <c r="DQ102" s="972">
        <v>0</v>
      </c>
      <c r="DR102" s="930"/>
      <c r="DS102" s="930"/>
      <c r="DT102" s="930"/>
      <c r="DU102" s="973"/>
      <c r="DV102" s="996"/>
      <c r="DW102" s="997"/>
      <c r="DX102" s="997"/>
      <c r="DY102" s="997"/>
      <c r="DZ102" s="998"/>
      <c r="EA102" s="243"/>
    </row>
    <row r="103" spans="1:131" s="244" customFormat="1" ht="26.25" customHeight="1" x14ac:dyDescent="0.15">
      <c r="A103" s="267"/>
      <c r="B103" s="268"/>
      <c r="C103" s="268"/>
      <c r="D103" s="268"/>
      <c r="E103" s="268"/>
      <c r="F103" s="268"/>
      <c r="G103" s="268"/>
      <c r="H103" s="268"/>
      <c r="I103" s="268"/>
      <c r="J103" s="268"/>
      <c r="K103" s="268"/>
      <c r="L103" s="268"/>
      <c r="M103" s="268"/>
      <c r="N103" s="268"/>
      <c r="O103" s="268"/>
      <c r="P103" s="268"/>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69"/>
      <c r="AZ103" s="270"/>
      <c r="BA103" s="270"/>
      <c r="BB103" s="270"/>
      <c r="BC103" s="270"/>
      <c r="BD103" s="270"/>
      <c r="BE103" s="262"/>
      <c r="BF103" s="262"/>
      <c r="BG103" s="262"/>
      <c r="BH103" s="262"/>
      <c r="BI103" s="262"/>
      <c r="BJ103" s="262"/>
      <c r="BK103" s="262"/>
      <c r="BL103" s="262"/>
      <c r="BM103" s="262"/>
      <c r="BN103" s="262"/>
      <c r="BO103" s="262"/>
      <c r="BP103" s="262"/>
      <c r="BQ103" s="999" t="s">
        <v>430</v>
      </c>
      <c r="BR103" s="999"/>
      <c r="BS103" s="999"/>
      <c r="BT103" s="999"/>
      <c r="BU103" s="999"/>
      <c r="BV103" s="999"/>
      <c r="BW103" s="999"/>
      <c r="BX103" s="999"/>
      <c r="BY103" s="999"/>
      <c r="BZ103" s="999"/>
      <c r="CA103" s="999"/>
      <c r="CB103" s="999"/>
      <c r="CC103" s="999"/>
      <c r="CD103" s="999"/>
      <c r="CE103" s="999"/>
      <c r="CF103" s="999"/>
      <c r="CG103" s="999"/>
      <c r="CH103" s="999"/>
      <c r="CI103" s="999"/>
      <c r="CJ103" s="999"/>
      <c r="CK103" s="999"/>
      <c r="CL103" s="999"/>
      <c r="CM103" s="999"/>
      <c r="CN103" s="999"/>
      <c r="CO103" s="999"/>
      <c r="CP103" s="999"/>
      <c r="CQ103" s="999"/>
      <c r="CR103" s="999"/>
      <c r="CS103" s="999"/>
      <c r="CT103" s="999"/>
      <c r="CU103" s="999"/>
      <c r="CV103" s="999"/>
      <c r="CW103" s="999"/>
      <c r="CX103" s="999"/>
      <c r="CY103" s="999"/>
      <c r="CZ103" s="999"/>
      <c r="DA103" s="999"/>
      <c r="DB103" s="999"/>
      <c r="DC103" s="999"/>
      <c r="DD103" s="999"/>
      <c r="DE103" s="999"/>
      <c r="DF103" s="999"/>
      <c r="DG103" s="999"/>
      <c r="DH103" s="999"/>
      <c r="DI103" s="999"/>
      <c r="DJ103" s="999"/>
      <c r="DK103" s="999"/>
      <c r="DL103" s="999"/>
      <c r="DM103" s="999"/>
      <c r="DN103" s="999"/>
      <c r="DO103" s="999"/>
      <c r="DP103" s="999"/>
      <c r="DQ103" s="999"/>
      <c r="DR103" s="999"/>
      <c r="DS103" s="999"/>
      <c r="DT103" s="999"/>
      <c r="DU103" s="999"/>
      <c r="DV103" s="999"/>
      <c r="DW103" s="999"/>
      <c r="DX103" s="999"/>
      <c r="DY103" s="999"/>
      <c r="DZ103" s="999"/>
      <c r="EA103" s="243"/>
    </row>
    <row r="104" spans="1:131" s="244" customFormat="1" ht="26.25" customHeight="1" x14ac:dyDescent="0.15">
      <c r="A104" s="267"/>
      <c r="B104" s="268"/>
      <c r="C104" s="268"/>
      <c r="D104" s="268"/>
      <c r="E104" s="268"/>
      <c r="F104" s="268"/>
      <c r="G104" s="268"/>
      <c r="H104" s="268"/>
      <c r="I104" s="268"/>
      <c r="J104" s="268"/>
      <c r="K104" s="268"/>
      <c r="L104" s="268"/>
      <c r="M104" s="268"/>
      <c r="N104" s="268"/>
      <c r="O104" s="268"/>
      <c r="P104" s="268"/>
      <c r="Q104" s="269"/>
      <c r="R104" s="269"/>
      <c r="S104" s="269"/>
      <c r="T104" s="269"/>
      <c r="U104" s="269"/>
      <c r="V104" s="269"/>
      <c r="W104" s="269"/>
      <c r="X104" s="269"/>
      <c r="Y104" s="269"/>
      <c r="Z104" s="269"/>
      <c r="AA104" s="269"/>
      <c r="AB104" s="269"/>
      <c r="AC104" s="269"/>
      <c r="AD104" s="269"/>
      <c r="AE104" s="269"/>
      <c r="AF104" s="269"/>
      <c r="AG104" s="269"/>
      <c r="AH104" s="269"/>
      <c r="AI104" s="269"/>
      <c r="AJ104" s="269"/>
      <c r="AK104" s="269"/>
      <c r="AL104" s="269"/>
      <c r="AM104" s="269"/>
      <c r="AN104" s="269"/>
      <c r="AO104" s="269"/>
      <c r="AP104" s="269"/>
      <c r="AQ104" s="269"/>
      <c r="AR104" s="269"/>
      <c r="AS104" s="269"/>
      <c r="AT104" s="269"/>
      <c r="AU104" s="269"/>
      <c r="AV104" s="269"/>
      <c r="AW104" s="269"/>
      <c r="AX104" s="269"/>
      <c r="AY104" s="269"/>
      <c r="AZ104" s="270"/>
      <c r="BA104" s="270"/>
      <c r="BB104" s="270"/>
      <c r="BC104" s="270"/>
      <c r="BD104" s="270"/>
      <c r="BE104" s="262"/>
      <c r="BF104" s="262"/>
      <c r="BG104" s="262"/>
      <c r="BH104" s="262"/>
      <c r="BI104" s="262"/>
      <c r="BJ104" s="262"/>
      <c r="BK104" s="262"/>
      <c r="BL104" s="262"/>
      <c r="BM104" s="262"/>
      <c r="BN104" s="262"/>
      <c r="BO104" s="262"/>
      <c r="BP104" s="262"/>
      <c r="BQ104" s="1000" t="s">
        <v>431</v>
      </c>
      <c r="BR104" s="1000"/>
      <c r="BS104" s="1000"/>
      <c r="BT104" s="1000"/>
      <c r="BU104" s="1000"/>
      <c r="BV104" s="1000"/>
      <c r="BW104" s="1000"/>
      <c r="BX104" s="1000"/>
      <c r="BY104" s="1000"/>
      <c r="BZ104" s="1000"/>
      <c r="CA104" s="1000"/>
      <c r="CB104" s="1000"/>
      <c r="CC104" s="1000"/>
      <c r="CD104" s="1000"/>
      <c r="CE104" s="1000"/>
      <c r="CF104" s="1000"/>
      <c r="CG104" s="1000"/>
      <c r="CH104" s="1000"/>
      <c r="CI104" s="1000"/>
      <c r="CJ104" s="1000"/>
      <c r="CK104" s="1000"/>
      <c r="CL104" s="1000"/>
      <c r="CM104" s="1000"/>
      <c r="CN104" s="1000"/>
      <c r="CO104" s="1000"/>
      <c r="CP104" s="1000"/>
      <c r="CQ104" s="1000"/>
      <c r="CR104" s="1000"/>
      <c r="CS104" s="1000"/>
      <c r="CT104" s="1000"/>
      <c r="CU104" s="1000"/>
      <c r="CV104" s="1000"/>
      <c r="CW104" s="1000"/>
      <c r="CX104" s="1000"/>
      <c r="CY104" s="1000"/>
      <c r="CZ104" s="1000"/>
      <c r="DA104" s="1000"/>
      <c r="DB104" s="1000"/>
      <c r="DC104" s="1000"/>
      <c r="DD104" s="1000"/>
      <c r="DE104" s="1000"/>
      <c r="DF104" s="1000"/>
      <c r="DG104" s="1000"/>
      <c r="DH104" s="1000"/>
      <c r="DI104" s="1000"/>
      <c r="DJ104" s="1000"/>
      <c r="DK104" s="1000"/>
      <c r="DL104" s="1000"/>
      <c r="DM104" s="1000"/>
      <c r="DN104" s="1000"/>
      <c r="DO104" s="1000"/>
      <c r="DP104" s="1000"/>
      <c r="DQ104" s="1000"/>
      <c r="DR104" s="1000"/>
      <c r="DS104" s="1000"/>
      <c r="DT104" s="1000"/>
      <c r="DU104" s="1000"/>
      <c r="DV104" s="1000"/>
      <c r="DW104" s="1000"/>
      <c r="DX104" s="1000"/>
      <c r="DY104" s="1000"/>
      <c r="DZ104" s="1000"/>
      <c r="EA104" s="243"/>
    </row>
    <row r="105" spans="1:131" s="244" customFormat="1" ht="11.25" customHeight="1" x14ac:dyDescent="0.15">
      <c r="A105" s="262"/>
      <c r="B105" s="262"/>
      <c r="C105" s="262"/>
      <c r="D105" s="262"/>
      <c r="E105" s="262"/>
      <c r="F105" s="262"/>
      <c r="G105" s="262"/>
      <c r="H105" s="262"/>
      <c r="I105" s="262"/>
      <c r="J105" s="262"/>
      <c r="K105" s="262"/>
      <c r="L105" s="262"/>
      <c r="M105" s="262"/>
      <c r="N105" s="262"/>
      <c r="O105" s="262"/>
      <c r="P105" s="262"/>
      <c r="Q105" s="262"/>
      <c r="R105" s="262"/>
      <c r="S105" s="262"/>
      <c r="T105" s="262"/>
      <c r="U105" s="262"/>
      <c r="V105" s="262"/>
      <c r="W105" s="262"/>
      <c r="X105" s="262"/>
      <c r="Y105" s="262"/>
      <c r="Z105" s="262"/>
      <c r="AA105" s="262"/>
      <c r="AB105" s="262"/>
      <c r="AC105" s="262"/>
      <c r="AD105" s="262"/>
      <c r="AE105" s="262"/>
      <c r="AF105" s="262"/>
      <c r="AG105" s="262"/>
      <c r="AH105" s="262"/>
      <c r="AI105" s="262"/>
      <c r="AJ105" s="262"/>
      <c r="AK105" s="262"/>
      <c r="AL105" s="262"/>
      <c r="AM105" s="262"/>
      <c r="AN105" s="262"/>
      <c r="AO105" s="262"/>
      <c r="AP105" s="262"/>
      <c r="AQ105" s="262"/>
      <c r="AR105" s="262"/>
      <c r="AS105" s="262"/>
      <c r="AT105" s="262"/>
      <c r="AU105" s="262"/>
      <c r="AV105" s="262"/>
      <c r="AW105" s="262"/>
      <c r="AX105" s="262"/>
      <c r="AY105" s="262"/>
      <c r="AZ105" s="262"/>
      <c r="BA105" s="262"/>
      <c r="BB105" s="262"/>
      <c r="BC105" s="262"/>
      <c r="BD105" s="262"/>
      <c r="BE105" s="262"/>
      <c r="BF105" s="262"/>
      <c r="BG105" s="262"/>
      <c r="BH105" s="262"/>
      <c r="BI105" s="262"/>
      <c r="BJ105" s="262"/>
      <c r="BK105" s="262"/>
      <c r="BL105" s="262"/>
      <c r="BM105" s="262"/>
      <c r="BN105" s="262"/>
      <c r="BO105" s="262"/>
      <c r="BP105" s="262"/>
      <c r="BQ105" s="265"/>
      <c r="BR105" s="265"/>
      <c r="BS105" s="265"/>
      <c r="BT105" s="265"/>
      <c r="BU105" s="265"/>
      <c r="BV105" s="265"/>
      <c r="BW105" s="265"/>
      <c r="BX105" s="265"/>
      <c r="BY105" s="265"/>
      <c r="BZ105" s="265"/>
      <c r="CA105" s="265"/>
      <c r="CB105" s="265"/>
      <c r="CC105" s="265"/>
      <c r="CD105" s="265"/>
      <c r="CE105" s="265"/>
      <c r="CF105" s="265"/>
      <c r="CG105" s="265"/>
      <c r="CH105" s="265"/>
      <c r="CI105" s="265"/>
      <c r="CJ105" s="265"/>
      <c r="CK105" s="265"/>
      <c r="CL105" s="265"/>
      <c r="CM105" s="265"/>
      <c r="CN105" s="265"/>
      <c r="CO105" s="265"/>
      <c r="CP105" s="265"/>
      <c r="CQ105" s="265"/>
      <c r="CR105" s="265"/>
      <c r="CS105" s="265"/>
      <c r="CT105" s="265"/>
      <c r="CU105" s="265"/>
      <c r="CV105" s="265"/>
      <c r="CW105" s="265"/>
      <c r="CX105" s="265"/>
      <c r="CY105" s="265"/>
      <c r="CZ105" s="265"/>
      <c r="DA105" s="265"/>
      <c r="DB105" s="265"/>
      <c r="DC105" s="265"/>
      <c r="DD105" s="265"/>
      <c r="DE105" s="265"/>
      <c r="DF105" s="265"/>
      <c r="DG105" s="265"/>
      <c r="DH105" s="265"/>
      <c r="DI105" s="265"/>
      <c r="DJ105" s="265"/>
      <c r="DK105" s="265"/>
      <c r="DL105" s="265"/>
      <c r="DM105" s="265"/>
      <c r="DN105" s="265"/>
      <c r="DO105" s="265"/>
      <c r="DP105" s="265"/>
      <c r="DQ105" s="265"/>
      <c r="DR105" s="265"/>
      <c r="DS105" s="265"/>
      <c r="DT105" s="265"/>
      <c r="DU105" s="265"/>
      <c r="DV105" s="265"/>
      <c r="DW105" s="265"/>
      <c r="DX105" s="265"/>
      <c r="DY105" s="265"/>
      <c r="DZ105" s="265"/>
      <c r="EA105" s="243"/>
    </row>
    <row r="106" spans="1:131" s="244" customFormat="1" ht="11.25" customHeight="1" x14ac:dyDescent="0.15">
      <c r="A106" s="271"/>
      <c r="B106" s="271"/>
      <c r="C106" s="271"/>
      <c r="D106" s="271"/>
      <c r="E106" s="271"/>
      <c r="F106" s="271"/>
      <c r="G106" s="271"/>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1"/>
      <c r="AH106" s="271"/>
      <c r="AI106" s="271"/>
      <c r="AJ106" s="271"/>
      <c r="AK106" s="271"/>
      <c r="AL106" s="271"/>
      <c r="AM106" s="271"/>
      <c r="AN106" s="271"/>
      <c r="AO106" s="271"/>
      <c r="AP106" s="271"/>
      <c r="AQ106" s="271"/>
      <c r="AR106" s="271"/>
      <c r="AS106" s="271"/>
      <c r="AT106" s="271"/>
      <c r="AU106" s="271"/>
      <c r="AV106" s="271"/>
      <c r="AW106" s="271"/>
      <c r="AX106" s="271"/>
      <c r="AY106" s="271"/>
      <c r="AZ106" s="271"/>
      <c r="BA106" s="271"/>
      <c r="BB106" s="271"/>
      <c r="BC106" s="271"/>
      <c r="BD106" s="271"/>
      <c r="BE106" s="271"/>
      <c r="BF106" s="271"/>
      <c r="BG106" s="271"/>
      <c r="BH106" s="271"/>
      <c r="BI106" s="271"/>
      <c r="BJ106" s="271"/>
      <c r="BK106" s="271"/>
      <c r="BL106" s="271"/>
      <c r="BM106" s="271"/>
      <c r="BN106" s="271"/>
      <c r="BO106" s="271"/>
      <c r="BP106" s="271"/>
      <c r="BQ106" s="265"/>
      <c r="BR106" s="265"/>
      <c r="BS106" s="265"/>
      <c r="BT106" s="265"/>
      <c r="BU106" s="265"/>
      <c r="BV106" s="265"/>
      <c r="BW106" s="265"/>
      <c r="BX106" s="265"/>
      <c r="BY106" s="265"/>
      <c r="BZ106" s="265"/>
      <c r="CA106" s="265"/>
      <c r="CB106" s="265"/>
      <c r="CC106" s="265"/>
      <c r="CD106" s="265"/>
      <c r="CE106" s="265"/>
      <c r="CF106" s="265"/>
      <c r="CG106" s="265"/>
      <c r="CH106" s="265"/>
      <c r="CI106" s="265"/>
      <c r="CJ106" s="265"/>
      <c r="CK106" s="265"/>
      <c r="CL106" s="265"/>
      <c r="CM106" s="265"/>
      <c r="CN106" s="265"/>
      <c r="CO106" s="265"/>
      <c r="CP106" s="265"/>
      <c r="CQ106" s="265"/>
      <c r="CR106" s="265"/>
      <c r="CS106" s="265"/>
      <c r="CT106" s="265"/>
      <c r="CU106" s="265"/>
      <c r="CV106" s="265"/>
      <c r="CW106" s="265"/>
      <c r="CX106" s="265"/>
      <c r="CY106" s="265"/>
      <c r="CZ106" s="265"/>
      <c r="DA106" s="265"/>
      <c r="DB106" s="265"/>
      <c r="DC106" s="265"/>
      <c r="DD106" s="265"/>
      <c r="DE106" s="265"/>
      <c r="DF106" s="265"/>
      <c r="DG106" s="265"/>
      <c r="DH106" s="265"/>
      <c r="DI106" s="265"/>
      <c r="DJ106" s="265"/>
      <c r="DK106" s="265"/>
      <c r="DL106" s="265"/>
      <c r="DM106" s="265"/>
      <c r="DN106" s="265"/>
      <c r="DO106" s="265"/>
      <c r="DP106" s="265"/>
      <c r="DQ106" s="265"/>
      <c r="DR106" s="265"/>
      <c r="DS106" s="265"/>
      <c r="DT106" s="265"/>
      <c r="DU106" s="265"/>
      <c r="DV106" s="265"/>
      <c r="DW106" s="265"/>
      <c r="DX106" s="265"/>
      <c r="DY106" s="265"/>
      <c r="DZ106" s="265"/>
      <c r="EA106" s="243"/>
    </row>
    <row r="107" spans="1:131" s="243" customFormat="1" ht="26.25" customHeight="1" thickBot="1" x14ac:dyDescent="0.2">
      <c r="A107" s="272" t="s">
        <v>432</v>
      </c>
      <c r="B107" s="273"/>
      <c r="C107" s="273"/>
      <c r="D107" s="273"/>
      <c r="E107" s="273"/>
      <c r="F107" s="273"/>
      <c r="G107" s="273"/>
      <c r="H107" s="273"/>
      <c r="I107" s="273"/>
      <c r="J107" s="273"/>
      <c r="K107" s="273"/>
      <c r="L107" s="273"/>
      <c r="M107" s="273"/>
      <c r="N107" s="273"/>
      <c r="O107" s="273"/>
      <c r="P107" s="273"/>
      <c r="Q107" s="273"/>
      <c r="R107" s="273"/>
      <c r="S107" s="273"/>
      <c r="T107" s="273"/>
      <c r="U107" s="273"/>
      <c r="V107" s="273"/>
      <c r="W107" s="273"/>
      <c r="X107" s="273"/>
      <c r="Y107" s="273"/>
      <c r="Z107" s="273"/>
      <c r="AA107" s="273"/>
      <c r="AB107" s="273"/>
      <c r="AC107" s="273"/>
      <c r="AD107" s="273"/>
      <c r="AE107" s="273"/>
      <c r="AF107" s="273"/>
      <c r="AG107" s="273"/>
      <c r="AH107" s="273"/>
      <c r="AI107" s="273"/>
      <c r="AJ107" s="273"/>
      <c r="AK107" s="273"/>
      <c r="AL107" s="273"/>
      <c r="AM107" s="273"/>
      <c r="AN107" s="273"/>
      <c r="AO107" s="273"/>
      <c r="AP107" s="273"/>
      <c r="AQ107" s="273"/>
      <c r="AR107" s="273"/>
      <c r="AS107" s="273"/>
      <c r="AT107" s="273"/>
      <c r="AU107" s="272" t="s">
        <v>433</v>
      </c>
      <c r="AV107" s="273"/>
      <c r="AW107" s="273"/>
      <c r="AX107" s="273"/>
      <c r="AY107" s="273"/>
      <c r="AZ107" s="273"/>
      <c r="BA107" s="273"/>
      <c r="BB107" s="273"/>
      <c r="BC107" s="273"/>
      <c r="BD107" s="273"/>
      <c r="BE107" s="273"/>
      <c r="BF107" s="273"/>
      <c r="BG107" s="273"/>
      <c r="BH107" s="273"/>
      <c r="BI107" s="273"/>
      <c r="BJ107" s="273"/>
      <c r="BK107" s="273"/>
      <c r="BL107" s="273"/>
      <c r="BM107" s="273"/>
      <c r="BN107" s="273"/>
      <c r="BO107" s="273"/>
      <c r="BP107" s="273"/>
      <c r="BQ107" s="273"/>
      <c r="BR107" s="273"/>
      <c r="BS107" s="273"/>
      <c r="BT107" s="273"/>
      <c r="BU107" s="273"/>
      <c r="BV107" s="273"/>
      <c r="BW107" s="273"/>
      <c r="BX107" s="273"/>
      <c r="BY107" s="273"/>
      <c r="BZ107" s="273"/>
      <c r="CA107" s="273"/>
      <c r="CB107" s="273"/>
      <c r="CC107" s="273"/>
      <c r="CD107" s="273"/>
      <c r="CE107" s="273"/>
      <c r="CF107" s="273"/>
      <c r="CG107" s="273"/>
      <c r="CH107" s="273"/>
      <c r="CI107" s="273"/>
      <c r="CJ107" s="273"/>
      <c r="CK107" s="273"/>
      <c r="CL107" s="273"/>
      <c r="CM107" s="273"/>
      <c r="CN107" s="273"/>
      <c r="CO107" s="273"/>
      <c r="CP107" s="273"/>
      <c r="CQ107" s="273"/>
      <c r="CR107" s="273"/>
      <c r="CS107" s="273"/>
      <c r="CT107" s="273"/>
      <c r="CU107" s="273"/>
      <c r="CV107" s="273"/>
      <c r="CW107" s="273"/>
      <c r="CX107" s="273"/>
      <c r="CY107" s="273"/>
      <c r="CZ107" s="273"/>
      <c r="DA107" s="273"/>
      <c r="DB107" s="273"/>
      <c r="DC107" s="273"/>
      <c r="DD107" s="273"/>
      <c r="DE107" s="273"/>
      <c r="DF107" s="273"/>
      <c r="DG107" s="273"/>
      <c r="DH107" s="273"/>
      <c r="DI107" s="273"/>
      <c r="DJ107" s="273"/>
      <c r="DK107" s="273"/>
      <c r="DL107" s="273"/>
      <c r="DM107" s="273"/>
      <c r="DN107" s="273"/>
      <c r="DO107" s="273"/>
      <c r="DP107" s="273"/>
      <c r="DQ107" s="273"/>
      <c r="DR107" s="273"/>
      <c r="DS107" s="273"/>
      <c r="DT107" s="273"/>
      <c r="DU107" s="273"/>
      <c r="DV107" s="273"/>
      <c r="DW107" s="273"/>
      <c r="DX107" s="273"/>
      <c r="DY107" s="273"/>
      <c r="DZ107" s="273"/>
    </row>
    <row r="108" spans="1:131" s="243" customFormat="1" ht="26.25" customHeight="1" x14ac:dyDescent="0.15">
      <c r="A108" s="1001" t="s">
        <v>434</v>
      </c>
      <c r="B108" s="1002"/>
      <c r="C108" s="1002"/>
      <c r="D108" s="1002"/>
      <c r="E108" s="1002"/>
      <c r="F108" s="1002"/>
      <c r="G108" s="1002"/>
      <c r="H108" s="1002"/>
      <c r="I108" s="1002"/>
      <c r="J108" s="1002"/>
      <c r="K108" s="1002"/>
      <c r="L108" s="1002"/>
      <c r="M108" s="1002"/>
      <c r="N108" s="1002"/>
      <c r="O108" s="1002"/>
      <c r="P108" s="1002"/>
      <c r="Q108" s="1002"/>
      <c r="R108" s="1002"/>
      <c r="S108" s="1002"/>
      <c r="T108" s="1002"/>
      <c r="U108" s="1002"/>
      <c r="V108" s="1002"/>
      <c r="W108" s="1002"/>
      <c r="X108" s="1002"/>
      <c r="Y108" s="1002"/>
      <c r="Z108" s="1002"/>
      <c r="AA108" s="1002"/>
      <c r="AB108" s="1002"/>
      <c r="AC108" s="1002"/>
      <c r="AD108" s="1002"/>
      <c r="AE108" s="1002"/>
      <c r="AF108" s="1002"/>
      <c r="AG108" s="1002"/>
      <c r="AH108" s="1002"/>
      <c r="AI108" s="1002"/>
      <c r="AJ108" s="1002"/>
      <c r="AK108" s="1002"/>
      <c r="AL108" s="1002"/>
      <c r="AM108" s="1002"/>
      <c r="AN108" s="1002"/>
      <c r="AO108" s="1002"/>
      <c r="AP108" s="1002"/>
      <c r="AQ108" s="1002"/>
      <c r="AR108" s="1002"/>
      <c r="AS108" s="1002"/>
      <c r="AT108" s="1003"/>
      <c r="AU108" s="1001" t="s">
        <v>435</v>
      </c>
      <c r="AV108" s="1002"/>
      <c r="AW108" s="1002"/>
      <c r="AX108" s="1002"/>
      <c r="AY108" s="1002"/>
      <c r="AZ108" s="1002"/>
      <c r="BA108" s="1002"/>
      <c r="BB108" s="1002"/>
      <c r="BC108" s="1002"/>
      <c r="BD108" s="1002"/>
      <c r="BE108" s="1002"/>
      <c r="BF108" s="1002"/>
      <c r="BG108" s="1002"/>
      <c r="BH108" s="1002"/>
      <c r="BI108" s="1002"/>
      <c r="BJ108" s="1002"/>
      <c r="BK108" s="1002"/>
      <c r="BL108" s="1002"/>
      <c r="BM108" s="1002"/>
      <c r="BN108" s="1002"/>
      <c r="BO108" s="1002"/>
      <c r="BP108" s="1002"/>
      <c r="BQ108" s="1002"/>
      <c r="BR108" s="1002"/>
      <c r="BS108" s="1002"/>
      <c r="BT108" s="1002"/>
      <c r="BU108" s="1002"/>
      <c r="BV108" s="1002"/>
      <c r="BW108" s="1002"/>
      <c r="BX108" s="1002"/>
      <c r="BY108" s="1002"/>
      <c r="BZ108" s="1002"/>
      <c r="CA108" s="1002"/>
      <c r="CB108" s="1002"/>
      <c r="CC108" s="1002"/>
      <c r="CD108" s="1002"/>
      <c r="CE108" s="1002"/>
      <c r="CF108" s="1002"/>
      <c r="CG108" s="1002"/>
      <c r="CH108" s="1002"/>
      <c r="CI108" s="1002"/>
      <c r="CJ108" s="1002"/>
      <c r="CK108" s="1002"/>
      <c r="CL108" s="1002"/>
      <c r="CM108" s="1002"/>
      <c r="CN108" s="1002"/>
      <c r="CO108" s="1002"/>
      <c r="CP108" s="1002"/>
      <c r="CQ108" s="1002"/>
      <c r="CR108" s="1002"/>
      <c r="CS108" s="1002"/>
      <c r="CT108" s="1002"/>
      <c r="CU108" s="1002"/>
      <c r="CV108" s="1002"/>
      <c r="CW108" s="1002"/>
      <c r="CX108" s="1002"/>
      <c r="CY108" s="1002"/>
      <c r="CZ108" s="1002"/>
      <c r="DA108" s="1002"/>
      <c r="DB108" s="1002"/>
      <c r="DC108" s="1002"/>
      <c r="DD108" s="1002"/>
      <c r="DE108" s="1002"/>
      <c r="DF108" s="1002"/>
      <c r="DG108" s="1002"/>
      <c r="DH108" s="1002"/>
      <c r="DI108" s="1002"/>
      <c r="DJ108" s="1002"/>
      <c r="DK108" s="1002"/>
      <c r="DL108" s="1002"/>
      <c r="DM108" s="1002"/>
      <c r="DN108" s="1002"/>
      <c r="DO108" s="1002"/>
      <c r="DP108" s="1002"/>
      <c r="DQ108" s="1002"/>
      <c r="DR108" s="1002"/>
      <c r="DS108" s="1002"/>
      <c r="DT108" s="1002"/>
      <c r="DU108" s="1002"/>
      <c r="DV108" s="1002"/>
      <c r="DW108" s="1002"/>
      <c r="DX108" s="1002"/>
      <c r="DY108" s="1002"/>
      <c r="DZ108" s="1003"/>
    </row>
    <row r="109" spans="1:131" s="243" customFormat="1" ht="26.25" customHeight="1" x14ac:dyDescent="0.15">
      <c r="A109" s="994" t="s">
        <v>436</v>
      </c>
      <c r="B109" s="975"/>
      <c r="C109" s="975"/>
      <c r="D109" s="975"/>
      <c r="E109" s="975"/>
      <c r="F109" s="975"/>
      <c r="G109" s="975"/>
      <c r="H109" s="975"/>
      <c r="I109" s="975"/>
      <c r="J109" s="975"/>
      <c r="K109" s="975"/>
      <c r="L109" s="975"/>
      <c r="M109" s="975"/>
      <c r="N109" s="975"/>
      <c r="O109" s="975"/>
      <c r="P109" s="975"/>
      <c r="Q109" s="975"/>
      <c r="R109" s="975"/>
      <c r="S109" s="975"/>
      <c r="T109" s="975"/>
      <c r="U109" s="975"/>
      <c r="V109" s="975"/>
      <c r="W109" s="975"/>
      <c r="X109" s="975"/>
      <c r="Y109" s="975"/>
      <c r="Z109" s="976"/>
      <c r="AA109" s="974" t="s">
        <v>437</v>
      </c>
      <c r="AB109" s="975"/>
      <c r="AC109" s="975"/>
      <c r="AD109" s="975"/>
      <c r="AE109" s="976"/>
      <c r="AF109" s="974" t="s">
        <v>316</v>
      </c>
      <c r="AG109" s="975"/>
      <c r="AH109" s="975"/>
      <c r="AI109" s="975"/>
      <c r="AJ109" s="976"/>
      <c r="AK109" s="974" t="s">
        <v>315</v>
      </c>
      <c r="AL109" s="975"/>
      <c r="AM109" s="975"/>
      <c r="AN109" s="975"/>
      <c r="AO109" s="976"/>
      <c r="AP109" s="974" t="s">
        <v>438</v>
      </c>
      <c r="AQ109" s="975"/>
      <c r="AR109" s="975"/>
      <c r="AS109" s="975"/>
      <c r="AT109" s="977"/>
      <c r="AU109" s="994" t="s">
        <v>436</v>
      </c>
      <c r="AV109" s="975"/>
      <c r="AW109" s="975"/>
      <c r="AX109" s="975"/>
      <c r="AY109" s="975"/>
      <c r="AZ109" s="975"/>
      <c r="BA109" s="975"/>
      <c r="BB109" s="975"/>
      <c r="BC109" s="975"/>
      <c r="BD109" s="975"/>
      <c r="BE109" s="975"/>
      <c r="BF109" s="975"/>
      <c r="BG109" s="975"/>
      <c r="BH109" s="975"/>
      <c r="BI109" s="975"/>
      <c r="BJ109" s="975"/>
      <c r="BK109" s="975"/>
      <c r="BL109" s="975"/>
      <c r="BM109" s="975"/>
      <c r="BN109" s="975"/>
      <c r="BO109" s="975"/>
      <c r="BP109" s="976"/>
      <c r="BQ109" s="974" t="s">
        <v>437</v>
      </c>
      <c r="BR109" s="975"/>
      <c r="BS109" s="975"/>
      <c r="BT109" s="975"/>
      <c r="BU109" s="976"/>
      <c r="BV109" s="974" t="s">
        <v>316</v>
      </c>
      <c r="BW109" s="975"/>
      <c r="BX109" s="975"/>
      <c r="BY109" s="975"/>
      <c r="BZ109" s="976"/>
      <c r="CA109" s="974" t="s">
        <v>315</v>
      </c>
      <c r="CB109" s="975"/>
      <c r="CC109" s="975"/>
      <c r="CD109" s="975"/>
      <c r="CE109" s="976"/>
      <c r="CF109" s="995" t="s">
        <v>438</v>
      </c>
      <c r="CG109" s="995"/>
      <c r="CH109" s="995"/>
      <c r="CI109" s="995"/>
      <c r="CJ109" s="995"/>
      <c r="CK109" s="974" t="s">
        <v>439</v>
      </c>
      <c r="CL109" s="975"/>
      <c r="CM109" s="975"/>
      <c r="CN109" s="975"/>
      <c r="CO109" s="975"/>
      <c r="CP109" s="975"/>
      <c r="CQ109" s="975"/>
      <c r="CR109" s="975"/>
      <c r="CS109" s="975"/>
      <c r="CT109" s="975"/>
      <c r="CU109" s="975"/>
      <c r="CV109" s="975"/>
      <c r="CW109" s="975"/>
      <c r="CX109" s="975"/>
      <c r="CY109" s="975"/>
      <c r="CZ109" s="975"/>
      <c r="DA109" s="975"/>
      <c r="DB109" s="975"/>
      <c r="DC109" s="975"/>
      <c r="DD109" s="975"/>
      <c r="DE109" s="975"/>
      <c r="DF109" s="976"/>
      <c r="DG109" s="974" t="s">
        <v>437</v>
      </c>
      <c r="DH109" s="975"/>
      <c r="DI109" s="975"/>
      <c r="DJ109" s="975"/>
      <c r="DK109" s="976"/>
      <c r="DL109" s="974" t="s">
        <v>316</v>
      </c>
      <c r="DM109" s="975"/>
      <c r="DN109" s="975"/>
      <c r="DO109" s="975"/>
      <c r="DP109" s="976"/>
      <c r="DQ109" s="974" t="s">
        <v>315</v>
      </c>
      <c r="DR109" s="975"/>
      <c r="DS109" s="975"/>
      <c r="DT109" s="975"/>
      <c r="DU109" s="976"/>
      <c r="DV109" s="974" t="s">
        <v>438</v>
      </c>
      <c r="DW109" s="975"/>
      <c r="DX109" s="975"/>
      <c r="DY109" s="975"/>
      <c r="DZ109" s="977"/>
    </row>
    <row r="110" spans="1:131" s="243" customFormat="1" ht="26.25" customHeight="1" x14ac:dyDescent="0.15">
      <c r="A110" s="978" t="s">
        <v>440</v>
      </c>
      <c r="B110" s="979"/>
      <c r="C110" s="979"/>
      <c r="D110" s="979"/>
      <c r="E110" s="979"/>
      <c r="F110" s="979"/>
      <c r="G110" s="979"/>
      <c r="H110" s="979"/>
      <c r="I110" s="979"/>
      <c r="J110" s="979"/>
      <c r="K110" s="979"/>
      <c r="L110" s="979"/>
      <c r="M110" s="979"/>
      <c r="N110" s="979"/>
      <c r="O110" s="979"/>
      <c r="P110" s="979"/>
      <c r="Q110" s="979"/>
      <c r="R110" s="979"/>
      <c r="S110" s="979"/>
      <c r="T110" s="979"/>
      <c r="U110" s="979"/>
      <c r="V110" s="979"/>
      <c r="W110" s="979"/>
      <c r="X110" s="979"/>
      <c r="Y110" s="979"/>
      <c r="Z110" s="980"/>
      <c r="AA110" s="981">
        <v>345915</v>
      </c>
      <c r="AB110" s="982"/>
      <c r="AC110" s="982"/>
      <c r="AD110" s="982"/>
      <c r="AE110" s="983"/>
      <c r="AF110" s="984">
        <v>358008</v>
      </c>
      <c r="AG110" s="982"/>
      <c r="AH110" s="982"/>
      <c r="AI110" s="982"/>
      <c r="AJ110" s="983"/>
      <c r="AK110" s="984">
        <v>406730</v>
      </c>
      <c r="AL110" s="982"/>
      <c r="AM110" s="982"/>
      <c r="AN110" s="982"/>
      <c r="AO110" s="983"/>
      <c r="AP110" s="985">
        <v>13.1</v>
      </c>
      <c r="AQ110" s="986"/>
      <c r="AR110" s="986"/>
      <c r="AS110" s="986"/>
      <c r="AT110" s="987"/>
      <c r="AU110" s="988" t="s">
        <v>73</v>
      </c>
      <c r="AV110" s="989"/>
      <c r="AW110" s="989"/>
      <c r="AX110" s="989"/>
      <c r="AY110" s="989"/>
      <c r="AZ110" s="1030" t="s">
        <v>441</v>
      </c>
      <c r="BA110" s="979"/>
      <c r="BB110" s="979"/>
      <c r="BC110" s="979"/>
      <c r="BD110" s="979"/>
      <c r="BE110" s="979"/>
      <c r="BF110" s="979"/>
      <c r="BG110" s="979"/>
      <c r="BH110" s="979"/>
      <c r="BI110" s="979"/>
      <c r="BJ110" s="979"/>
      <c r="BK110" s="979"/>
      <c r="BL110" s="979"/>
      <c r="BM110" s="979"/>
      <c r="BN110" s="979"/>
      <c r="BO110" s="979"/>
      <c r="BP110" s="980"/>
      <c r="BQ110" s="1016">
        <v>5354920</v>
      </c>
      <c r="BR110" s="1017"/>
      <c r="BS110" s="1017"/>
      <c r="BT110" s="1017"/>
      <c r="BU110" s="1017"/>
      <c r="BV110" s="1017">
        <v>5273888</v>
      </c>
      <c r="BW110" s="1017"/>
      <c r="BX110" s="1017"/>
      <c r="BY110" s="1017"/>
      <c r="BZ110" s="1017"/>
      <c r="CA110" s="1017">
        <v>5086330</v>
      </c>
      <c r="CB110" s="1017"/>
      <c r="CC110" s="1017"/>
      <c r="CD110" s="1017"/>
      <c r="CE110" s="1017"/>
      <c r="CF110" s="1031">
        <v>164.4</v>
      </c>
      <c r="CG110" s="1032"/>
      <c r="CH110" s="1032"/>
      <c r="CI110" s="1032"/>
      <c r="CJ110" s="1032"/>
      <c r="CK110" s="1033" t="s">
        <v>442</v>
      </c>
      <c r="CL110" s="1034"/>
      <c r="CM110" s="1013" t="s">
        <v>443</v>
      </c>
      <c r="CN110" s="1014"/>
      <c r="CO110" s="1014"/>
      <c r="CP110" s="1014"/>
      <c r="CQ110" s="1014"/>
      <c r="CR110" s="1014"/>
      <c r="CS110" s="1014"/>
      <c r="CT110" s="1014"/>
      <c r="CU110" s="1014"/>
      <c r="CV110" s="1014"/>
      <c r="CW110" s="1014"/>
      <c r="CX110" s="1014"/>
      <c r="CY110" s="1014"/>
      <c r="CZ110" s="1014"/>
      <c r="DA110" s="1014"/>
      <c r="DB110" s="1014"/>
      <c r="DC110" s="1014"/>
      <c r="DD110" s="1014"/>
      <c r="DE110" s="1014"/>
      <c r="DF110" s="1015"/>
      <c r="DG110" s="1016" t="s">
        <v>444</v>
      </c>
      <c r="DH110" s="1017"/>
      <c r="DI110" s="1017"/>
      <c r="DJ110" s="1017"/>
      <c r="DK110" s="1017"/>
      <c r="DL110" s="1017" t="s">
        <v>444</v>
      </c>
      <c r="DM110" s="1017"/>
      <c r="DN110" s="1017"/>
      <c r="DO110" s="1017"/>
      <c r="DP110" s="1017"/>
      <c r="DQ110" s="1017" t="s">
        <v>250</v>
      </c>
      <c r="DR110" s="1017"/>
      <c r="DS110" s="1017"/>
      <c r="DT110" s="1017"/>
      <c r="DU110" s="1017"/>
      <c r="DV110" s="1018" t="s">
        <v>444</v>
      </c>
      <c r="DW110" s="1018"/>
      <c r="DX110" s="1018"/>
      <c r="DY110" s="1018"/>
      <c r="DZ110" s="1019"/>
    </row>
    <row r="111" spans="1:131" s="243" customFormat="1" ht="26.25" customHeight="1" x14ac:dyDescent="0.15">
      <c r="A111" s="1020" t="s">
        <v>445</v>
      </c>
      <c r="B111" s="1021"/>
      <c r="C111" s="1021"/>
      <c r="D111" s="1021"/>
      <c r="E111" s="1021"/>
      <c r="F111" s="1021"/>
      <c r="G111" s="1021"/>
      <c r="H111" s="1021"/>
      <c r="I111" s="1021"/>
      <c r="J111" s="1021"/>
      <c r="K111" s="1021"/>
      <c r="L111" s="1021"/>
      <c r="M111" s="1021"/>
      <c r="N111" s="1021"/>
      <c r="O111" s="1021"/>
      <c r="P111" s="1021"/>
      <c r="Q111" s="1021"/>
      <c r="R111" s="1021"/>
      <c r="S111" s="1021"/>
      <c r="T111" s="1021"/>
      <c r="U111" s="1021"/>
      <c r="V111" s="1021"/>
      <c r="W111" s="1021"/>
      <c r="X111" s="1021"/>
      <c r="Y111" s="1021"/>
      <c r="Z111" s="1022"/>
      <c r="AA111" s="1023" t="s">
        <v>446</v>
      </c>
      <c r="AB111" s="1024"/>
      <c r="AC111" s="1024"/>
      <c r="AD111" s="1024"/>
      <c r="AE111" s="1025"/>
      <c r="AF111" s="1026" t="s">
        <v>444</v>
      </c>
      <c r="AG111" s="1024"/>
      <c r="AH111" s="1024"/>
      <c r="AI111" s="1024"/>
      <c r="AJ111" s="1025"/>
      <c r="AK111" s="1026" t="s">
        <v>444</v>
      </c>
      <c r="AL111" s="1024"/>
      <c r="AM111" s="1024"/>
      <c r="AN111" s="1024"/>
      <c r="AO111" s="1025"/>
      <c r="AP111" s="1027" t="s">
        <v>444</v>
      </c>
      <c r="AQ111" s="1028"/>
      <c r="AR111" s="1028"/>
      <c r="AS111" s="1028"/>
      <c r="AT111" s="1029"/>
      <c r="AU111" s="990"/>
      <c r="AV111" s="991"/>
      <c r="AW111" s="991"/>
      <c r="AX111" s="991"/>
      <c r="AY111" s="991"/>
      <c r="AZ111" s="1039" t="s">
        <v>447</v>
      </c>
      <c r="BA111" s="1040"/>
      <c r="BB111" s="1040"/>
      <c r="BC111" s="1040"/>
      <c r="BD111" s="1040"/>
      <c r="BE111" s="1040"/>
      <c r="BF111" s="1040"/>
      <c r="BG111" s="1040"/>
      <c r="BH111" s="1040"/>
      <c r="BI111" s="1040"/>
      <c r="BJ111" s="1040"/>
      <c r="BK111" s="1040"/>
      <c r="BL111" s="1040"/>
      <c r="BM111" s="1040"/>
      <c r="BN111" s="1040"/>
      <c r="BO111" s="1040"/>
      <c r="BP111" s="1041"/>
      <c r="BQ111" s="1009" t="s">
        <v>446</v>
      </c>
      <c r="BR111" s="1010"/>
      <c r="BS111" s="1010"/>
      <c r="BT111" s="1010"/>
      <c r="BU111" s="1010"/>
      <c r="BV111" s="1010" t="s">
        <v>250</v>
      </c>
      <c r="BW111" s="1010"/>
      <c r="BX111" s="1010"/>
      <c r="BY111" s="1010"/>
      <c r="BZ111" s="1010"/>
      <c r="CA111" s="1010" t="s">
        <v>250</v>
      </c>
      <c r="CB111" s="1010"/>
      <c r="CC111" s="1010"/>
      <c r="CD111" s="1010"/>
      <c r="CE111" s="1010"/>
      <c r="CF111" s="1004" t="s">
        <v>446</v>
      </c>
      <c r="CG111" s="1005"/>
      <c r="CH111" s="1005"/>
      <c r="CI111" s="1005"/>
      <c r="CJ111" s="1005"/>
      <c r="CK111" s="1035"/>
      <c r="CL111" s="1036"/>
      <c r="CM111" s="1006" t="s">
        <v>448</v>
      </c>
      <c r="CN111" s="1007"/>
      <c r="CO111" s="1007"/>
      <c r="CP111" s="1007"/>
      <c r="CQ111" s="1007"/>
      <c r="CR111" s="1007"/>
      <c r="CS111" s="1007"/>
      <c r="CT111" s="1007"/>
      <c r="CU111" s="1007"/>
      <c r="CV111" s="1007"/>
      <c r="CW111" s="1007"/>
      <c r="CX111" s="1007"/>
      <c r="CY111" s="1007"/>
      <c r="CZ111" s="1007"/>
      <c r="DA111" s="1007"/>
      <c r="DB111" s="1007"/>
      <c r="DC111" s="1007"/>
      <c r="DD111" s="1007"/>
      <c r="DE111" s="1007"/>
      <c r="DF111" s="1008"/>
      <c r="DG111" s="1009" t="s">
        <v>444</v>
      </c>
      <c r="DH111" s="1010"/>
      <c r="DI111" s="1010"/>
      <c r="DJ111" s="1010"/>
      <c r="DK111" s="1010"/>
      <c r="DL111" s="1010" t="s">
        <v>446</v>
      </c>
      <c r="DM111" s="1010"/>
      <c r="DN111" s="1010"/>
      <c r="DO111" s="1010"/>
      <c r="DP111" s="1010"/>
      <c r="DQ111" s="1010" t="s">
        <v>446</v>
      </c>
      <c r="DR111" s="1010"/>
      <c r="DS111" s="1010"/>
      <c r="DT111" s="1010"/>
      <c r="DU111" s="1010"/>
      <c r="DV111" s="1011" t="s">
        <v>446</v>
      </c>
      <c r="DW111" s="1011"/>
      <c r="DX111" s="1011"/>
      <c r="DY111" s="1011"/>
      <c r="DZ111" s="1012"/>
    </row>
    <row r="112" spans="1:131" s="243" customFormat="1" ht="26.25" customHeight="1" x14ac:dyDescent="0.15">
      <c r="A112" s="1042" t="s">
        <v>449</v>
      </c>
      <c r="B112" s="1043"/>
      <c r="C112" s="1040" t="s">
        <v>450</v>
      </c>
      <c r="D112" s="1040"/>
      <c r="E112" s="1040"/>
      <c r="F112" s="1040"/>
      <c r="G112" s="1040"/>
      <c r="H112" s="1040"/>
      <c r="I112" s="1040"/>
      <c r="J112" s="1040"/>
      <c r="K112" s="1040"/>
      <c r="L112" s="1040"/>
      <c r="M112" s="1040"/>
      <c r="N112" s="1040"/>
      <c r="O112" s="1040"/>
      <c r="P112" s="1040"/>
      <c r="Q112" s="1040"/>
      <c r="R112" s="1040"/>
      <c r="S112" s="1040"/>
      <c r="T112" s="1040"/>
      <c r="U112" s="1040"/>
      <c r="V112" s="1040"/>
      <c r="W112" s="1040"/>
      <c r="X112" s="1040"/>
      <c r="Y112" s="1040"/>
      <c r="Z112" s="1041"/>
      <c r="AA112" s="1048" t="s">
        <v>446</v>
      </c>
      <c r="AB112" s="1049"/>
      <c r="AC112" s="1049"/>
      <c r="AD112" s="1049"/>
      <c r="AE112" s="1050"/>
      <c r="AF112" s="1051" t="s">
        <v>446</v>
      </c>
      <c r="AG112" s="1049"/>
      <c r="AH112" s="1049"/>
      <c r="AI112" s="1049"/>
      <c r="AJ112" s="1050"/>
      <c r="AK112" s="1051" t="s">
        <v>250</v>
      </c>
      <c r="AL112" s="1049"/>
      <c r="AM112" s="1049"/>
      <c r="AN112" s="1049"/>
      <c r="AO112" s="1050"/>
      <c r="AP112" s="1052" t="s">
        <v>446</v>
      </c>
      <c r="AQ112" s="1053"/>
      <c r="AR112" s="1053"/>
      <c r="AS112" s="1053"/>
      <c r="AT112" s="1054"/>
      <c r="AU112" s="990"/>
      <c r="AV112" s="991"/>
      <c r="AW112" s="991"/>
      <c r="AX112" s="991"/>
      <c r="AY112" s="991"/>
      <c r="AZ112" s="1039" t="s">
        <v>451</v>
      </c>
      <c r="BA112" s="1040"/>
      <c r="BB112" s="1040"/>
      <c r="BC112" s="1040"/>
      <c r="BD112" s="1040"/>
      <c r="BE112" s="1040"/>
      <c r="BF112" s="1040"/>
      <c r="BG112" s="1040"/>
      <c r="BH112" s="1040"/>
      <c r="BI112" s="1040"/>
      <c r="BJ112" s="1040"/>
      <c r="BK112" s="1040"/>
      <c r="BL112" s="1040"/>
      <c r="BM112" s="1040"/>
      <c r="BN112" s="1040"/>
      <c r="BO112" s="1040"/>
      <c r="BP112" s="1041"/>
      <c r="BQ112" s="1009">
        <v>2657633</v>
      </c>
      <c r="BR112" s="1010"/>
      <c r="BS112" s="1010"/>
      <c r="BT112" s="1010"/>
      <c r="BU112" s="1010"/>
      <c r="BV112" s="1010">
        <v>2522014</v>
      </c>
      <c r="BW112" s="1010"/>
      <c r="BX112" s="1010"/>
      <c r="BY112" s="1010"/>
      <c r="BZ112" s="1010"/>
      <c r="CA112" s="1010">
        <v>2448241</v>
      </c>
      <c r="CB112" s="1010"/>
      <c r="CC112" s="1010"/>
      <c r="CD112" s="1010"/>
      <c r="CE112" s="1010"/>
      <c r="CF112" s="1004">
        <v>79.099999999999994</v>
      </c>
      <c r="CG112" s="1005"/>
      <c r="CH112" s="1005"/>
      <c r="CI112" s="1005"/>
      <c r="CJ112" s="1005"/>
      <c r="CK112" s="1035"/>
      <c r="CL112" s="1036"/>
      <c r="CM112" s="1006" t="s">
        <v>452</v>
      </c>
      <c r="CN112" s="1007"/>
      <c r="CO112" s="1007"/>
      <c r="CP112" s="1007"/>
      <c r="CQ112" s="1007"/>
      <c r="CR112" s="1007"/>
      <c r="CS112" s="1007"/>
      <c r="CT112" s="1007"/>
      <c r="CU112" s="1007"/>
      <c r="CV112" s="1007"/>
      <c r="CW112" s="1007"/>
      <c r="CX112" s="1007"/>
      <c r="CY112" s="1007"/>
      <c r="CZ112" s="1007"/>
      <c r="DA112" s="1007"/>
      <c r="DB112" s="1007"/>
      <c r="DC112" s="1007"/>
      <c r="DD112" s="1007"/>
      <c r="DE112" s="1007"/>
      <c r="DF112" s="1008"/>
      <c r="DG112" s="1009" t="s">
        <v>453</v>
      </c>
      <c r="DH112" s="1010"/>
      <c r="DI112" s="1010"/>
      <c r="DJ112" s="1010"/>
      <c r="DK112" s="1010"/>
      <c r="DL112" s="1010" t="s">
        <v>446</v>
      </c>
      <c r="DM112" s="1010"/>
      <c r="DN112" s="1010"/>
      <c r="DO112" s="1010"/>
      <c r="DP112" s="1010"/>
      <c r="DQ112" s="1010" t="s">
        <v>444</v>
      </c>
      <c r="DR112" s="1010"/>
      <c r="DS112" s="1010"/>
      <c r="DT112" s="1010"/>
      <c r="DU112" s="1010"/>
      <c r="DV112" s="1011" t="s">
        <v>250</v>
      </c>
      <c r="DW112" s="1011"/>
      <c r="DX112" s="1011"/>
      <c r="DY112" s="1011"/>
      <c r="DZ112" s="1012"/>
    </row>
    <row r="113" spans="1:130" s="243" customFormat="1" ht="26.25" customHeight="1" x14ac:dyDescent="0.15">
      <c r="A113" s="1044"/>
      <c r="B113" s="1045"/>
      <c r="C113" s="1040" t="s">
        <v>454</v>
      </c>
      <c r="D113" s="1040"/>
      <c r="E113" s="1040"/>
      <c r="F113" s="1040"/>
      <c r="G113" s="1040"/>
      <c r="H113" s="1040"/>
      <c r="I113" s="1040"/>
      <c r="J113" s="1040"/>
      <c r="K113" s="1040"/>
      <c r="L113" s="1040"/>
      <c r="M113" s="1040"/>
      <c r="N113" s="1040"/>
      <c r="O113" s="1040"/>
      <c r="P113" s="1040"/>
      <c r="Q113" s="1040"/>
      <c r="R113" s="1040"/>
      <c r="S113" s="1040"/>
      <c r="T113" s="1040"/>
      <c r="U113" s="1040"/>
      <c r="V113" s="1040"/>
      <c r="W113" s="1040"/>
      <c r="X113" s="1040"/>
      <c r="Y113" s="1040"/>
      <c r="Z113" s="1041"/>
      <c r="AA113" s="1023">
        <v>249154</v>
      </c>
      <c r="AB113" s="1024"/>
      <c r="AC113" s="1024"/>
      <c r="AD113" s="1024"/>
      <c r="AE113" s="1025"/>
      <c r="AF113" s="1026">
        <v>257446</v>
      </c>
      <c r="AG113" s="1024"/>
      <c r="AH113" s="1024"/>
      <c r="AI113" s="1024"/>
      <c r="AJ113" s="1025"/>
      <c r="AK113" s="1026">
        <v>258859</v>
      </c>
      <c r="AL113" s="1024"/>
      <c r="AM113" s="1024"/>
      <c r="AN113" s="1024"/>
      <c r="AO113" s="1025"/>
      <c r="AP113" s="1027">
        <v>8.4</v>
      </c>
      <c r="AQ113" s="1028"/>
      <c r="AR113" s="1028"/>
      <c r="AS113" s="1028"/>
      <c r="AT113" s="1029"/>
      <c r="AU113" s="990"/>
      <c r="AV113" s="991"/>
      <c r="AW113" s="991"/>
      <c r="AX113" s="991"/>
      <c r="AY113" s="991"/>
      <c r="AZ113" s="1039" t="s">
        <v>455</v>
      </c>
      <c r="BA113" s="1040"/>
      <c r="BB113" s="1040"/>
      <c r="BC113" s="1040"/>
      <c r="BD113" s="1040"/>
      <c r="BE113" s="1040"/>
      <c r="BF113" s="1040"/>
      <c r="BG113" s="1040"/>
      <c r="BH113" s="1040"/>
      <c r="BI113" s="1040"/>
      <c r="BJ113" s="1040"/>
      <c r="BK113" s="1040"/>
      <c r="BL113" s="1040"/>
      <c r="BM113" s="1040"/>
      <c r="BN113" s="1040"/>
      <c r="BO113" s="1040"/>
      <c r="BP113" s="1041"/>
      <c r="BQ113" s="1009">
        <v>303376</v>
      </c>
      <c r="BR113" s="1010"/>
      <c r="BS113" s="1010"/>
      <c r="BT113" s="1010"/>
      <c r="BU113" s="1010"/>
      <c r="BV113" s="1010">
        <v>281499</v>
      </c>
      <c r="BW113" s="1010"/>
      <c r="BX113" s="1010"/>
      <c r="BY113" s="1010"/>
      <c r="BZ113" s="1010"/>
      <c r="CA113" s="1010">
        <v>300401</v>
      </c>
      <c r="CB113" s="1010"/>
      <c r="CC113" s="1010"/>
      <c r="CD113" s="1010"/>
      <c r="CE113" s="1010"/>
      <c r="CF113" s="1004">
        <v>9.6999999999999993</v>
      </c>
      <c r="CG113" s="1005"/>
      <c r="CH113" s="1005"/>
      <c r="CI113" s="1005"/>
      <c r="CJ113" s="1005"/>
      <c r="CK113" s="1035"/>
      <c r="CL113" s="1036"/>
      <c r="CM113" s="1006" t="s">
        <v>456</v>
      </c>
      <c r="CN113" s="1007"/>
      <c r="CO113" s="1007"/>
      <c r="CP113" s="1007"/>
      <c r="CQ113" s="1007"/>
      <c r="CR113" s="1007"/>
      <c r="CS113" s="1007"/>
      <c r="CT113" s="1007"/>
      <c r="CU113" s="1007"/>
      <c r="CV113" s="1007"/>
      <c r="CW113" s="1007"/>
      <c r="CX113" s="1007"/>
      <c r="CY113" s="1007"/>
      <c r="CZ113" s="1007"/>
      <c r="DA113" s="1007"/>
      <c r="DB113" s="1007"/>
      <c r="DC113" s="1007"/>
      <c r="DD113" s="1007"/>
      <c r="DE113" s="1007"/>
      <c r="DF113" s="1008"/>
      <c r="DG113" s="1048" t="s">
        <v>446</v>
      </c>
      <c r="DH113" s="1049"/>
      <c r="DI113" s="1049"/>
      <c r="DJ113" s="1049"/>
      <c r="DK113" s="1050"/>
      <c r="DL113" s="1051" t="s">
        <v>446</v>
      </c>
      <c r="DM113" s="1049"/>
      <c r="DN113" s="1049"/>
      <c r="DO113" s="1049"/>
      <c r="DP113" s="1050"/>
      <c r="DQ113" s="1051" t="s">
        <v>444</v>
      </c>
      <c r="DR113" s="1049"/>
      <c r="DS113" s="1049"/>
      <c r="DT113" s="1049"/>
      <c r="DU113" s="1050"/>
      <c r="DV113" s="1052" t="s">
        <v>446</v>
      </c>
      <c r="DW113" s="1053"/>
      <c r="DX113" s="1053"/>
      <c r="DY113" s="1053"/>
      <c r="DZ113" s="1054"/>
    </row>
    <row r="114" spans="1:130" s="243" customFormat="1" ht="26.25" customHeight="1" x14ac:dyDescent="0.15">
      <c r="A114" s="1044"/>
      <c r="B114" s="1045"/>
      <c r="C114" s="1040" t="s">
        <v>457</v>
      </c>
      <c r="D114" s="1040"/>
      <c r="E114" s="1040"/>
      <c r="F114" s="1040"/>
      <c r="G114" s="1040"/>
      <c r="H114" s="1040"/>
      <c r="I114" s="1040"/>
      <c r="J114" s="1040"/>
      <c r="K114" s="1040"/>
      <c r="L114" s="1040"/>
      <c r="M114" s="1040"/>
      <c r="N114" s="1040"/>
      <c r="O114" s="1040"/>
      <c r="P114" s="1040"/>
      <c r="Q114" s="1040"/>
      <c r="R114" s="1040"/>
      <c r="S114" s="1040"/>
      <c r="T114" s="1040"/>
      <c r="U114" s="1040"/>
      <c r="V114" s="1040"/>
      <c r="W114" s="1040"/>
      <c r="X114" s="1040"/>
      <c r="Y114" s="1040"/>
      <c r="Z114" s="1041"/>
      <c r="AA114" s="1048">
        <v>49107</v>
      </c>
      <c r="AB114" s="1049"/>
      <c r="AC114" s="1049"/>
      <c r="AD114" s="1049"/>
      <c r="AE114" s="1050"/>
      <c r="AF114" s="1051">
        <v>46243</v>
      </c>
      <c r="AG114" s="1049"/>
      <c r="AH114" s="1049"/>
      <c r="AI114" s="1049"/>
      <c r="AJ114" s="1050"/>
      <c r="AK114" s="1051">
        <v>38181</v>
      </c>
      <c r="AL114" s="1049"/>
      <c r="AM114" s="1049"/>
      <c r="AN114" s="1049"/>
      <c r="AO114" s="1050"/>
      <c r="AP114" s="1052">
        <v>1.2</v>
      </c>
      <c r="AQ114" s="1053"/>
      <c r="AR114" s="1053"/>
      <c r="AS114" s="1053"/>
      <c r="AT114" s="1054"/>
      <c r="AU114" s="990"/>
      <c r="AV114" s="991"/>
      <c r="AW114" s="991"/>
      <c r="AX114" s="991"/>
      <c r="AY114" s="991"/>
      <c r="AZ114" s="1039" t="s">
        <v>458</v>
      </c>
      <c r="BA114" s="1040"/>
      <c r="BB114" s="1040"/>
      <c r="BC114" s="1040"/>
      <c r="BD114" s="1040"/>
      <c r="BE114" s="1040"/>
      <c r="BF114" s="1040"/>
      <c r="BG114" s="1040"/>
      <c r="BH114" s="1040"/>
      <c r="BI114" s="1040"/>
      <c r="BJ114" s="1040"/>
      <c r="BK114" s="1040"/>
      <c r="BL114" s="1040"/>
      <c r="BM114" s="1040"/>
      <c r="BN114" s="1040"/>
      <c r="BO114" s="1040"/>
      <c r="BP114" s="1041"/>
      <c r="BQ114" s="1009">
        <v>1015659</v>
      </c>
      <c r="BR114" s="1010"/>
      <c r="BS114" s="1010"/>
      <c r="BT114" s="1010"/>
      <c r="BU114" s="1010"/>
      <c r="BV114" s="1010">
        <v>957713</v>
      </c>
      <c r="BW114" s="1010"/>
      <c r="BX114" s="1010"/>
      <c r="BY114" s="1010"/>
      <c r="BZ114" s="1010"/>
      <c r="CA114" s="1010">
        <v>907380</v>
      </c>
      <c r="CB114" s="1010"/>
      <c r="CC114" s="1010"/>
      <c r="CD114" s="1010"/>
      <c r="CE114" s="1010"/>
      <c r="CF114" s="1004">
        <v>29.3</v>
      </c>
      <c r="CG114" s="1005"/>
      <c r="CH114" s="1005"/>
      <c r="CI114" s="1005"/>
      <c r="CJ114" s="1005"/>
      <c r="CK114" s="1035"/>
      <c r="CL114" s="1036"/>
      <c r="CM114" s="1006" t="s">
        <v>459</v>
      </c>
      <c r="CN114" s="1007"/>
      <c r="CO114" s="1007"/>
      <c r="CP114" s="1007"/>
      <c r="CQ114" s="1007"/>
      <c r="CR114" s="1007"/>
      <c r="CS114" s="1007"/>
      <c r="CT114" s="1007"/>
      <c r="CU114" s="1007"/>
      <c r="CV114" s="1007"/>
      <c r="CW114" s="1007"/>
      <c r="CX114" s="1007"/>
      <c r="CY114" s="1007"/>
      <c r="CZ114" s="1007"/>
      <c r="DA114" s="1007"/>
      <c r="DB114" s="1007"/>
      <c r="DC114" s="1007"/>
      <c r="DD114" s="1007"/>
      <c r="DE114" s="1007"/>
      <c r="DF114" s="1008"/>
      <c r="DG114" s="1048" t="s">
        <v>446</v>
      </c>
      <c r="DH114" s="1049"/>
      <c r="DI114" s="1049"/>
      <c r="DJ114" s="1049"/>
      <c r="DK114" s="1050"/>
      <c r="DL114" s="1051" t="s">
        <v>446</v>
      </c>
      <c r="DM114" s="1049"/>
      <c r="DN114" s="1049"/>
      <c r="DO114" s="1049"/>
      <c r="DP114" s="1050"/>
      <c r="DQ114" s="1051" t="s">
        <v>446</v>
      </c>
      <c r="DR114" s="1049"/>
      <c r="DS114" s="1049"/>
      <c r="DT114" s="1049"/>
      <c r="DU114" s="1050"/>
      <c r="DV114" s="1052" t="s">
        <v>444</v>
      </c>
      <c r="DW114" s="1053"/>
      <c r="DX114" s="1053"/>
      <c r="DY114" s="1053"/>
      <c r="DZ114" s="1054"/>
    </row>
    <row r="115" spans="1:130" s="243" customFormat="1" ht="26.25" customHeight="1" x14ac:dyDescent="0.15">
      <c r="A115" s="1044"/>
      <c r="B115" s="1045"/>
      <c r="C115" s="1040" t="s">
        <v>460</v>
      </c>
      <c r="D115" s="1040"/>
      <c r="E115" s="1040"/>
      <c r="F115" s="1040"/>
      <c r="G115" s="1040"/>
      <c r="H115" s="1040"/>
      <c r="I115" s="1040"/>
      <c r="J115" s="1040"/>
      <c r="K115" s="1040"/>
      <c r="L115" s="1040"/>
      <c r="M115" s="1040"/>
      <c r="N115" s="1040"/>
      <c r="O115" s="1040"/>
      <c r="P115" s="1040"/>
      <c r="Q115" s="1040"/>
      <c r="R115" s="1040"/>
      <c r="S115" s="1040"/>
      <c r="T115" s="1040"/>
      <c r="U115" s="1040"/>
      <c r="V115" s="1040"/>
      <c r="W115" s="1040"/>
      <c r="X115" s="1040"/>
      <c r="Y115" s="1040"/>
      <c r="Z115" s="1041"/>
      <c r="AA115" s="1023" t="s">
        <v>444</v>
      </c>
      <c r="AB115" s="1024"/>
      <c r="AC115" s="1024"/>
      <c r="AD115" s="1024"/>
      <c r="AE115" s="1025"/>
      <c r="AF115" s="1026" t="s">
        <v>446</v>
      </c>
      <c r="AG115" s="1024"/>
      <c r="AH115" s="1024"/>
      <c r="AI115" s="1024"/>
      <c r="AJ115" s="1025"/>
      <c r="AK115" s="1026" t="s">
        <v>250</v>
      </c>
      <c r="AL115" s="1024"/>
      <c r="AM115" s="1024"/>
      <c r="AN115" s="1024"/>
      <c r="AO115" s="1025"/>
      <c r="AP115" s="1027" t="s">
        <v>446</v>
      </c>
      <c r="AQ115" s="1028"/>
      <c r="AR115" s="1028"/>
      <c r="AS115" s="1028"/>
      <c r="AT115" s="1029"/>
      <c r="AU115" s="990"/>
      <c r="AV115" s="991"/>
      <c r="AW115" s="991"/>
      <c r="AX115" s="991"/>
      <c r="AY115" s="991"/>
      <c r="AZ115" s="1039" t="s">
        <v>461</v>
      </c>
      <c r="BA115" s="1040"/>
      <c r="BB115" s="1040"/>
      <c r="BC115" s="1040"/>
      <c r="BD115" s="1040"/>
      <c r="BE115" s="1040"/>
      <c r="BF115" s="1040"/>
      <c r="BG115" s="1040"/>
      <c r="BH115" s="1040"/>
      <c r="BI115" s="1040"/>
      <c r="BJ115" s="1040"/>
      <c r="BK115" s="1040"/>
      <c r="BL115" s="1040"/>
      <c r="BM115" s="1040"/>
      <c r="BN115" s="1040"/>
      <c r="BO115" s="1040"/>
      <c r="BP115" s="1041"/>
      <c r="BQ115" s="1009" t="s">
        <v>444</v>
      </c>
      <c r="BR115" s="1010"/>
      <c r="BS115" s="1010"/>
      <c r="BT115" s="1010"/>
      <c r="BU115" s="1010"/>
      <c r="BV115" s="1010" t="s">
        <v>446</v>
      </c>
      <c r="BW115" s="1010"/>
      <c r="BX115" s="1010"/>
      <c r="BY115" s="1010"/>
      <c r="BZ115" s="1010"/>
      <c r="CA115" s="1010">
        <v>6897</v>
      </c>
      <c r="CB115" s="1010"/>
      <c r="CC115" s="1010"/>
      <c r="CD115" s="1010"/>
      <c r="CE115" s="1010"/>
      <c r="CF115" s="1004">
        <v>0.2</v>
      </c>
      <c r="CG115" s="1005"/>
      <c r="CH115" s="1005"/>
      <c r="CI115" s="1005"/>
      <c r="CJ115" s="1005"/>
      <c r="CK115" s="1035"/>
      <c r="CL115" s="1036"/>
      <c r="CM115" s="1039" t="s">
        <v>462</v>
      </c>
      <c r="CN115" s="1060"/>
      <c r="CO115" s="1060"/>
      <c r="CP115" s="1060"/>
      <c r="CQ115" s="1060"/>
      <c r="CR115" s="1060"/>
      <c r="CS115" s="1060"/>
      <c r="CT115" s="1060"/>
      <c r="CU115" s="1060"/>
      <c r="CV115" s="1060"/>
      <c r="CW115" s="1060"/>
      <c r="CX115" s="1060"/>
      <c r="CY115" s="1060"/>
      <c r="CZ115" s="1060"/>
      <c r="DA115" s="1060"/>
      <c r="DB115" s="1060"/>
      <c r="DC115" s="1060"/>
      <c r="DD115" s="1060"/>
      <c r="DE115" s="1060"/>
      <c r="DF115" s="1041"/>
      <c r="DG115" s="1048" t="s">
        <v>444</v>
      </c>
      <c r="DH115" s="1049"/>
      <c r="DI115" s="1049"/>
      <c r="DJ115" s="1049"/>
      <c r="DK115" s="1050"/>
      <c r="DL115" s="1051" t="s">
        <v>250</v>
      </c>
      <c r="DM115" s="1049"/>
      <c r="DN115" s="1049"/>
      <c r="DO115" s="1049"/>
      <c r="DP115" s="1050"/>
      <c r="DQ115" s="1051" t="s">
        <v>444</v>
      </c>
      <c r="DR115" s="1049"/>
      <c r="DS115" s="1049"/>
      <c r="DT115" s="1049"/>
      <c r="DU115" s="1050"/>
      <c r="DV115" s="1052" t="s">
        <v>446</v>
      </c>
      <c r="DW115" s="1053"/>
      <c r="DX115" s="1053"/>
      <c r="DY115" s="1053"/>
      <c r="DZ115" s="1054"/>
    </row>
    <row r="116" spans="1:130" s="243" customFormat="1" ht="26.25" customHeight="1" x14ac:dyDescent="0.15">
      <c r="A116" s="1046"/>
      <c r="B116" s="1047"/>
      <c r="C116" s="1055" t="s">
        <v>463</v>
      </c>
      <c r="D116" s="1055"/>
      <c r="E116" s="1055"/>
      <c r="F116" s="1055"/>
      <c r="G116" s="1055"/>
      <c r="H116" s="1055"/>
      <c r="I116" s="1055"/>
      <c r="J116" s="1055"/>
      <c r="K116" s="1055"/>
      <c r="L116" s="1055"/>
      <c r="M116" s="1055"/>
      <c r="N116" s="1055"/>
      <c r="O116" s="1055"/>
      <c r="P116" s="1055"/>
      <c r="Q116" s="1055"/>
      <c r="R116" s="1055"/>
      <c r="S116" s="1055"/>
      <c r="T116" s="1055"/>
      <c r="U116" s="1055"/>
      <c r="V116" s="1055"/>
      <c r="W116" s="1055"/>
      <c r="X116" s="1055"/>
      <c r="Y116" s="1055"/>
      <c r="Z116" s="1056"/>
      <c r="AA116" s="1048" t="s">
        <v>446</v>
      </c>
      <c r="AB116" s="1049"/>
      <c r="AC116" s="1049"/>
      <c r="AD116" s="1049"/>
      <c r="AE116" s="1050"/>
      <c r="AF116" s="1051" t="s">
        <v>446</v>
      </c>
      <c r="AG116" s="1049"/>
      <c r="AH116" s="1049"/>
      <c r="AI116" s="1049"/>
      <c r="AJ116" s="1050"/>
      <c r="AK116" s="1051" t="s">
        <v>446</v>
      </c>
      <c r="AL116" s="1049"/>
      <c r="AM116" s="1049"/>
      <c r="AN116" s="1049"/>
      <c r="AO116" s="1050"/>
      <c r="AP116" s="1052" t="s">
        <v>446</v>
      </c>
      <c r="AQ116" s="1053"/>
      <c r="AR116" s="1053"/>
      <c r="AS116" s="1053"/>
      <c r="AT116" s="1054"/>
      <c r="AU116" s="990"/>
      <c r="AV116" s="991"/>
      <c r="AW116" s="991"/>
      <c r="AX116" s="991"/>
      <c r="AY116" s="991"/>
      <c r="AZ116" s="1057" t="s">
        <v>464</v>
      </c>
      <c r="BA116" s="1058"/>
      <c r="BB116" s="1058"/>
      <c r="BC116" s="1058"/>
      <c r="BD116" s="1058"/>
      <c r="BE116" s="1058"/>
      <c r="BF116" s="1058"/>
      <c r="BG116" s="1058"/>
      <c r="BH116" s="1058"/>
      <c r="BI116" s="1058"/>
      <c r="BJ116" s="1058"/>
      <c r="BK116" s="1058"/>
      <c r="BL116" s="1058"/>
      <c r="BM116" s="1058"/>
      <c r="BN116" s="1058"/>
      <c r="BO116" s="1058"/>
      <c r="BP116" s="1059"/>
      <c r="BQ116" s="1009" t="s">
        <v>444</v>
      </c>
      <c r="BR116" s="1010"/>
      <c r="BS116" s="1010"/>
      <c r="BT116" s="1010"/>
      <c r="BU116" s="1010"/>
      <c r="BV116" s="1010" t="s">
        <v>444</v>
      </c>
      <c r="BW116" s="1010"/>
      <c r="BX116" s="1010"/>
      <c r="BY116" s="1010"/>
      <c r="BZ116" s="1010"/>
      <c r="CA116" s="1010" t="s">
        <v>446</v>
      </c>
      <c r="CB116" s="1010"/>
      <c r="CC116" s="1010"/>
      <c r="CD116" s="1010"/>
      <c r="CE116" s="1010"/>
      <c r="CF116" s="1004" t="s">
        <v>444</v>
      </c>
      <c r="CG116" s="1005"/>
      <c r="CH116" s="1005"/>
      <c r="CI116" s="1005"/>
      <c r="CJ116" s="1005"/>
      <c r="CK116" s="1035"/>
      <c r="CL116" s="1036"/>
      <c r="CM116" s="1006" t="s">
        <v>465</v>
      </c>
      <c r="CN116" s="1007"/>
      <c r="CO116" s="1007"/>
      <c r="CP116" s="1007"/>
      <c r="CQ116" s="1007"/>
      <c r="CR116" s="1007"/>
      <c r="CS116" s="1007"/>
      <c r="CT116" s="1007"/>
      <c r="CU116" s="1007"/>
      <c r="CV116" s="1007"/>
      <c r="CW116" s="1007"/>
      <c r="CX116" s="1007"/>
      <c r="CY116" s="1007"/>
      <c r="CZ116" s="1007"/>
      <c r="DA116" s="1007"/>
      <c r="DB116" s="1007"/>
      <c r="DC116" s="1007"/>
      <c r="DD116" s="1007"/>
      <c r="DE116" s="1007"/>
      <c r="DF116" s="1008"/>
      <c r="DG116" s="1048" t="s">
        <v>446</v>
      </c>
      <c r="DH116" s="1049"/>
      <c r="DI116" s="1049"/>
      <c r="DJ116" s="1049"/>
      <c r="DK116" s="1050"/>
      <c r="DL116" s="1051" t="s">
        <v>446</v>
      </c>
      <c r="DM116" s="1049"/>
      <c r="DN116" s="1049"/>
      <c r="DO116" s="1049"/>
      <c r="DP116" s="1050"/>
      <c r="DQ116" s="1051" t="s">
        <v>444</v>
      </c>
      <c r="DR116" s="1049"/>
      <c r="DS116" s="1049"/>
      <c r="DT116" s="1049"/>
      <c r="DU116" s="1050"/>
      <c r="DV116" s="1052" t="s">
        <v>444</v>
      </c>
      <c r="DW116" s="1053"/>
      <c r="DX116" s="1053"/>
      <c r="DY116" s="1053"/>
      <c r="DZ116" s="1054"/>
    </row>
    <row r="117" spans="1:130" s="243" customFormat="1" ht="26.25" customHeight="1" x14ac:dyDescent="0.15">
      <c r="A117" s="994" t="s">
        <v>191</v>
      </c>
      <c r="B117" s="975"/>
      <c r="C117" s="975"/>
      <c r="D117" s="975"/>
      <c r="E117" s="975"/>
      <c r="F117" s="975"/>
      <c r="G117" s="975"/>
      <c r="H117" s="975"/>
      <c r="I117" s="975"/>
      <c r="J117" s="975"/>
      <c r="K117" s="975"/>
      <c r="L117" s="975"/>
      <c r="M117" s="975"/>
      <c r="N117" s="975"/>
      <c r="O117" s="975"/>
      <c r="P117" s="975"/>
      <c r="Q117" s="975"/>
      <c r="R117" s="975"/>
      <c r="S117" s="975"/>
      <c r="T117" s="975"/>
      <c r="U117" s="975"/>
      <c r="V117" s="975"/>
      <c r="W117" s="975"/>
      <c r="X117" s="975"/>
      <c r="Y117" s="1065" t="s">
        <v>466</v>
      </c>
      <c r="Z117" s="976"/>
      <c r="AA117" s="1066">
        <v>644176</v>
      </c>
      <c r="AB117" s="1067"/>
      <c r="AC117" s="1067"/>
      <c r="AD117" s="1067"/>
      <c r="AE117" s="1068"/>
      <c r="AF117" s="1069">
        <v>661697</v>
      </c>
      <c r="AG117" s="1067"/>
      <c r="AH117" s="1067"/>
      <c r="AI117" s="1067"/>
      <c r="AJ117" s="1068"/>
      <c r="AK117" s="1069">
        <v>703770</v>
      </c>
      <c r="AL117" s="1067"/>
      <c r="AM117" s="1067"/>
      <c r="AN117" s="1067"/>
      <c r="AO117" s="1068"/>
      <c r="AP117" s="1070"/>
      <c r="AQ117" s="1071"/>
      <c r="AR117" s="1071"/>
      <c r="AS117" s="1071"/>
      <c r="AT117" s="1072"/>
      <c r="AU117" s="990"/>
      <c r="AV117" s="991"/>
      <c r="AW117" s="991"/>
      <c r="AX117" s="991"/>
      <c r="AY117" s="991"/>
      <c r="AZ117" s="1057" t="s">
        <v>467</v>
      </c>
      <c r="BA117" s="1058"/>
      <c r="BB117" s="1058"/>
      <c r="BC117" s="1058"/>
      <c r="BD117" s="1058"/>
      <c r="BE117" s="1058"/>
      <c r="BF117" s="1058"/>
      <c r="BG117" s="1058"/>
      <c r="BH117" s="1058"/>
      <c r="BI117" s="1058"/>
      <c r="BJ117" s="1058"/>
      <c r="BK117" s="1058"/>
      <c r="BL117" s="1058"/>
      <c r="BM117" s="1058"/>
      <c r="BN117" s="1058"/>
      <c r="BO117" s="1058"/>
      <c r="BP117" s="1059"/>
      <c r="BQ117" s="1009" t="s">
        <v>446</v>
      </c>
      <c r="BR117" s="1010"/>
      <c r="BS117" s="1010"/>
      <c r="BT117" s="1010"/>
      <c r="BU117" s="1010"/>
      <c r="BV117" s="1010" t="s">
        <v>446</v>
      </c>
      <c r="BW117" s="1010"/>
      <c r="BX117" s="1010"/>
      <c r="BY117" s="1010"/>
      <c r="BZ117" s="1010"/>
      <c r="CA117" s="1010" t="s">
        <v>446</v>
      </c>
      <c r="CB117" s="1010"/>
      <c r="CC117" s="1010"/>
      <c r="CD117" s="1010"/>
      <c r="CE117" s="1010"/>
      <c r="CF117" s="1004" t="s">
        <v>453</v>
      </c>
      <c r="CG117" s="1005"/>
      <c r="CH117" s="1005"/>
      <c r="CI117" s="1005"/>
      <c r="CJ117" s="1005"/>
      <c r="CK117" s="1035"/>
      <c r="CL117" s="1036"/>
      <c r="CM117" s="1006" t="s">
        <v>468</v>
      </c>
      <c r="CN117" s="1007"/>
      <c r="CO117" s="1007"/>
      <c r="CP117" s="1007"/>
      <c r="CQ117" s="1007"/>
      <c r="CR117" s="1007"/>
      <c r="CS117" s="1007"/>
      <c r="CT117" s="1007"/>
      <c r="CU117" s="1007"/>
      <c r="CV117" s="1007"/>
      <c r="CW117" s="1007"/>
      <c r="CX117" s="1007"/>
      <c r="CY117" s="1007"/>
      <c r="CZ117" s="1007"/>
      <c r="DA117" s="1007"/>
      <c r="DB117" s="1007"/>
      <c r="DC117" s="1007"/>
      <c r="DD117" s="1007"/>
      <c r="DE117" s="1007"/>
      <c r="DF117" s="1008"/>
      <c r="DG117" s="1048" t="s">
        <v>446</v>
      </c>
      <c r="DH117" s="1049"/>
      <c r="DI117" s="1049"/>
      <c r="DJ117" s="1049"/>
      <c r="DK117" s="1050"/>
      <c r="DL117" s="1051" t="s">
        <v>446</v>
      </c>
      <c r="DM117" s="1049"/>
      <c r="DN117" s="1049"/>
      <c r="DO117" s="1049"/>
      <c r="DP117" s="1050"/>
      <c r="DQ117" s="1051" t="s">
        <v>446</v>
      </c>
      <c r="DR117" s="1049"/>
      <c r="DS117" s="1049"/>
      <c r="DT117" s="1049"/>
      <c r="DU117" s="1050"/>
      <c r="DV117" s="1052" t="s">
        <v>446</v>
      </c>
      <c r="DW117" s="1053"/>
      <c r="DX117" s="1053"/>
      <c r="DY117" s="1053"/>
      <c r="DZ117" s="1054"/>
    </row>
    <row r="118" spans="1:130" s="243" customFormat="1" ht="26.25" customHeight="1" x14ac:dyDescent="0.15">
      <c r="A118" s="994" t="s">
        <v>439</v>
      </c>
      <c r="B118" s="975"/>
      <c r="C118" s="975"/>
      <c r="D118" s="975"/>
      <c r="E118" s="975"/>
      <c r="F118" s="975"/>
      <c r="G118" s="975"/>
      <c r="H118" s="975"/>
      <c r="I118" s="975"/>
      <c r="J118" s="975"/>
      <c r="K118" s="975"/>
      <c r="L118" s="975"/>
      <c r="M118" s="975"/>
      <c r="N118" s="975"/>
      <c r="O118" s="975"/>
      <c r="P118" s="975"/>
      <c r="Q118" s="975"/>
      <c r="R118" s="975"/>
      <c r="S118" s="975"/>
      <c r="T118" s="975"/>
      <c r="U118" s="975"/>
      <c r="V118" s="975"/>
      <c r="W118" s="975"/>
      <c r="X118" s="975"/>
      <c r="Y118" s="975"/>
      <c r="Z118" s="976"/>
      <c r="AA118" s="974" t="s">
        <v>437</v>
      </c>
      <c r="AB118" s="975"/>
      <c r="AC118" s="975"/>
      <c r="AD118" s="975"/>
      <c r="AE118" s="976"/>
      <c r="AF118" s="974" t="s">
        <v>316</v>
      </c>
      <c r="AG118" s="975"/>
      <c r="AH118" s="975"/>
      <c r="AI118" s="975"/>
      <c r="AJ118" s="976"/>
      <c r="AK118" s="974" t="s">
        <v>315</v>
      </c>
      <c r="AL118" s="975"/>
      <c r="AM118" s="975"/>
      <c r="AN118" s="975"/>
      <c r="AO118" s="976"/>
      <c r="AP118" s="1061" t="s">
        <v>438</v>
      </c>
      <c r="AQ118" s="1062"/>
      <c r="AR118" s="1062"/>
      <c r="AS118" s="1062"/>
      <c r="AT118" s="1063"/>
      <c r="AU118" s="990"/>
      <c r="AV118" s="991"/>
      <c r="AW118" s="991"/>
      <c r="AX118" s="991"/>
      <c r="AY118" s="991"/>
      <c r="AZ118" s="1064" t="s">
        <v>469</v>
      </c>
      <c r="BA118" s="1055"/>
      <c r="BB118" s="1055"/>
      <c r="BC118" s="1055"/>
      <c r="BD118" s="1055"/>
      <c r="BE118" s="1055"/>
      <c r="BF118" s="1055"/>
      <c r="BG118" s="1055"/>
      <c r="BH118" s="1055"/>
      <c r="BI118" s="1055"/>
      <c r="BJ118" s="1055"/>
      <c r="BK118" s="1055"/>
      <c r="BL118" s="1055"/>
      <c r="BM118" s="1055"/>
      <c r="BN118" s="1055"/>
      <c r="BO118" s="1055"/>
      <c r="BP118" s="1056"/>
      <c r="BQ118" s="1087" t="s">
        <v>446</v>
      </c>
      <c r="BR118" s="1088"/>
      <c r="BS118" s="1088"/>
      <c r="BT118" s="1088"/>
      <c r="BU118" s="1088"/>
      <c r="BV118" s="1088" t="s">
        <v>453</v>
      </c>
      <c r="BW118" s="1088"/>
      <c r="BX118" s="1088"/>
      <c r="BY118" s="1088"/>
      <c r="BZ118" s="1088"/>
      <c r="CA118" s="1088" t="s">
        <v>446</v>
      </c>
      <c r="CB118" s="1088"/>
      <c r="CC118" s="1088"/>
      <c r="CD118" s="1088"/>
      <c r="CE118" s="1088"/>
      <c r="CF118" s="1004" t="s">
        <v>446</v>
      </c>
      <c r="CG118" s="1005"/>
      <c r="CH118" s="1005"/>
      <c r="CI118" s="1005"/>
      <c r="CJ118" s="1005"/>
      <c r="CK118" s="1035"/>
      <c r="CL118" s="1036"/>
      <c r="CM118" s="1006" t="s">
        <v>470</v>
      </c>
      <c r="CN118" s="1007"/>
      <c r="CO118" s="1007"/>
      <c r="CP118" s="1007"/>
      <c r="CQ118" s="1007"/>
      <c r="CR118" s="1007"/>
      <c r="CS118" s="1007"/>
      <c r="CT118" s="1007"/>
      <c r="CU118" s="1007"/>
      <c r="CV118" s="1007"/>
      <c r="CW118" s="1007"/>
      <c r="CX118" s="1007"/>
      <c r="CY118" s="1007"/>
      <c r="CZ118" s="1007"/>
      <c r="DA118" s="1007"/>
      <c r="DB118" s="1007"/>
      <c r="DC118" s="1007"/>
      <c r="DD118" s="1007"/>
      <c r="DE118" s="1007"/>
      <c r="DF118" s="1008"/>
      <c r="DG118" s="1048" t="s">
        <v>446</v>
      </c>
      <c r="DH118" s="1049"/>
      <c r="DI118" s="1049"/>
      <c r="DJ118" s="1049"/>
      <c r="DK118" s="1050"/>
      <c r="DL118" s="1051" t="s">
        <v>446</v>
      </c>
      <c r="DM118" s="1049"/>
      <c r="DN118" s="1049"/>
      <c r="DO118" s="1049"/>
      <c r="DP118" s="1050"/>
      <c r="DQ118" s="1051" t="s">
        <v>446</v>
      </c>
      <c r="DR118" s="1049"/>
      <c r="DS118" s="1049"/>
      <c r="DT118" s="1049"/>
      <c r="DU118" s="1050"/>
      <c r="DV118" s="1052" t="s">
        <v>446</v>
      </c>
      <c r="DW118" s="1053"/>
      <c r="DX118" s="1053"/>
      <c r="DY118" s="1053"/>
      <c r="DZ118" s="1054"/>
    </row>
    <row r="119" spans="1:130" s="243" customFormat="1" ht="26.25" customHeight="1" x14ac:dyDescent="0.15">
      <c r="A119" s="1148" t="s">
        <v>442</v>
      </c>
      <c r="B119" s="1034"/>
      <c r="C119" s="1013" t="s">
        <v>443</v>
      </c>
      <c r="D119" s="1014"/>
      <c r="E119" s="1014"/>
      <c r="F119" s="1014"/>
      <c r="G119" s="1014"/>
      <c r="H119" s="1014"/>
      <c r="I119" s="1014"/>
      <c r="J119" s="1014"/>
      <c r="K119" s="1014"/>
      <c r="L119" s="1014"/>
      <c r="M119" s="1014"/>
      <c r="N119" s="1014"/>
      <c r="O119" s="1014"/>
      <c r="P119" s="1014"/>
      <c r="Q119" s="1014"/>
      <c r="R119" s="1014"/>
      <c r="S119" s="1014"/>
      <c r="T119" s="1014"/>
      <c r="U119" s="1014"/>
      <c r="V119" s="1014"/>
      <c r="W119" s="1014"/>
      <c r="X119" s="1014"/>
      <c r="Y119" s="1014"/>
      <c r="Z119" s="1015"/>
      <c r="AA119" s="981" t="s">
        <v>446</v>
      </c>
      <c r="AB119" s="982"/>
      <c r="AC119" s="982"/>
      <c r="AD119" s="982"/>
      <c r="AE119" s="983"/>
      <c r="AF119" s="984" t="s">
        <v>446</v>
      </c>
      <c r="AG119" s="982"/>
      <c r="AH119" s="982"/>
      <c r="AI119" s="982"/>
      <c r="AJ119" s="983"/>
      <c r="AK119" s="984" t="s">
        <v>446</v>
      </c>
      <c r="AL119" s="982"/>
      <c r="AM119" s="982"/>
      <c r="AN119" s="982"/>
      <c r="AO119" s="983"/>
      <c r="AP119" s="985" t="s">
        <v>446</v>
      </c>
      <c r="AQ119" s="986"/>
      <c r="AR119" s="986"/>
      <c r="AS119" s="986"/>
      <c r="AT119" s="987"/>
      <c r="AU119" s="992"/>
      <c r="AV119" s="993"/>
      <c r="AW119" s="993"/>
      <c r="AX119" s="993"/>
      <c r="AY119" s="993"/>
      <c r="AZ119" s="274" t="s">
        <v>191</v>
      </c>
      <c r="BA119" s="274"/>
      <c r="BB119" s="274"/>
      <c r="BC119" s="274"/>
      <c r="BD119" s="274"/>
      <c r="BE119" s="274"/>
      <c r="BF119" s="274"/>
      <c r="BG119" s="274"/>
      <c r="BH119" s="274"/>
      <c r="BI119" s="274"/>
      <c r="BJ119" s="274"/>
      <c r="BK119" s="274"/>
      <c r="BL119" s="274"/>
      <c r="BM119" s="274"/>
      <c r="BN119" s="274"/>
      <c r="BO119" s="1065" t="s">
        <v>471</v>
      </c>
      <c r="BP119" s="1096"/>
      <c r="BQ119" s="1087">
        <v>9331588</v>
      </c>
      <c r="BR119" s="1088"/>
      <c r="BS119" s="1088"/>
      <c r="BT119" s="1088"/>
      <c r="BU119" s="1088"/>
      <c r="BV119" s="1088">
        <v>9035114</v>
      </c>
      <c r="BW119" s="1088"/>
      <c r="BX119" s="1088"/>
      <c r="BY119" s="1088"/>
      <c r="BZ119" s="1088"/>
      <c r="CA119" s="1088">
        <v>8749249</v>
      </c>
      <c r="CB119" s="1088"/>
      <c r="CC119" s="1088"/>
      <c r="CD119" s="1088"/>
      <c r="CE119" s="1088"/>
      <c r="CF119" s="1089"/>
      <c r="CG119" s="1090"/>
      <c r="CH119" s="1090"/>
      <c r="CI119" s="1090"/>
      <c r="CJ119" s="1091"/>
      <c r="CK119" s="1037"/>
      <c r="CL119" s="1038"/>
      <c r="CM119" s="1092" t="s">
        <v>472</v>
      </c>
      <c r="CN119" s="1093"/>
      <c r="CO119" s="1093"/>
      <c r="CP119" s="1093"/>
      <c r="CQ119" s="1093"/>
      <c r="CR119" s="1093"/>
      <c r="CS119" s="1093"/>
      <c r="CT119" s="1093"/>
      <c r="CU119" s="1093"/>
      <c r="CV119" s="1093"/>
      <c r="CW119" s="1093"/>
      <c r="CX119" s="1093"/>
      <c r="CY119" s="1093"/>
      <c r="CZ119" s="1093"/>
      <c r="DA119" s="1093"/>
      <c r="DB119" s="1093"/>
      <c r="DC119" s="1093"/>
      <c r="DD119" s="1093"/>
      <c r="DE119" s="1093"/>
      <c r="DF119" s="1094"/>
      <c r="DG119" s="1095" t="s">
        <v>453</v>
      </c>
      <c r="DH119" s="1074"/>
      <c r="DI119" s="1074"/>
      <c r="DJ119" s="1074"/>
      <c r="DK119" s="1075"/>
      <c r="DL119" s="1073" t="s">
        <v>446</v>
      </c>
      <c r="DM119" s="1074"/>
      <c r="DN119" s="1074"/>
      <c r="DO119" s="1074"/>
      <c r="DP119" s="1075"/>
      <c r="DQ119" s="1073" t="s">
        <v>446</v>
      </c>
      <c r="DR119" s="1074"/>
      <c r="DS119" s="1074"/>
      <c r="DT119" s="1074"/>
      <c r="DU119" s="1075"/>
      <c r="DV119" s="1076" t="s">
        <v>446</v>
      </c>
      <c r="DW119" s="1077"/>
      <c r="DX119" s="1077"/>
      <c r="DY119" s="1077"/>
      <c r="DZ119" s="1078"/>
    </row>
    <row r="120" spans="1:130" s="243" customFormat="1" ht="26.25" customHeight="1" x14ac:dyDescent="0.15">
      <c r="A120" s="1149"/>
      <c r="B120" s="1036"/>
      <c r="C120" s="1006" t="s">
        <v>448</v>
      </c>
      <c r="D120" s="1007"/>
      <c r="E120" s="1007"/>
      <c r="F120" s="1007"/>
      <c r="G120" s="1007"/>
      <c r="H120" s="1007"/>
      <c r="I120" s="1007"/>
      <c r="J120" s="1007"/>
      <c r="K120" s="1007"/>
      <c r="L120" s="1007"/>
      <c r="M120" s="1007"/>
      <c r="N120" s="1007"/>
      <c r="O120" s="1007"/>
      <c r="P120" s="1007"/>
      <c r="Q120" s="1007"/>
      <c r="R120" s="1007"/>
      <c r="S120" s="1007"/>
      <c r="T120" s="1007"/>
      <c r="U120" s="1007"/>
      <c r="V120" s="1007"/>
      <c r="W120" s="1007"/>
      <c r="X120" s="1007"/>
      <c r="Y120" s="1007"/>
      <c r="Z120" s="1008"/>
      <c r="AA120" s="1048" t="s">
        <v>250</v>
      </c>
      <c r="AB120" s="1049"/>
      <c r="AC120" s="1049"/>
      <c r="AD120" s="1049"/>
      <c r="AE120" s="1050"/>
      <c r="AF120" s="1051" t="s">
        <v>250</v>
      </c>
      <c r="AG120" s="1049"/>
      <c r="AH120" s="1049"/>
      <c r="AI120" s="1049"/>
      <c r="AJ120" s="1050"/>
      <c r="AK120" s="1051" t="s">
        <v>453</v>
      </c>
      <c r="AL120" s="1049"/>
      <c r="AM120" s="1049"/>
      <c r="AN120" s="1049"/>
      <c r="AO120" s="1050"/>
      <c r="AP120" s="1052" t="s">
        <v>446</v>
      </c>
      <c r="AQ120" s="1053"/>
      <c r="AR120" s="1053"/>
      <c r="AS120" s="1053"/>
      <c r="AT120" s="1054"/>
      <c r="AU120" s="1079" t="s">
        <v>473</v>
      </c>
      <c r="AV120" s="1080"/>
      <c r="AW120" s="1080"/>
      <c r="AX120" s="1080"/>
      <c r="AY120" s="1081"/>
      <c r="AZ120" s="1030" t="s">
        <v>474</v>
      </c>
      <c r="BA120" s="979"/>
      <c r="BB120" s="979"/>
      <c r="BC120" s="979"/>
      <c r="BD120" s="979"/>
      <c r="BE120" s="979"/>
      <c r="BF120" s="979"/>
      <c r="BG120" s="979"/>
      <c r="BH120" s="979"/>
      <c r="BI120" s="979"/>
      <c r="BJ120" s="979"/>
      <c r="BK120" s="979"/>
      <c r="BL120" s="979"/>
      <c r="BM120" s="979"/>
      <c r="BN120" s="979"/>
      <c r="BO120" s="979"/>
      <c r="BP120" s="980"/>
      <c r="BQ120" s="1016">
        <v>2614834</v>
      </c>
      <c r="BR120" s="1017"/>
      <c r="BS120" s="1017"/>
      <c r="BT120" s="1017"/>
      <c r="BU120" s="1017"/>
      <c r="BV120" s="1017">
        <v>2707438</v>
      </c>
      <c r="BW120" s="1017"/>
      <c r="BX120" s="1017"/>
      <c r="BY120" s="1017"/>
      <c r="BZ120" s="1017"/>
      <c r="CA120" s="1017">
        <v>2679023</v>
      </c>
      <c r="CB120" s="1017"/>
      <c r="CC120" s="1017"/>
      <c r="CD120" s="1017"/>
      <c r="CE120" s="1017"/>
      <c r="CF120" s="1031">
        <v>86.6</v>
      </c>
      <c r="CG120" s="1032"/>
      <c r="CH120" s="1032"/>
      <c r="CI120" s="1032"/>
      <c r="CJ120" s="1032"/>
      <c r="CK120" s="1097" t="s">
        <v>475</v>
      </c>
      <c r="CL120" s="1098"/>
      <c r="CM120" s="1098"/>
      <c r="CN120" s="1098"/>
      <c r="CO120" s="1099"/>
      <c r="CP120" s="1105" t="s">
        <v>476</v>
      </c>
      <c r="CQ120" s="1106"/>
      <c r="CR120" s="1106"/>
      <c r="CS120" s="1106"/>
      <c r="CT120" s="1106"/>
      <c r="CU120" s="1106"/>
      <c r="CV120" s="1106"/>
      <c r="CW120" s="1106"/>
      <c r="CX120" s="1106"/>
      <c r="CY120" s="1106"/>
      <c r="CZ120" s="1106"/>
      <c r="DA120" s="1106"/>
      <c r="DB120" s="1106"/>
      <c r="DC120" s="1106"/>
      <c r="DD120" s="1106"/>
      <c r="DE120" s="1106"/>
      <c r="DF120" s="1107"/>
      <c r="DG120" s="1016">
        <v>1841378</v>
      </c>
      <c r="DH120" s="1017"/>
      <c r="DI120" s="1017"/>
      <c r="DJ120" s="1017"/>
      <c r="DK120" s="1017"/>
      <c r="DL120" s="1017">
        <v>1772906</v>
      </c>
      <c r="DM120" s="1017"/>
      <c r="DN120" s="1017"/>
      <c r="DO120" s="1017"/>
      <c r="DP120" s="1017"/>
      <c r="DQ120" s="1017">
        <v>1777842</v>
      </c>
      <c r="DR120" s="1017"/>
      <c r="DS120" s="1017"/>
      <c r="DT120" s="1017"/>
      <c r="DU120" s="1017"/>
      <c r="DV120" s="1018">
        <v>57.5</v>
      </c>
      <c r="DW120" s="1018"/>
      <c r="DX120" s="1018"/>
      <c r="DY120" s="1018"/>
      <c r="DZ120" s="1019"/>
    </row>
    <row r="121" spans="1:130" s="243" customFormat="1" ht="26.25" customHeight="1" x14ac:dyDescent="0.15">
      <c r="A121" s="1149"/>
      <c r="B121" s="1036"/>
      <c r="C121" s="1057" t="s">
        <v>477</v>
      </c>
      <c r="D121" s="1058"/>
      <c r="E121" s="1058"/>
      <c r="F121" s="1058"/>
      <c r="G121" s="1058"/>
      <c r="H121" s="1058"/>
      <c r="I121" s="1058"/>
      <c r="J121" s="1058"/>
      <c r="K121" s="1058"/>
      <c r="L121" s="1058"/>
      <c r="M121" s="1058"/>
      <c r="N121" s="1058"/>
      <c r="O121" s="1058"/>
      <c r="P121" s="1058"/>
      <c r="Q121" s="1058"/>
      <c r="R121" s="1058"/>
      <c r="S121" s="1058"/>
      <c r="T121" s="1058"/>
      <c r="U121" s="1058"/>
      <c r="V121" s="1058"/>
      <c r="W121" s="1058"/>
      <c r="X121" s="1058"/>
      <c r="Y121" s="1058"/>
      <c r="Z121" s="1059"/>
      <c r="AA121" s="1048" t="s">
        <v>446</v>
      </c>
      <c r="AB121" s="1049"/>
      <c r="AC121" s="1049"/>
      <c r="AD121" s="1049"/>
      <c r="AE121" s="1050"/>
      <c r="AF121" s="1051" t="s">
        <v>250</v>
      </c>
      <c r="AG121" s="1049"/>
      <c r="AH121" s="1049"/>
      <c r="AI121" s="1049"/>
      <c r="AJ121" s="1050"/>
      <c r="AK121" s="1051" t="s">
        <v>446</v>
      </c>
      <c r="AL121" s="1049"/>
      <c r="AM121" s="1049"/>
      <c r="AN121" s="1049"/>
      <c r="AO121" s="1050"/>
      <c r="AP121" s="1052" t="s">
        <v>250</v>
      </c>
      <c r="AQ121" s="1053"/>
      <c r="AR121" s="1053"/>
      <c r="AS121" s="1053"/>
      <c r="AT121" s="1054"/>
      <c r="AU121" s="1082"/>
      <c r="AV121" s="1083"/>
      <c r="AW121" s="1083"/>
      <c r="AX121" s="1083"/>
      <c r="AY121" s="1084"/>
      <c r="AZ121" s="1039" t="s">
        <v>478</v>
      </c>
      <c r="BA121" s="1040"/>
      <c r="BB121" s="1040"/>
      <c r="BC121" s="1040"/>
      <c r="BD121" s="1040"/>
      <c r="BE121" s="1040"/>
      <c r="BF121" s="1040"/>
      <c r="BG121" s="1040"/>
      <c r="BH121" s="1040"/>
      <c r="BI121" s="1040"/>
      <c r="BJ121" s="1040"/>
      <c r="BK121" s="1040"/>
      <c r="BL121" s="1040"/>
      <c r="BM121" s="1040"/>
      <c r="BN121" s="1040"/>
      <c r="BO121" s="1040"/>
      <c r="BP121" s="1041"/>
      <c r="BQ121" s="1009" t="s">
        <v>453</v>
      </c>
      <c r="BR121" s="1010"/>
      <c r="BS121" s="1010"/>
      <c r="BT121" s="1010"/>
      <c r="BU121" s="1010"/>
      <c r="BV121" s="1010" t="s">
        <v>446</v>
      </c>
      <c r="BW121" s="1010"/>
      <c r="BX121" s="1010"/>
      <c r="BY121" s="1010"/>
      <c r="BZ121" s="1010"/>
      <c r="CA121" s="1010" t="s">
        <v>453</v>
      </c>
      <c r="CB121" s="1010"/>
      <c r="CC121" s="1010"/>
      <c r="CD121" s="1010"/>
      <c r="CE121" s="1010"/>
      <c r="CF121" s="1004" t="s">
        <v>446</v>
      </c>
      <c r="CG121" s="1005"/>
      <c r="CH121" s="1005"/>
      <c r="CI121" s="1005"/>
      <c r="CJ121" s="1005"/>
      <c r="CK121" s="1100"/>
      <c r="CL121" s="1101"/>
      <c r="CM121" s="1101"/>
      <c r="CN121" s="1101"/>
      <c r="CO121" s="1102"/>
      <c r="CP121" s="1110" t="s">
        <v>479</v>
      </c>
      <c r="CQ121" s="1111"/>
      <c r="CR121" s="1111"/>
      <c r="CS121" s="1111"/>
      <c r="CT121" s="1111"/>
      <c r="CU121" s="1111"/>
      <c r="CV121" s="1111"/>
      <c r="CW121" s="1111"/>
      <c r="CX121" s="1111"/>
      <c r="CY121" s="1111"/>
      <c r="CZ121" s="1111"/>
      <c r="DA121" s="1111"/>
      <c r="DB121" s="1111"/>
      <c r="DC121" s="1111"/>
      <c r="DD121" s="1111"/>
      <c r="DE121" s="1111"/>
      <c r="DF121" s="1112"/>
      <c r="DG121" s="1009">
        <v>808072</v>
      </c>
      <c r="DH121" s="1010"/>
      <c r="DI121" s="1010"/>
      <c r="DJ121" s="1010"/>
      <c r="DK121" s="1010"/>
      <c r="DL121" s="1010">
        <v>745199</v>
      </c>
      <c r="DM121" s="1010"/>
      <c r="DN121" s="1010"/>
      <c r="DO121" s="1010"/>
      <c r="DP121" s="1010"/>
      <c r="DQ121" s="1010">
        <v>667629</v>
      </c>
      <c r="DR121" s="1010"/>
      <c r="DS121" s="1010"/>
      <c r="DT121" s="1010"/>
      <c r="DU121" s="1010"/>
      <c r="DV121" s="1011">
        <v>21.6</v>
      </c>
      <c r="DW121" s="1011"/>
      <c r="DX121" s="1011"/>
      <c r="DY121" s="1011"/>
      <c r="DZ121" s="1012"/>
    </row>
    <row r="122" spans="1:130" s="243" customFormat="1" ht="26.25" customHeight="1" x14ac:dyDescent="0.15">
      <c r="A122" s="1149"/>
      <c r="B122" s="1036"/>
      <c r="C122" s="1006" t="s">
        <v>459</v>
      </c>
      <c r="D122" s="1007"/>
      <c r="E122" s="1007"/>
      <c r="F122" s="1007"/>
      <c r="G122" s="1007"/>
      <c r="H122" s="1007"/>
      <c r="I122" s="1007"/>
      <c r="J122" s="1007"/>
      <c r="K122" s="1007"/>
      <c r="L122" s="1007"/>
      <c r="M122" s="1007"/>
      <c r="N122" s="1007"/>
      <c r="O122" s="1007"/>
      <c r="P122" s="1007"/>
      <c r="Q122" s="1007"/>
      <c r="R122" s="1007"/>
      <c r="S122" s="1007"/>
      <c r="T122" s="1007"/>
      <c r="U122" s="1007"/>
      <c r="V122" s="1007"/>
      <c r="W122" s="1007"/>
      <c r="X122" s="1007"/>
      <c r="Y122" s="1007"/>
      <c r="Z122" s="1008"/>
      <c r="AA122" s="1048" t="s">
        <v>446</v>
      </c>
      <c r="AB122" s="1049"/>
      <c r="AC122" s="1049"/>
      <c r="AD122" s="1049"/>
      <c r="AE122" s="1050"/>
      <c r="AF122" s="1051" t="s">
        <v>446</v>
      </c>
      <c r="AG122" s="1049"/>
      <c r="AH122" s="1049"/>
      <c r="AI122" s="1049"/>
      <c r="AJ122" s="1050"/>
      <c r="AK122" s="1051" t="s">
        <v>446</v>
      </c>
      <c r="AL122" s="1049"/>
      <c r="AM122" s="1049"/>
      <c r="AN122" s="1049"/>
      <c r="AO122" s="1050"/>
      <c r="AP122" s="1052" t="s">
        <v>250</v>
      </c>
      <c r="AQ122" s="1053"/>
      <c r="AR122" s="1053"/>
      <c r="AS122" s="1053"/>
      <c r="AT122" s="1054"/>
      <c r="AU122" s="1082"/>
      <c r="AV122" s="1083"/>
      <c r="AW122" s="1083"/>
      <c r="AX122" s="1083"/>
      <c r="AY122" s="1084"/>
      <c r="AZ122" s="1064" t="s">
        <v>480</v>
      </c>
      <c r="BA122" s="1055"/>
      <c r="BB122" s="1055"/>
      <c r="BC122" s="1055"/>
      <c r="BD122" s="1055"/>
      <c r="BE122" s="1055"/>
      <c r="BF122" s="1055"/>
      <c r="BG122" s="1055"/>
      <c r="BH122" s="1055"/>
      <c r="BI122" s="1055"/>
      <c r="BJ122" s="1055"/>
      <c r="BK122" s="1055"/>
      <c r="BL122" s="1055"/>
      <c r="BM122" s="1055"/>
      <c r="BN122" s="1055"/>
      <c r="BO122" s="1055"/>
      <c r="BP122" s="1056"/>
      <c r="BQ122" s="1087">
        <v>5373419</v>
      </c>
      <c r="BR122" s="1088"/>
      <c r="BS122" s="1088"/>
      <c r="BT122" s="1088"/>
      <c r="BU122" s="1088"/>
      <c r="BV122" s="1088">
        <v>5234150</v>
      </c>
      <c r="BW122" s="1088"/>
      <c r="BX122" s="1088"/>
      <c r="BY122" s="1088"/>
      <c r="BZ122" s="1088"/>
      <c r="CA122" s="1088">
        <v>5074709</v>
      </c>
      <c r="CB122" s="1088"/>
      <c r="CC122" s="1088"/>
      <c r="CD122" s="1088"/>
      <c r="CE122" s="1088"/>
      <c r="CF122" s="1108">
        <v>164</v>
      </c>
      <c r="CG122" s="1109"/>
      <c r="CH122" s="1109"/>
      <c r="CI122" s="1109"/>
      <c r="CJ122" s="1109"/>
      <c r="CK122" s="1100"/>
      <c r="CL122" s="1101"/>
      <c r="CM122" s="1101"/>
      <c r="CN122" s="1101"/>
      <c r="CO122" s="1102"/>
      <c r="CP122" s="1110" t="s">
        <v>413</v>
      </c>
      <c r="CQ122" s="1111"/>
      <c r="CR122" s="1111"/>
      <c r="CS122" s="1111"/>
      <c r="CT122" s="1111"/>
      <c r="CU122" s="1111"/>
      <c r="CV122" s="1111"/>
      <c r="CW122" s="1111"/>
      <c r="CX122" s="1111"/>
      <c r="CY122" s="1111"/>
      <c r="CZ122" s="1111"/>
      <c r="DA122" s="1111"/>
      <c r="DB122" s="1111"/>
      <c r="DC122" s="1111"/>
      <c r="DD122" s="1111"/>
      <c r="DE122" s="1111"/>
      <c r="DF122" s="1112"/>
      <c r="DG122" s="1009">
        <v>8183</v>
      </c>
      <c r="DH122" s="1010"/>
      <c r="DI122" s="1010"/>
      <c r="DJ122" s="1010"/>
      <c r="DK122" s="1010"/>
      <c r="DL122" s="1010">
        <v>3909</v>
      </c>
      <c r="DM122" s="1010"/>
      <c r="DN122" s="1010"/>
      <c r="DO122" s="1010"/>
      <c r="DP122" s="1010"/>
      <c r="DQ122" s="1010">
        <v>2770</v>
      </c>
      <c r="DR122" s="1010"/>
      <c r="DS122" s="1010"/>
      <c r="DT122" s="1010"/>
      <c r="DU122" s="1010"/>
      <c r="DV122" s="1011">
        <v>0.1</v>
      </c>
      <c r="DW122" s="1011"/>
      <c r="DX122" s="1011"/>
      <c r="DY122" s="1011"/>
      <c r="DZ122" s="1012"/>
    </row>
    <row r="123" spans="1:130" s="243" customFormat="1" ht="26.25" customHeight="1" x14ac:dyDescent="0.15">
      <c r="A123" s="1149"/>
      <c r="B123" s="1036"/>
      <c r="C123" s="1006" t="s">
        <v>465</v>
      </c>
      <c r="D123" s="1007"/>
      <c r="E123" s="1007"/>
      <c r="F123" s="1007"/>
      <c r="G123" s="1007"/>
      <c r="H123" s="1007"/>
      <c r="I123" s="1007"/>
      <c r="J123" s="1007"/>
      <c r="K123" s="1007"/>
      <c r="L123" s="1007"/>
      <c r="M123" s="1007"/>
      <c r="N123" s="1007"/>
      <c r="O123" s="1007"/>
      <c r="P123" s="1007"/>
      <c r="Q123" s="1007"/>
      <c r="R123" s="1007"/>
      <c r="S123" s="1007"/>
      <c r="T123" s="1007"/>
      <c r="U123" s="1007"/>
      <c r="V123" s="1007"/>
      <c r="W123" s="1007"/>
      <c r="X123" s="1007"/>
      <c r="Y123" s="1007"/>
      <c r="Z123" s="1008"/>
      <c r="AA123" s="1048" t="s">
        <v>250</v>
      </c>
      <c r="AB123" s="1049"/>
      <c r="AC123" s="1049"/>
      <c r="AD123" s="1049"/>
      <c r="AE123" s="1050"/>
      <c r="AF123" s="1051" t="s">
        <v>446</v>
      </c>
      <c r="AG123" s="1049"/>
      <c r="AH123" s="1049"/>
      <c r="AI123" s="1049"/>
      <c r="AJ123" s="1050"/>
      <c r="AK123" s="1051" t="s">
        <v>250</v>
      </c>
      <c r="AL123" s="1049"/>
      <c r="AM123" s="1049"/>
      <c r="AN123" s="1049"/>
      <c r="AO123" s="1050"/>
      <c r="AP123" s="1052" t="s">
        <v>446</v>
      </c>
      <c r="AQ123" s="1053"/>
      <c r="AR123" s="1053"/>
      <c r="AS123" s="1053"/>
      <c r="AT123" s="1054"/>
      <c r="AU123" s="1085"/>
      <c r="AV123" s="1086"/>
      <c r="AW123" s="1086"/>
      <c r="AX123" s="1086"/>
      <c r="AY123" s="1086"/>
      <c r="AZ123" s="274" t="s">
        <v>191</v>
      </c>
      <c r="BA123" s="274"/>
      <c r="BB123" s="274"/>
      <c r="BC123" s="274"/>
      <c r="BD123" s="274"/>
      <c r="BE123" s="274"/>
      <c r="BF123" s="274"/>
      <c r="BG123" s="274"/>
      <c r="BH123" s="274"/>
      <c r="BI123" s="274"/>
      <c r="BJ123" s="274"/>
      <c r="BK123" s="274"/>
      <c r="BL123" s="274"/>
      <c r="BM123" s="274"/>
      <c r="BN123" s="274"/>
      <c r="BO123" s="1065" t="s">
        <v>481</v>
      </c>
      <c r="BP123" s="1096"/>
      <c r="BQ123" s="1155">
        <v>7988253</v>
      </c>
      <c r="BR123" s="1156"/>
      <c r="BS123" s="1156"/>
      <c r="BT123" s="1156"/>
      <c r="BU123" s="1156"/>
      <c r="BV123" s="1156">
        <v>7941588</v>
      </c>
      <c r="BW123" s="1156"/>
      <c r="BX123" s="1156"/>
      <c r="BY123" s="1156"/>
      <c r="BZ123" s="1156"/>
      <c r="CA123" s="1156">
        <v>7753732</v>
      </c>
      <c r="CB123" s="1156"/>
      <c r="CC123" s="1156"/>
      <c r="CD123" s="1156"/>
      <c r="CE123" s="1156"/>
      <c r="CF123" s="1089"/>
      <c r="CG123" s="1090"/>
      <c r="CH123" s="1090"/>
      <c r="CI123" s="1090"/>
      <c r="CJ123" s="1091"/>
      <c r="CK123" s="1100"/>
      <c r="CL123" s="1101"/>
      <c r="CM123" s="1101"/>
      <c r="CN123" s="1101"/>
      <c r="CO123" s="1102"/>
      <c r="CP123" s="1110" t="s">
        <v>411</v>
      </c>
      <c r="CQ123" s="1111"/>
      <c r="CR123" s="1111"/>
      <c r="CS123" s="1111"/>
      <c r="CT123" s="1111"/>
      <c r="CU123" s="1111"/>
      <c r="CV123" s="1111"/>
      <c r="CW123" s="1111"/>
      <c r="CX123" s="1111"/>
      <c r="CY123" s="1111"/>
      <c r="CZ123" s="1111"/>
      <c r="DA123" s="1111"/>
      <c r="DB123" s="1111"/>
      <c r="DC123" s="1111"/>
      <c r="DD123" s="1111"/>
      <c r="DE123" s="1111"/>
      <c r="DF123" s="1112"/>
      <c r="DG123" s="1048" t="s">
        <v>446</v>
      </c>
      <c r="DH123" s="1049"/>
      <c r="DI123" s="1049"/>
      <c r="DJ123" s="1049"/>
      <c r="DK123" s="1050"/>
      <c r="DL123" s="1051" t="s">
        <v>250</v>
      </c>
      <c r="DM123" s="1049"/>
      <c r="DN123" s="1049"/>
      <c r="DO123" s="1049"/>
      <c r="DP123" s="1050"/>
      <c r="DQ123" s="1051" t="s">
        <v>250</v>
      </c>
      <c r="DR123" s="1049"/>
      <c r="DS123" s="1049"/>
      <c r="DT123" s="1049"/>
      <c r="DU123" s="1050"/>
      <c r="DV123" s="1052" t="s">
        <v>250</v>
      </c>
      <c r="DW123" s="1053"/>
      <c r="DX123" s="1053"/>
      <c r="DY123" s="1053"/>
      <c r="DZ123" s="1054"/>
    </row>
    <row r="124" spans="1:130" s="243" customFormat="1" ht="26.25" customHeight="1" thickBot="1" x14ac:dyDescent="0.2">
      <c r="A124" s="1149"/>
      <c r="B124" s="1036"/>
      <c r="C124" s="1006" t="s">
        <v>468</v>
      </c>
      <c r="D124" s="1007"/>
      <c r="E124" s="1007"/>
      <c r="F124" s="1007"/>
      <c r="G124" s="1007"/>
      <c r="H124" s="1007"/>
      <c r="I124" s="1007"/>
      <c r="J124" s="1007"/>
      <c r="K124" s="1007"/>
      <c r="L124" s="1007"/>
      <c r="M124" s="1007"/>
      <c r="N124" s="1007"/>
      <c r="O124" s="1007"/>
      <c r="P124" s="1007"/>
      <c r="Q124" s="1007"/>
      <c r="R124" s="1007"/>
      <c r="S124" s="1007"/>
      <c r="T124" s="1007"/>
      <c r="U124" s="1007"/>
      <c r="V124" s="1007"/>
      <c r="W124" s="1007"/>
      <c r="X124" s="1007"/>
      <c r="Y124" s="1007"/>
      <c r="Z124" s="1008"/>
      <c r="AA124" s="1048" t="s">
        <v>250</v>
      </c>
      <c r="AB124" s="1049"/>
      <c r="AC124" s="1049"/>
      <c r="AD124" s="1049"/>
      <c r="AE124" s="1050"/>
      <c r="AF124" s="1051" t="s">
        <v>446</v>
      </c>
      <c r="AG124" s="1049"/>
      <c r="AH124" s="1049"/>
      <c r="AI124" s="1049"/>
      <c r="AJ124" s="1050"/>
      <c r="AK124" s="1051" t="s">
        <v>250</v>
      </c>
      <c r="AL124" s="1049"/>
      <c r="AM124" s="1049"/>
      <c r="AN124" s="1049"/>
      <c r="AO124" s="1050"/>
      <c r="AP124" s="1052" t="s">
        <v>446</v>
      </c>
      <c r="AQ124" s="1053"/>
      <c r="AR124" s="1053"/>
      <c r="AS124" s="1053"/>
      <c r="AT124" s="1054"/>
      <c r="AU124" s="1151" t="s">
        <v>482</v>
      </c>
      <c r="AV124" s="1152"/>
      <c r="AW124" s="1152"/>
      <c r="AX124" s="1152"/>
      <c r="AY124" s="1152"/>
      <c r="AZ124" s="1152"/>
      <c r="BA124" s="1152"/>
      <c r="BB124" s="1152"/>
      <c r="BC124" s="1152"/>
      <c r="BD124" s="1152"/>
      <c r="BE124" s="1152"/>
      <c r="BF124" s="1152"/>
      <c r="BG124" s="1152"/>
      <c r="BH124" s="1152"/>
      <c r="BI124" s="1152"/>
      <c r="BJ124" s="1152"/>
      <c r="BK124" s="1152"/>
      <c r="BL124" s="1152"/>
      <c r="BM124" s="1152"/>
      <c r="BN124" s="1152"/>
      <c r="BO124" s="1152"/>
      <c r="BP124" s="1153"/>
      <c r="BQ124" s="1154">
        <v>43.7</v>
      </c>
      <c r="BR124" s="1118"/>
      <c r="BS124" s="1118"/>
      <c r="BT124" s="1118"/>
      <c r="BU124" s="1118"/>
      <c r="BV124" s="1118">
        <v>35.5</v>
      </c>
      <c r="BW124" s="1118"/>
      <c r="BX124" s="1118"/>
      <c r="BY124" s="1118"/>
      <c r="BZ124" s="1118"/>
      <c r="CA124" s="1118">
        <v>32.1</v>
      </c>
      <c r="CB124" s="1118"/>
      <c r="CC124" s="1118"/>
      <c r="CD124" s="1118"/>
      <c r="CE124" s="1118"/>
      <c r="CF124" s="1119"/>
      <c r="CG124" s="1120"/>
      <c r="CH124" s="1120"/>
      <c r="CI124" s="1120"/>
      <c r="CJ124" s="1121"/>
      <c r="CK124" s="1103"/>
      <c r="CL124" s="1103"/>
      <c r="CM124" s="1103"/>
      <c r="CN124" s="1103"/>
      <c r="CO124" s="1104"/>
      <c r="CP124" s="1110" t="s">
        <v>483</v>
      </c>
      <c r="CQ124" s="1111"/>
      <c r="CR124" s="1111"/>
      <c r="CS124" s="1111"/>
      <c r="CT124" s="1111"/>
      <c r="CU124" s="1111"/>
      <c r="CV124" s="1111"/>
      <c r="CW124" s="1111"/>
      <c r="CX124" s="1111"/>
      <c r="CY124" s="1111"/>
      <c r="CZ124" s="1111"/>
      <c r="DA124" s="1111"/>
      <c r="DB124" s="1111"/>
      <c r="DC124" s="1111"/>
      <c r="DD124" s="1111"/>
      <c r="DE124" s="1111"/>
      <c r="DF124" s="1112"/>
      <c r="DG124" s="1095" t="s">
        <v>250</v>
      </c>
      <c r="DH124" s="1074"/>
      <c r="DI124" s="1074"/>
      <c r="DJ124" s="1074"/>
      <c r="DK124" s="1075"/>
      <c r="DL124" s="1073" t="s">
        <v>446</v>
      </c>
      <c r="DM124" s="1074"/>
      <c r="DN124" s="1074"/>
      <c r="DO124" s="1074"/>
      <c r="DP124" s="1075"/>
      <c r="DQ124" s="1073" t="s">
        <v>250</v>
      </c>
      <c r="DR124" s="1074"/>
      <c r="DS124" s="1074"/>
      <c r="DT124" s="1074"/>
      <c r="DU124" s="1075"/>
      <c r="DV124" s="1076" t="s">
        <v>250</v>
      </c>
      <c r="DW124" s="1077"/>
      <c r="DX124" s="1077"/>
      <c r="DY124" s="1077"/>
      <c r="DZ124" s="1078"/>
    </row>
    <row r="125" spans="1:130" s="243" customFormat="1" ht="26.25" customHeight="1" x14ac:dyDescent="0.15">
      <c r="A125" s="1149"/>
      <c r="B125" s="1036"/>
      <c r="C125" s="1006" t="s">
        <v>470</v>
      </c>
      <c r="D125" s="1007"/>
      <c r="E125" s="1007"/>
      <c r="F125" s="1007"/>
      <c r="G125" s="1007"/>
      <c r="H125" s="1007"/>
      <c r="I125" s="1007"/>
      <c r="J125" s="1007"/>
      <c r="K125" s="1007"/>
      <c r="L125" s="1007"/>
      <c r="M125" s="1007"/>
      <c r="N125" s="1007"/>
      <c r="O125" s="1007"/>
      <c r="P125" s="1007"/>
      <c r="Q125" s="1007"/>
      <c r="R125" s="1007"/>
      <c r="S125" s="1007"/>
      <c r="T125" s="1007"/>
      <c r="U125" s="1007"/>
      <c r="V125" s="1007"/>
      <c r="W125" s="1007"/>
      <c r="X125" s="1007"/>
      <c r="Y125" s="1007"/>
      <c r="Z125" s="1008"/>
      <c r="AA125" s="1048" t="s">
        <v>446</v>
      </c>
      <c r="AB125" s="1049"/>
      <c r="AC125" s="1049"/>
      <c r="AD125" s="1049"/>
      <c r="AE125" s="1050"/>
      <c r="AF125" s="1051" t="s">
        <v>453</v>
      </c>
      <c r="AG125" s="1049"/>
      <c r="AH125" s="1049"/>
      <c r="AI125" s="1049"/>
      <c r="AJ125" s="1050"/>
      <c r="AK125" s="1051" t="s">
        <v>446</v>
      </c>
      <c r="AL125" s="1049"/>
      <c r="AM125" s="1049"/>
      <c r="AN125" s="1049"/>
      <c r="AO125" s="1050"/>
      <c r="AP125" s="1052" t="s">
        <v>446</v>
      </c>
      <c r="AQ125" s="1053"/>
      <c r="AR125" s="1053"/>
      <c r="AS125" s="1053"/>
      <c r="AT125" s="1054"/>
      <c r="AU125" s="275"/>
      <c r="AV125" s="276"/>
      <c r="AW125" s="276"/>
      <c r="AX125" s="276"/>
      <c r="AY125" s="276"/>
      <c r="AZ125" s="276"/>
      <c r="BA125" s="276"/>
      <c r="BB125" s="276"/>
      <c r="BC125" s="276"/>
      <c r="BD125" s="276"/>
      <c r="BE125" s="276"/>
      <c r="BF125" s="276"/>
      <c r="BG125" s="276"/>
      <c r="BH125" s="276"/>
      <c r="BI125" s="276"/>
      <c r="BJ125" s="276"/>
      <c r="BK125" s="276"/>
      <c r="BL125" s="276"/>
      <c r="BM125" s="276"/>
      <c r="BN125" s="276"/>
      <c r="BO125" s="276"/>
      <c r="BP125" s="276"/>
      <c r="BQ125" s="277"/>
      <c r="BR125" s="277"/>
      <c r="BS125" s="277"/>
      <c r="BT125" s="277"/>
      <c r="BU125" s="277"/>
      <c r="BV125" s="277"/>
      <c r="BW125" s="277"/>
      <c r="BX125" s="277"/>
      <c r="BY125" s="277"/>
      <c r="BZ125" s="277"/>
      <c r="CA125" s="277"/>
      <c r="CB125" s="277"/>
      <c r="CC125" s="277"/>
      <c r="CD125" s="277"/>
      <c r="CE125" s="277"/>
      <c r="CF125" s="277"/>
      <c r="CG125" s="277"/>
      <c r="CH125" s="277"/>
      <c r="CI125" s="277"/>
      <c r="CJ125" s="278"/>
      <c r="CK125" s="1113" t="s">
        <v>484</v>
      </c>
      <c r="CL125" s="1098"/>
      <c r="CM125" s="1098"/>
      <c r="CN125" s="1098"/>
      <c r="CO125" s="1099"/>
      <c r="CP125" s="1030" t="s">
        <v>485</v>
      </c>
      <c r="CQ125" s="979"/>
      <c r="CR125" s="979"/>
      <c r="CS125" s="979"/>
      <c r="CT125" s="979"/>
      <c r="CU125" s="979"/>
      <c r="CV125" s="979"/>
      <c r="CW125" s="979"/>
      <c r="CX125" s="979"/>
      <c r="CY125" s="979"/>
      <c r="CZ125" s="979"/>
      <c r="DA125" s="979"/>
      <c r="DB125" s="979"/>
      <c r="DC125" s="979"/>
      <c r="DD125" s="979"/>
      <c r="DE125" s="979"/>
      <c r="DF125" s="980"/>
      <c r="DG125" s="1016" t="s">
        <v>446</v>
      </c>
      <c r="DH125" s="1017"/>
      <c r="DI125" s="1017"/>
      <c r="DJ125" s="1017"/>
      <c r="DK125" s="1017"/>
      <c r="DL125" s="1017" t="s">
        <v>250</v>
      </c>
      <c r="DM125" s="1017"/>
      <c r="DN125" s="1017"/>
      <c r="DO125" s="1017"/>
      <c r="DP125" s="1017"/>
      <c r="DQ125" s="1017" t="s">
        <v>446</v>
      </c>
      <c r="DR125" s="1017"/>
      <c r="DS125" s="1017"/>
      <c r="DT125" s="1017"/>
      <c r="DU125" s="1017"/>
      <c r="DV125" s="1018" t="s">
        <v>250</v>
      </c>
      <c r="DW125" s="1018"/>
      <c r="DX125" s="1018"/>
      <c r="DY125" s="1018"/>
      <c r="DZ125" s="1019"/>
    </row>
    <row r="126" spans="1:130" s="243" customFormat="1" ht="26.25" customHeight="1" thickBot="1" x14ac:dyDescent="0.2">
      <c r="A126" s="1149"/>
      <c r="B126" s="1036"/>
      <c r="C126" s="1006" t="s">
        <v>472</v>
      </c>
      <c r="D126" s="1007"/>
      <c r="E126" s="1007"/>
      <c r="F126" s="1007"/>
      <c r="G126" s="1007"/>
      <c r="H126" s="1007"/>
      <c r="I126" s="1007"/>
      <c r="J126" s="1007"/>
      <c r="K126" s="1007"/>
      <c r="L126" s="1007"/>
      <c r="M126" s="1007"/>
      <c r="N126" s="1007"/>
      <c r="O126" s="1007"/>
      <c r="P126" s="1007"/>
      <c r="Q126" s="1007"/>
      <c r="R126" s="1007"/>
      <c r="S126" s="1007"/>
      <c r="T126" s="1007"/>
      <c r="U126" s="1007"/>
      <c r="V126" s="1007"/>
      <c r="W126" s="1007"/>
      <c r="X126" s="1007"/>
      <c r="Y126" s="1007"/>
      <c r="Z126" s="1008"/>
      <c r="AA126" s="1048" t="s">
        <v>446</v>
      </c>
      <c r="AB126" s="1049"/>
      <c r="AC126" s="1049"/>
      <c r="AD126" s="1049"/>
      <c r="AE126" s="1050"/>
      <c r="AF126" s="1051" t="s">
        <v>446</v>
      </c>
      <c r="AG126" s="1049"/>
      <c r="AH126" s="1049"/>
      <c r="AI126" s="1049"/>
      <c r="AJ126" s="1050"/>
      <c r="AK126" s="1051" t="s">
        <v>446</v>
      </c>
      <c r="AL126" s="1049"/>
      <c r="AM126" s="1049"/>
      <c r="AN126" s="1049"/>
      <c r="AO126" s="1050"/>
      <c r="AP126" s="1052" t="s">
        <v>446</v>
      </c>
      <c r="AQ126" s="1053"/>
      <c r="AR126" s="1053"/>
      <c r="AS126" s="1053"/>
      <c r="AT126" s="1054"/>
      <c r="AU126" s="279"/>
      <c r="AV126" s="279"/>
      <c r="AW126" s="279"/>
      <c r="AX126" s="279"/>
      <c r="AY126" s="279"/>
      <c r="AZ126" s="279"/>
      <c r="BA126" s="279"/>
      <c r="BB126" s="279"/>
      <c r="BC126" s="279"/>
      <c r="BD126" s="279"/>
      <c r="BE126" s="279"/>
      <c r="BF126" s="279"/>
      <c r="BG126" s="279"/>
      <c r="BH126" s="279"/>
      <c r="BI126" s="279"/>
      <c r="BJ126" s="279"/>
      <c r="BK126" s="279"/>
      <c r="BL126" s="279"/>
      <c r="BM126" s="279"/>
      <c r="BN126" s="279"/>
      <c r="BO126" s="279"/>
      <c r="BP126" s="279"/>
      <c r="BQ126" s="279"/>
      <c r="BR126" s="279"/>
      <c r="BS126" s="279"/>
      <c r="BT126" s="279"/>
      <c r="BU126" s="279"/>
      <c r="BV126" s="279"/>
      <c r="BW126" s="279"/>
      <c r="BX126" s="279"/>
      <c r="BY126" s="279"/>
      <c r="BZ126" s="279"/>
      <c r="CA126" s="279"/>
      <c r="CB126" s="279"/>
      <c r="CC126" s="279"/>
      <c r="CD126" s="280"/>
      <c r="CE126" s="280"/>
      <c r="CF126" s="280"/>
      <c r="CG126" s="277"/>
      <c r="CH126" s="277"/>
      <c r="CI126" s="277"/>
      <c r="CJ126" s="278"/>
      <c r="CK126" s="1114"/>
      <c r="CL126" s="1101"/>
      <c r="CM126" s="1101"/>
      <c r="CN126" s="1101"/>
      <c r="CO126" s="1102"/>
      <c r="CP126" s="1039" t="s">
        <v>486</v>
      </c>
      <c r="CQ126" s="1040"/>
      <c r="CR126" s="1040"/>
      <c r="CS126" s="1040"/>
      <c r="CT126" s="1040"/>
      <c r="CU126" s="1040"/>
      <c r="CV126" s="1040"/>
      <c r="CW126" s="1040"/>
      <c r="CX126" s="1040"/>
      <c r="CY126" s="1040"/>
      <c r="CZ126" s="1040"/>
      <c r="DA126" s="1040"/>
      <c r="DB126" s="1040"/>
      <c r="DC126" s="1040"/>
      <c r="DD126" s="1040"/>
      <c r="DE126" s="1040"/>
      <c r="DF126" s="1041"/>
      <c r="DG126" s="1009" t="s">
        <v>446</v>
      </c>
      <c r="DH126" s="1010"/>
      <c r="DI126" s="1010"/>
      <c r="DJ126" s="1010"/>
      <c r="DK126" s="1010"/>
      <c r="DL126" s="1010" t="s">
        <v>446</v>
      </c>
      <c r="DM126" s="1010"/>
      <c r="DN126" s="1010"/>
      <c r="DO126" s="1010"/>
      <c r="DP126" s="1010"/>
      <c r="DQ126" s="1010" t="s">
        <v>250</v>
      </c>
      <c r="DR126" s="1010"/>
      <c r="DS126" s="1010"/>
      <c r="DT126" s="1010"/>
      <c r="DU126" s="1010"/>
      <c r="DV126" s="1011" t="s">
        <v>446</v>
      </c>
      <c r="DW126" s="1011"/>
      <c r="DX126" s="1011"/>
      <c r="DY126" s="1011"/>
      <c r="DZ126" s="1012"/>
    </row>
    <row r="127" spans="1:130" s="243" customFormat="1" ht="26.25" customHeight="1" x14ac:dyDescent="0.15">
      <c r="A127" s="1150"/>
      <c r="B127" s="1038"/>
      <c r="C127" s="1092" t="s">
        <v>487</v>
      </c>
      <c r="D127" s="1093"/>
      <c r="E127" s="1093"/>
      <c r="F127" s="1093"/>
      <c r="G127" s="1093"/>
      <c r="H127" s="1093"/>
      <c r="I127" s="1093"/>
      <c r="J127" s="1093"/>
      <c r="K127" s="1093"/>
      <c r="L127" s="1093"/>
      <c r="M127" s="1093"/>
      <c r="N127" s="1093"/>
      <c r="O127" s="1093"/>
      <c r="P127" s="1093"/>
      <c r="Q127" s="1093"/>
      <c r="R127" s="1093"/>
      <c r="S127" s="1093"/>
      <c r="T127" s="1093"/>
      <c r="U127" s="1093"/>
      <c r="V127" s="1093"/>
      <c r="W127" s="1093"/>
      <c r="X127" s="1093"/>
      <c r="Y127" s="1093"/>
      <c r="Z127" s="1094"/>
      <c r="AA127" s="1048" t="s">
        <v>446</v>
      </c>
      <c r="AB127" s="1049"/>
      <c r="AC127" s="1049"/>
      <c r="AD127" s="1049"/>
      <c r="AE127" s="1050"/>
      <c r="AF127" s="1051" t="s">
        <v>446</v>
      </c>
      <c r="AG127" s="1049"/>
      <c r="AH127" s="1049"/>
      <c r="AI127" s="1049"/>
      <c r="AJ127" s="1050"/>
      <c r="AK127" s="1051" t="s">
        <v>250</v>
      </c>
      <c r="AL127" s="1049"/>
      <c r="AM127" s="1049"/>
      <c r="AN127" s="1049"/>
      <c r="AO127" s="1050"/>
      <c r="AP127" s="1052" t="s">
        <v>250</v>
      </c>
      <c r="AQ127" s="1053"/>
      <c r="AR127" s="1053"/>
      <c r="AS127" s="1053"/>
      <c r="AT127" s="1054"/>
      <c r="AU127" s="279"/>
      <c r="AV127" s="279"/>
      <c r="AW127" s="279"/>
      <c r="AX127" s="1122" t="s">
        <v>488</v>
      </c>
      <c r="AY127" s="1123"/>
      <c r="AZ127" s="1123"/>
      <c r="BA127" s="1123"/>
      <c r="BB127" s="1123"/>
      <c r="BC127" s="1123"/>
      <c r="BD127" s="1123"/>
      <c r="BE127" s="1124"/>
      <c r="BF127" s="1125" t="s">
        <v>489</v>
      </c>
      <c r="BG127" s="1123"/>
      <c r="BH127" s="1123"/>
      <c r="BI127" s="1123"/>
      <c r="BJ127" s="1123"/>
      <c r="BK127" s="1123"/>
      <c r="BL127" s="1124"/>
      <c r="BM127" s="1125" t="s">
        <v>490</v>
      </c>
      <c r="BN127" s="1123"/>
      <c r="BO127" s="1123"/>
      <c r="BP127" s="1123"/>
      <c r="BQ127" s="1123"/>
      <c r="BR127" s="1123"/>
      <c r="BS127" s="1124"/>
      <c r="BT127" s="1125" t="s">
        <v>491</v>
      </c>
      <c r="BU127" s="1123"/>
      <c r="BV127" s="1123"/>
      <c r="BW127" s="1123"/>
      <c r="BX127" s="1123"/>
      <c r="BY127" s="1123"/>
      <c r="BZ127" s="1147"/>
      <c r="CA127" s="279"/>
      <c r="CB127" s="279"/>
      <c r="CC127" s="279"/>
      <c r="CD127" s="280"/>
      <c r="CE127" s="280"/>
      <c r="CF127" s="280"/>
      <c r="CG127" s="277"/>
      <c r="CH127" s="277"/>
      <c r="CI127" s="277"/>
      <c r="CJ127" s="278"/>
      <c r="CK127" s="1114"/>
      <c r="CL127" s="1101"/>
      <c r="CM127" s="1101"/>
      <c r="CN127" s="1101"/>
      <c r="CO127" s="1102"/>
      <c r="CP127" s="1039" t="s">
        <v>492</v>
      </c>
      <c r="CQ127" s="1040"/>
      <c r="CR127" s="1040"/>
      <c r="CS127" s="1040"/>
      <c r="CT127" s="1040"/>
      <c r="CU127" s="1040"/>
      <c r="CV127" s="1040"/>
      <c r="CW127" s="1040"/>
      <c r="CX127" s="1040"/>
      <c r="CY127" s="1040"/>
      <c r="CZ127" s="1040"/>
      <c r="DA127" s="1040"/>
      <c r="DB127" s="1040"/>
      <c r="DC127" s="1040"/>
      <c r="DD127" s="1040"/>
      <c r="DE127" s="1040"/>
      <c r="DF127" s="1041"/>
      <c r="DG127" s="1009" t="s">
        <v>446</v>
      </c>
      <c r="DH127" s="1010"/>
      <c r="DI127" s="1010"/>
      <c r="DJ127" s="1010"/>
      <c r="DK127" s="1010"/>
      <c r="DL127" s="1010" t="s">
        <v>446</v>
      </c>
      <c r="DM127" s="1010"/>
      <c r="DN127" s="1010"/>
      <c r="DO127" s="1010"/>
      <c r="DP127" s="1010"/>
      <c r="DQ127" s="1010" t="s">
        <v>453</v>
      </c>
      <c r="DR127" s="1010"/>
      <c r="DS127" s="1010"/>
      <c r="DT127" s="1010"/>
      <c r="DU127" s="1010"/>
      <c r="DV127" s="1011" t="s">
        <v>446</v>
      </c>
      <c r="DW127" s="1011"/>
      <c r="DX127" s="1011"/>
      <c r="DY127" s="1011"/>
      <c r="DZ127" s="1012"/>
    </row>
    <row r="128" spans="1:130" s="243" customFormat="1" ht="26.25" customHeight="1" thickBot="1" x14ac:dyDescent="0.2">
      <c r="A128" s="1133" t="s">
        <v>493</v>
      </c>
      <c r="B128" s="1134"/>
      <c r="C128" s="1134"/>
      <c r="D128" s="1134"/>
      <c r="E128" s="1134"/>
      <c r="F128" s="1134"/>
      <c r="G128" s="1134"/>
      <c r="H128" s="1134"/>
      <c r="I128" s="1134"/>
      <c r="J128" s="1134"/>
      <c r="K128" s="1134"/>
      <c r="L128" s="1134"/>
      <c r="M128" s="1134"/>
      <c r="N128" s="1134"/>
      <c r="O128" s="1134"/>
      <c r="P128" s="1134"/>
      <c r="Q128" s="1134"/>
      <c r="R128" s="1134"/>
      <c r="S128" s="1134"/>
      <c r="T128" s="1134"/>
      <c r="U128" s="1134"/>
      <c r="V128" s="1134"/>
      <c r="W128" s="1135" t="s">
        <v>494</v>
      </c>
      <c r="X128" s="1135"/>
      <c r="Y128" s="1135"/>
      <c r="Z128" s="1136"/>
      <c r="AA128" s="1137" t="s">
        <v>446</v>
      </c>
      <c r="AB128" s="1138"/>
      <c r="AC128" s="1138"/>
      <c r="AD128" s="1138"/>
      <c r="AE128" s="1139"/>
      <c r="AF128" s="1140" t="s">
        <v>446</v>
      </c>
      <c r="AG128" s="1138"/>
      <c r="AH128" s="1138"/>
      <c r="AI128" s="1138"/>
      <c r="AJ128" s="1139"/>
      <c r="AK128" s="1140" t="s">
        <v>446</v>
      </c>
      <c r="AL128" s="1138"/>
      <c r="AM128" s="1138"/>
      <c r="AN128" s="1138"/>
      <c r="AO128" s="1139"/>
      <c r="AP128" s="1141"/>
      <c r="AQ128" s="1142"/>
      <c r="AR128" s="1142"/>
      <c r="AS128" s="1142"/>
      <c r="AT128" s="1143"/>
      <c r="AU128" s="279"/>
      <c r="AV128" s="279"/>
      <c r="AW128" s="279"/>
      <c r="AX128" s="978" t="s">
        <v>495</v>
      </c>
      <c r="AY128" s="979"/>
      <c r="AZ128" s="979"/>
      <c r="BA128" s="979"/>
      <c r="BB128" s="979"/>
      <c r="BC128" s="979"/>
      <c r="BD128" s="979"/>
      <c r="BE128" s="980"/>
      <c r="BF128" s="1144" t="s">
        <v>446</v>
      </c>
      <c r="BG128" s="1145"/>
      <c r="BH128" s="1145"/>
      <c r="BI128" s="1145"/>
      <c r="BJ128" s="1145"/>
      <c r="BK128" s="1145"/>
      <c r="BL128" s="1146"/>
      <c r="BM128" s="1144">
        <v>15</v>
      </c>
      <c r="BN128" s="1145"/>
      <c r="BO128" s="1145"/>
      <c r="BP128" s="1145"/>
      <c r="BQ128" s="1145"/>
      <c r="BR128" s="1145"/>
      <c r="BS128" s="1146"/>
      <c r="BT128" s="1144">
        <v>20</v>
      </c>
      <c r="BU128" s="1145"/>
      <c r="BV128" s="1145"/>
      <c r="BW128" s="1145"/>
      <c r="BX128" s="1145"/>
      <c r="BY128" s="1145"/>
      <c r="BZ128" s="1169"/>
      <c r="CA128" s="280"/>
      <c r="CB128" s="280"/>
      <c r="CC128" s="280"/>
      <c r="CD128" s="280"/>
      <c r="CE128" s="280"/>
      <c r="CF128" s="280"/>
      <c r="CG128" s="277"/>
      <c r="CH128" s="277"/>
      <c r="CI128" s="277"/>
      <c r="CJ128" s="278"/>
      <c r="CK128" s="1115"/>
      <c r="CL128" s="1116"/>
      <c r="CM128" s="1116"/>
      <c r="CN128" s="1116"/>
      <c r="CO128" s="1117"/>
      <c r="CP128" s="1126" t="s">
        <v>496</v>
      </c>
      <c r="CQ128" s="1127"/>
      <c r="CR128" s="1127"/>
      <c r="CS128" s="1127"/>
      <c r="CT128" s="1127"/>
      <c r="CU128" s="1127"/>
      <c r="CV128" s="1127"/>
      <c r="CW128" s="1127"/>
      <c r="CX128" s="1127"/>
      <c r="CY128" s="1127"/>
      <c r="CZ128" s="1127"/>
      <c r="DA128" s="1127"/>
      <c r="DB128" s="1127"/>
      <c r="DC128" s="1127"/>
      <c r="DD128" s="1127"/>
      <c r="DE128" s="1127"/>
      <c r="DF128" s="1128"/>
      <c r="DG128" s="1129" t="s">
        <v>250</v>
      </c>
      <c r="DH128" s="1130"/>
      <c r="DI128" s="1130"/>
      <c r="DJ128" s="1130"/>
      <c r="DK128" s="1130"/>
      <c r="DL128" s="1130" t="s">
        <v>250</v>
      </c>
      <c r="DM128" s="1130"/>
      <c r="DN128" s="1130"/>
      <c r="DO128" s="1130"/>
      <c r="DP128" s="1130"/>
      <c r="DQ128" s="1130">
        <v>6897</v>
      </c>
      <c r="DR128" s="1130"/>
      <c r="DS128" s="1130"/>
      <c r="DT128" s="1130"/>
      <c r="DU128" s="1130"/>
      <c r="DV128" s="1131">
        <v>0.2</v>
      </c>
      <c r="DW128" s="1131"/>
      <c r="DX128" s="1131"/>
      <c r="DY128" s="1131"/>
      <c r="DZ128" s="1132"/>
    </row>
    <row r="129" spans="1:131" s="243" customFormat="1" ht="26.25" customHeight="1" x14ac:dyDescent="0.15">
      <c r="A129" s="1020" t="s">
        <v>107</v>
      </c>
      <c r="B129" s="1021"/>
      <c r="C129" s="1021"/>
      <c r="D129" s="1021"/>
      <c r="E129" s="1021"/>
      <c r="F129" s="1021"/>
      <c r="G129" s="1021"/>
      <c r="H129" s="1021"/>
      <c r="I129" s="1021"/>
      <c r="J129" s="1021"/>
      <c r="K129" s="1021"/>
      <c r="L129" s="1021"/>
      <c r="M129" s="1021"/>
      <c r="N129" s="1021"/>
      <c r="O129" s="1021"/>
      <c r="P129" s="1021"/>
      <c r="Q129" s="1021"/>
      <c r="R129" s="1021"/>
      <c r="S129" s="1021"/>
      <c r="T129" s="1021"/>
      <c r="U129" s="1021"/>
      <c r="V129" s="1021"/>
      <c r="W129" s="1163" t="s">
        <v>497</v>
      </c>
      <c r="X129" s="1164"/>
      <c r="Y129" s="1164"/>
      <c r="Z129" s="1165"/>
      <c r="AA129" s="1048">
        <v>3535870</v>
      </c>
      <c r="AB129" s="1049"/>
      <c r="AC129" s="1049"/>
      <c r="AD129" s="1049"/>
      <c r="AE129" s="1050"/>
      <c r="AF129" s="1051">
        <v>3545065</v>
      </c>
      <c r="AG129" s="1049"/>
      <c r="AH129" s="1049"/>
      <c r="AI129" s="1049"/>
      <c r="AJ129" s="1050"/>
      <c r="AK129" s="1051">
        <v>3563929</v>
      </c>
      <c r="AL129" s="1049"/>
      <c r="AM129" s="1049"/>
      <c r="AN129" s="1049"/>
      <c r="AO129" s="1050"/>
      <c r="AP129" s="1166"/>
      <c r="AQ129" s="1167"/>
      <c r="AR129" s="1167"/>
      <c r="AS129" s="1167"/>
      <c r="AT129" s="1168"/>
      <c r="AU129" s="281"/>
      <c r="AV129" s="281"/>
      <c r="AW129" s="281"/>
      <c r="AX129" s="1157" t="s">
        <v>498</v>
      </c>
      <c r="AY129" s="1040"/>
      <c r="AZ129" s="1040"/>
      <c r="BA129" s="1040"/>
      <c r="BB129" s="1040"/>
      <c r="BC129" s="1040"/>
      <c r="BD129" s="1040"/>
      <c r="BE129" s="1041"/>
      <c r="BF129" s="1158" t="s">
        <v>446</v>
      </c>
      <c r="BG129" s="1159"/>
      <c r="BH129" s="1159"/>
      <c r="BI129" s="1159"/>
      <c r="BJ129" s="1159"/>
      <c r="BK129" s="1159"/>
      <c r="BL129" s="1160"/>
      <c r="BM129" s="1158">
        <v>20</v>
      </c>
      <c r="BN129" s="1159"/>
      <c r="BO129" s="1159"/>
      <c r="BP129" s="1159"/>
      <c r="BQ129" s="1159"/>
      <c r="BR129" s="1159"/>
      <c r="BS129" s="1160"/>
      <c r="BT129" s="1158">
        <v>30</v>
      </c>
      <c r="BU129" s="1161"/>
      <c r="BV129" s="1161"/>
      <c r="BW129" s="1161"/>
      <c r="BX129" s="1161"/>
      <c r="BY129" s="1161"/>
      <c r="BZ129" s="1162"/>
      <c r="CA129" s="282"/>
      <c r="CB129" s="282"/>
      <c r="CC129" s="282"/>
      <c r="CD129" s="282"/>
      <c r="CE129" s="282"/>
      <c r="CF129" s="282"/>
      <c r="CG129" s="282"/>
      <c r="CH129" s="282"/>
      <c r="CI129" s="282"/>
      <c r="CJ129" s="282"/>
      <c r="CK129" s="282"/>
      <c r="CL129" s="282"/>
      <c r="CM129" s="282"/>
      <c r="CN129" s="282"/>
      <c r="CO129" s="282"/>
      <c r="CP129" s="282"/>
      <c r="CQ129" s="282"/>
      <c r="CR129" s="282"/>
      <c r="CS129" s="282"/>
      <c r="CT129" s="282"/>
      <c r="CU129" s="282"/>
      <c r="CV129" s="282"/>
      <c r="CW129" s="282"/>
      <c r="CX129" s="282"/>
      <c r="CY129" s="282"/>
      <c r="CZ129" s="282"/>
      <c r="DA129" s="282"/>
      <c r="DB129" s="282"/>
      <c r="DC129" s="282"/>
      <c r="DD129" s="282"/>
      <c r="DE129" s="282"/>
      <c r="DF129" s="282"/>
      <c r="DG129" s="282"/>
      <c r="DH129" s="282"/>
      <c r="DI129" s="282"/>
      <c r="DJ129" s="282"/>
      <c r="DK129" s="282"/>
      <c r="DL129" s="282"/>
      <c r="DM129" s="282"/>
      <c r="DN129" s="282"/>
      <c r="DO129" s="282"/>
      <c r="DP129" s="250"/>
      <c r="DQ129" s="250"/>
      <c r="DR129" s="250"/>
      <c r="DS129" s="250"/>
      <c r="DT129" s="250"/>
      <c r="DU129" s="250"/>
      <c r="DV129" s="250"/>
      <c r="DW129" s="250"/>
      <c r="DX129" s="250"/>
      <c r="DY129" s="250"/>
      <c r="DZ129" s="254"/>
    </row>
    <row r="130" spans="1:131" s="243" customFormat="1" ht="26.25" customHeight="1" x14ac:dyDescent="0.15">
      <c r="A130" s="1020" t="s">
        <v>499</v>
      </c>
      <c r="B130" s="1021"/>
      <c r="C130" s="1021"/>
      <c r="D130" s="1021"/>
      <c r="E130" s="1021"/>
      <c r="F130" s="1021"/>
      <c r="G130" s="1021"/>
      <c r="H130" s="1021"/>
      <c r="I130" s="1021"/>
      <c r="J130" s="1021"/>
      <c r="K130" s="1021"/>
      <c r="L130" s="1021"/>
      <c r="M130" s="1021"/>
      <c r="N130" s="1021"/>
      <c r="O130" s="1021"/>
      <c r="P130" s="1021"/>
      <c r="Q130" s="1021"/>
      <c r="R130" s="1021"/>
      <c r="S130" s="1021"/>
      <c r="T130" s="1021"/>
      <c r="U130" s="1021"/>
      <c r="V130" s="1021"/>
      <c r="W130" s="1163" t="s">
        <v>500</v>
      </c>
      <c r="X130" s="1164"/>
      <c r="Y130" s="1164"/>
      <c r="Z130" s="1165"/>
      <c r="AA130" s="1048">
        <v>462179</v>
      </c>
      <c r="AB130" s="1049"/>
      <c r="AC130" s="1049"/>
      <c r="AD130" s="1049"/>
      <c r="AE130" s="1050"/>
      <c r="AF130" s="1051">
        <v>467677</v>
      </c>
      <c r="AG130" s="1049"/>
      <c r="AH130" s="1049"/>
      <c r="AI130" s="1049"/>
      <c r="AJ130" s="1050"/>
      <c r="AK130" s="1051">
        <v>469436</v>
      </c>
      <c r="AL130" s="1049"/>
      <c r="AM130" s="1049"/>
      <c r="AN130" s="1049"/>
      <c r="AO130" s="1050"/>
      <c r="AP130" s="1166"/>
      <c r="AQ130" s="1167"/>
      <c r="AR130" s="1167"/>
      <c r="AS130" s="1167"/>
      <c r="AT130" s="1168"/>
      <c r="AU130" s="281"/>
      <c r="AV130" s="281"/>
      <c r="AW130" s="281"/>
      <c r="AX130" s="1157" t="s">
        <v>501</v>
      </c>
      <c r="AY130" s="1040"/>
      <c r="AZ130" s="1040"/>
      <c r="BA130" s="1040"/>
      <c r="BB130" s="1040"/>
      <c r="BC130" s="1040"/>
      <c r="BD130" s="1040"/>
      <c r="BE130" s="1041"/>
      <c r="BF130" s="1194">
        <v>6.5</v>
      </c>
      <c r="BG130" s="1195"/>
      <c r="BH130" s="1195"/>
      <c r="BI130" s="1195"/>
      <c r="BJ130" s="1195"/>
      <c r="BK130" s="1195"/>
      <c r="BL130" s="1196"/>
      <c r="BM130" s="1194">
        <v>25</v>
      </c>
      <c r="BN130" s="1195"/>
      <c r="BO130" s="1195"/>
      <c r="BP130" s="1195"/>
      <c r="BQ130" s="1195"/>
      <c r="BR130" s="1195"/>
      <c r="BS130" s="1196"/>
      <c r="BT130" s="1194">
        <v>35</v>
      </c>
      <c r="BU130" s="1197"/>
      <c r="BV130" s="1197"/>
      <c r="BW130" s="1197"/>
      <c r="BX130" s="1197"/>
      <c r="BY130" s="1197"/>
      <c r="BZ130" s="1198"/>
      <c r="CA130" s="282"/>
      <c r="CB130" s="282"/>
      <c r="CC130" s="282"/>
      <c r="CD130" s="282"/>
      <c r="CE130" s="282"/>
      <c r="CF130" s="282"/>
      <c r="CG130" s="282"/>
      <c r="CH130" s="282"/>
      <c r="CI130" s="282"/>
      <c r="CJ130" s="282"/>
      <c r="CK130" s="282"/>
      <c r="CL130" s="282"/>
      <c r="CM130" s="282"/>
      <c r="CN130" s="282"/>
      <c r="CO130" s="282"/>
      <c r="CP130" s="282"/>
      <c r="CQ130" s="282"/>
      <c r="CR130" s="282"/>
      <c r="CS130" s="282"/>
      <c r="CT130" s="282"/>
      <c r="CU130" s="282"/>
      <c r="CV130" s="282"/>
      <c r="CW130" s="282"/>
      <c r="CX130" s="282"/>
      <c r="CY130" s="282"/>
      <c r="CZ130" s="282"/>
      <c r="DA130" s="282"/>
      <c r="DB130" s="282"/>
      <c r="DC130" s="282"/>
      <c r="DD130" s="282"/>
      <c r="DE130" s="282"/>
      <c r="DF130" s="282"/>
      <c r="DG130" s="282"/>
      <c r="DH130" s="282"/>
      <c r="DI130" s="282"/>
      <c r="DJ130" s="282"/>
      <c r="DK130" s="282"/>
      <c r="DL130" s="282"/>
      <c r="DM130" s="282"/>
      <c r="DN130" s="282"/>
      <c r="DO130" s="282"/>
      <c r="DP130" s="250"/>
      <c r="DQ130" s="250"/>
      <c r="DR130" s="250"/>
      <c r="DS130" s="250"/>
      <c r="DT130" s="250"/>
      <c r="DU130" s="250"/>
      <c r="DV130" s="250"/>
      <c r="DW130" s="250"/>
      <c r="DX130" s="250"/>
      <c r="DY130" s="250"/>
      <c r="DZ130" s="254"/>
    </row>
    <row r="131" spans="1:131" s="243" customFormat="1" ht="26.25" customHeight="1" thickBot="1" x14ac:dyDescent="0.2">
      <c r="A131" s="1199"/>
      <c r="B131" s="1200"/>
      <c r="C131" s="1200"/>
      <c r="D131" s="1200"/>
      <c r="E131" s="1200"/>
      <c r="F131" s="1200"/>
      <c r="G131" s="1200"/>
      <c r="H131" s="1200"/>
      <c r="I131" s="1200"/>
      <c r="J131" s="1200"/>
      <c r="K131" s="1200"/>
      <c r="L131" s="1200"/>
      <c r="M131" s="1200"/>
      <c r="N131" s="1200"/>
      <c r="O131" s="1200"/>
      <c r="P131" s="1200"/>
      <c r="Q131" s="1200"/>
      <c r="R131" s="1200"/>
      <c r="S131" s="1200"/>
      <c r="T131" s="1200"/>
      <c r="U131" s="1200"/>
      <c r="V131" s="1200"/>
      <c r="W131" s="1201" t="s">
        <v>502</v>
      </c>
      <c r="X131" s="1202"/>
      <c r="Y131" s="1202"/>
      <c r="Z131" s="1203"/>
      <c r="AA131" s="1095">
        <v>3073691</v>
      </c>
      <c r="AB131" s="1074"/>
      <c r="AC131" s="1074"/>
      <c r="AD131" s="1074"/>
      <c r="AE131" s="1075"/>
      <c r="AF131" s="1073">
        <v>3077388</v>
      </c>
      <c r="AG131" s="1074"/>
      <c r="AH131" s="1074"/>
      <c r="AI131" s="1074"/>
      <c r="AJ131" s="1075"/>
      <c r="AK131" s="1073">
        <v>3094493</v>
      </c>
      <c r="AL131" s="1074"/>
      <c r="AM131" s="1074"/>
      <c r="AN131" s="1074"/>
      <c r="AO131" s="1075"/>
      <c r="AP131" s="1204"/>
      <c r="AQ131" s="1205"/>
      <c r="AR131" s="1205"/>
      <c r="AS131" s="1205"/>
      <c r="AT131" s="1206"/>
      <c r="AU131" s="281"/>
      <c r="AV131" s="281"/>
      <c r="AW131" s="281"/>
      <c r="AX131" s="1176" t="s">
        <v>503</v>
      </c>
      <c r="AY131" s="1127"/>
      <c r="AZ131" s="1127"/>
      <c r="BA131" s="1127"/>
      <c r="BB131" s="1127"/>
      <c r="BC131" s="1127"/>
      <c r="BD131" s="1127"/>
      <c r="BE131" s="1128"/>
      <c r="BF131" s="1177">
        <v>32.1</v>
      </c>
      <c r="BG131" s="1178"/>
      <c r="BH131" s="1178"/>
      <c r="BI131" s="1178"/>
      <c r="BJ131" s="1178"/>
      <c r="BK131" s="1178"/>
      <c r="BL131" s="1179"/>
      <c r="BM131" s="1177">
        <v>350</v>
      </c>
      <c r="BN131" s="1178"/>
      <c r="BO131" s="1178"/>
      <c r="BP131" s="1178"/>
      <c r="BQ131" s="1178"/>
      <c r="BR131" s="1178"/>
      <c r="BS131" s="1179"/>
      <c r="BT131" s="1180"/>
      <c r="BU131" s="1181"/>
      <c r="BV131" s="1181"/>
      <c r="BW131" s="1181"/>
      <c r="BX131" s="1181"/>
      <c r="BY131" s="1181"/>
      <c r="BZ131" s="1182"/>
      <c r="CA131" s="282"/>
      <c r="CB131" s="282"/>
      <c r="CC131" s="282"/>
      <c r="CD131" s="282"/>
      <c r="CE131" s="282"/>
      <c r="CF131" s="282"/>
      <c r="CG131" s="282"/>
      <c r="CH131" s="282"/>
      <c r="CI131" s="282"/>
      <c r="CJ131" s="282"/>
      <c r="CK131" s="282"/>
      <c r="CL131" s="282"/>
      <c r="CM131" s="282"/>
      <c r="CN131" s="282"/>
      <c r="CO131" s="282"/>
      <c r="CP131" s="282"/>
      <c r="CQ131" s="282"/>
      <c r="CR131" s="282"/>
      <c r="CS131" s="282"/>
      <c r="CT131" s="282"/>
      <c r="CU131" s="282"/>
      <c r="CV131" s="282"/>
      <c r="CW131" s="282"/>
      <c r="CX131" s="282"/>
      <c r="CY131" s="282"/>
      <c r="CZ131" s="282"/>
      <c r="DA131" s="282"/>
      <c r="DB131" s="282"/>
      <c r="DC131" s="282"/>
      <c r="DD131" s="282"/>
      <c r="DE131" s="282"/>
      <c r="DF131" s="282"/>
      <c r="DG131" s="282"/>
      <c r="DH131" s="282"/>
      <c r="DI131" s="282"/>
      <c r="DJ131" s="282"/>
      <c r="DK131" s="282"/>
      <c r="DL131" s="282"/>
      <c r="DM131" s="282"/>
      <c r="DN131" s="282"/>
      <c r="DO131" s="282"/>
      <c r="DP131" s="250"/>
      <c r="DQ131" s="250"/>
      <c r="DR131" s="250"/>
      <c r="DS131" s="250"/>
      <c r="DT131" s="250"/>
      <c r="DU131" s="250"/>
      <c r="DV131" s="250"/>
      <c r="DW131" s="250"/>
      <c r="DX131" s="250"/>
      <c r="DY131" s="250"/>
      <c r="DZ131" s="254"/>
    </row>
    <row r="132" spans="1:131" s="243" customFormat="1" ht="26.25" customHeight="1" x14ac:dyDescent="0.15">
      <c r="A132" s="1183" t="s">
        <v>504</v>
      </c>
      <c r="B132" s="1184"/>
      <c r="C132" s="1184"/>
      <c r="D132" s="1184"/>
      <c r="E132" s="1184"/>
      <c r="F132" s="1184"/>
      <c r="G132" s="1184"/>
      <c r="H132" s="1184"/>
      <c r="I132" s="1184"/>
      <c r="J132" s="1184"/>
      <c r="K132" s="1184"/>
      <c r="L132" s="1184"/>
      <c r="M132" s="1184"/>
      <c r="N132" s="1184"/>
      <c r="O132" s="1184"/>
      <c r="P132" s="1184"/>
      <c r="Q132" s="1184"/>
      <c r="R132" s="1184"/>
      <c r="S132" s="1184"/>
      <c r="T132" s="1184"/>
      <c r="U132" s="1184"/>
      <c r="V132" s="1187" t="s">
        <v>505</v>
      </c>
      <c r="W132" s="1187"/>
      <c r="X132" s="1187"/>
      <c r="Y132" s="1187"/>
      <c r="Z132" s="1188"/>
      <c r="AA132" s="1189">
        <v>5.9211221949999997</v>
      </c>
      <c r="AB132" s="1190"/>
      <c r="AC132" s="1190"/>
      <c r="AD132" s="1190"/>
      <c r="AE132" s="1191"/>
      <c r="AF132" s="1192">
        <v>6.3046973599999996</v>
      </c>
      <c r="AG132" s="1190"/>
      <c r="AH132" s="1190"/>
      <c r="AI132" s="1190"/>
      <c r="AJ132" s="1191"/>
      <c r="AK132" s="1192">
        <v>7.5726136720000001</v>
      </c>
      <c r="AL132" s="1190"/>
      <c r="AM132" s="1190"/>
      <c r="AN132" s="1190"/>
      <c r="AO132" s="1191"/>
      <c r="AP132" s="1089"/>
      <c r="AQ132" s="1090"/>
      <c r="AR132" s="1090"/>
      <c r="AS132" s="1090"/>
      <c r="AT132" s="1193"/>
      <c r="AU132" s="283"/>
      <c r="AV132" s="284"/>
      <c r="AW132" s="284"/>
      <c r="AX132" s="250"/>
      <c r="AY132" s="250"/>
      <c r="AZ132" s="250"/>
      <c r="BA132" s="250"/>
      <c r="BB132" s="250"/>
      <c r="BC132" s="250"/>
      <c r="BD132" s="250"/>
      <c r="BE132" s="250"/>
      <c r="BF132" s="250"/>
      <c r="BG132" s="250"/>
      <c r="BH132" s="250"/>
      <c r="BI132" s="250"/>
      <c r="BJ132" s="250"/>
      <c r="BK132" s="250"/>
      <c r="BL132" s="250"/>
      <c r="BM132" s="250"/>
      <c r="BN132" s="250"/>
      <c r="BO132" s="250"/>
      <c r="BP132" s="250"/>
      <c r="BQ132" s="250"/>
      <c r="BR132" s="250"/>
      <c r="BS132" s="251"/>
      <c r="BT132" s="250"/>
      <c r="BU132" s="250"/>
      <c r="BV132" s="250"/>
      <c r="BW132" s="250"/>
      <c r="BX132" s="250"/>
      <c r="BY132" s="250"/>
      <c r="BZ132" s="250"/>
      <c r="CA132" s="282"/>
      <c r="CB132" s="282"/>
      <c r="CC132" s="282"/>
      <c r="CD132" s="282"/>
      <c r="CE132" s="282"/>
      <c r="CF132" s="282"/>
      <c r="CG132" s="282"/>
      <c r="CH132" s="282"/>
      <c r="CI132" s="282"/>
      <c r="CJ132" s="282"/>
      <c r="CK132" s="282"/>
      <c r="CL132" s="282"/>
      <c r="CM132" s="282"/>
      <c r="CN132" s="282"/>
      <c r="CO132" s="282"/>
      <c r="CP132" s="282"/>
      <c r="CQ132" s="282"/>
      <c r="CR132" s="282"/>
      <c r="CS132" s="282"/>
      <c r="CT132" s="282"/>
      <c r="CU132" s="282"/>
      <c r="CV132" s="282"/>
      <c r="CW132" s="282"/>
      <c r="CX132" s="282"/>
      <c r="CY132" s="282"/>
      <c r="CZ132" s="282"/>
      <c r="DA132" s="282"/>
      <c r="DB132" s="282"/>
      <c r="DC132" s="282"/>
      <c r="DD132" s="282"/>
      <c r="DE132" s="282"/>
      <c r="DF132" s="282"/>
      <c r="DG132" s="282"/>
      <c r="DH132" s="282"/>
      <c r="DI132" s="282"/>
      <c r="DJ132" s="282"/>
      <c r="DK132" s="282"/>
      <c r="DL132" s="282"/>
      <c r="DM132" s="282"/>
      <c r="DN132" s="282"/>
      <c r="DO132" s="282"/>
      <c r="DP132" s="254"/>
      <c r="DQ132" s="254"/>
      <c r="DR132" s="254"/>
      <c r="DS132" s="254"/>
      <c r="DT132" s="254"/>
      <c r="DU132" s="254"/>
      <c r="DV132" s="254"/>
      <c r="DW132" s="254"/>
      <c r="DX132" s="254"/>
      <c r="DY132" s="254"/>
      <c r="DZ132" s="254"/>
    </row>
    <row r="133" spans="1:131" s="243" customFormat="1" ht="26.25" customHeight="1" thickBot="1" x14ac:dyDescent="0.2">
      <c r="A133" s="1185"/>
      <c r="B133" s="1186"/>
      <c r="C133" s="1186"/>
      <c r="D133" s="1186"/>
      <c r="E133" s="1186"/>
      <c r="F133" s="1186"/>
      <c r="G133" s="1186"/>
      <c r="H133" s="1186"/>
      <c r="I133" s="1186"/>
      <c r="J133" s="1186"/>
      <c r="K133" s="1186"/>
      <c r="L133" s="1186"/>
      <c r="M133" s="1186"/>
      <c r="N133" s="1186"/>
      <c r="O133" s="1186"/>
      <c r="P133" s="1186"/>
      <c r="Q133" s="1186"/>
      <c r="R133" s="1186"/>
      <c r="S133" s="1186"/>
      <c r="T133" s="1186"/>
      <c r="U133" s="1186"/>
      <c r="V133" s="1170" t="s">
        <v>506</v>
      </c>
      <c r="W133" s="1170"/>
      <c r="X133" s="1170"/>
      <c r="Y133" s="1170"/>
      <c r="Z133" s="1171"/>
      <c r="AA133" s="1172">
        <v>7</v>
      </c>
      <c r="AB133" s="1173"/>
      <c r="AC133" s="1173"/>
      <c r="AD133" s="1173"/>
      <c r="AE133" s="1174"/>
      <c r="AF133" s="1172">
        <v>6.5</v>
      </c>
      <c r="AG133" s="1173"/>
      <c r="AH133" s="1173"/>
      <c r="AI133" s="1173"/>
      <c r="AJ133" s="1174"/>
      <c r="AK133" s="1172">
        <v>6.5</v>
      </c>
      <c r="AL133" s="1173"/>
      <c r="AM133" s="1173"/>
      <c r="AN133" s="1173"/>
      <c r="AO133" s="1174"/>
      <c r="AP133" s="1119"/>
      <c r="AQ133" s="1120"/>
      <c r="AR133" s="1120"/>
      <c r="AS133" s="1120"/>
      <c r="AT133" s="1175"/>
      <c r="AU133" s="284"/>
      <c r="AV133" s="284"/>
      <c r="AW133" s="284"/>
      <c r="AX133" s="284"/>
      <c r="AY133" s="284"/>
      <c r="AZ133" s="284"/>
      <c r="BA133" s="284"/>
      <c r="BB133" s="284"/>
      <c r="BC133" s="284"/>
      <c r="BD133" s="284"/>
      <c r="BE133" s="284"/>
      <c r="BF133" s="284"/>
      <c r="BG133" s="284"/>
      <c r="BH133" s="284"/>
      <c r="BI133" s="284"/>
      <c r="BJ133" s="284"/>
      <c r="BK133" s="284"/>
      <c r="BL133" s="284"/>
      <c r="BM133" s="284"/>
      <c r="BN133" s="282"/>
      <c r="BO133" s="282"/>
      <c r="BP133" s="282"/>
      <c r="BQ133" s="282"/>
      <c r="BR133" s="282"/>
      <c r="BS133" s="282"/>
      <c r="BT133" s="282"/>
      <c r="BU133" s="282"/>
      <c r="BV133" s="282"/>
      <c r="BW133" s="282"/>
      <c r="BX133" s="282"/>
      <c r="BY133" s="282"/>
      <c r="BZ133" s="282"/>
      <c r="CA133" s="282"/>
      <c r="CB133" s="282"/>
      <c r="CC133" s="282"/>
      <c r="CD133" s="282"/>
      <c r="CE133" s="282"/>
      <c r="CF133" s="282"/>
      <c r="CG133" s="282"/>
      <c r="CH133" s="282"/>
      <c r="CI133" s="282"/>
      <c r="CJ133" s="282"/>
      <c r="CK133" s="282"/>
      <c r="CL133" s="282"/>
      <c r="CM133" s="282"/>
      <c r="CN133" s="282"/>
      <c r="CO133" s="282"/>
      <c r="CP133" s="282"/>
      <c r="CQ133" s="282"/>
      <c r="CR133" s="282"/>
      <c r="CS133" s="282"/>
      <c r="CT133" s="282"/>
      <c r="CU133" s="282"/>
      <c r="CV133" s="282"/>
      <c r="CW133" s="282"/>
      <c r="CX133" s="282"/>
      <c r="CY133" s="282"/>
      <c r="CZ133" s="282"/>
      <c r="DA133" s="282"/>
      <c r="DB133" s="282"/>
      <c r="DC133" s="282"/>
      <c r="DD133" s="282"/>
      <c r="DE133" s="282"/>
      <c r="DF133" s="282"/>
      <c r="DG133" s="282"/>
      <c r="DH133" s="282"/>
      <c r="DI133" s="282"/>
      <c r="DJ133" s="282"/>
      <c r="DK133" s="282"/>
      <c r="DL133" s="282"/>
      <c r="DM133" s="282"/>
      <c r="DN133" s="282"/>
      <c r="DO133" s="282"/>
      <c r="DP133" s="254"/>
      <c r="DQ133" s="254"/>
      <c r="DR133" s="254"/>
      <c r="DS133" s="254"/>
      <c r="DT133" s="254"/>
      <c r="DU133" s="254"/>
      <c r="DV133" s="254"/>
      <c r="DW133" s="254"/>
      <c r="DX133" s="254"/>
      <c r="DY133" s="254"/>
      <c r="DZ133" s="254"/>
    </row>
    <row r="134" spans="1:131" s="244" customFormat="1" ht="11.25" customHeight="1" x14ac:dyDescent="0.15">
      <c r="A134" s="285"/>
      <c r="B134" s="285"/>
      <c r="C134" s="285"/>
      <c r="D134" s="285"/>
      <c r="E134" s="285"/>
      <c r="F134" s="285"/>
      <c r="G134" s="285"/>
      <c r="H134" s="285"/>
      <c r="I134" s="285"/>
      <c r="J134" s="285"/>
      <c r="K134" s="285"/>
      <c r="L134" s="285"/>
      <c r="M134" s="285"/>
      <c r="N134" s="285"/>
      <c r="O134" s="285"/>
      <c r="P134" s="285"/>
      <c r="Q134" s="285"/>
      <c r="R134" s="285"/>
      <c r="S134" s="285"/>
      <c r="T134" s="285"/>
      <c r="U134" s="285"/>
      <c r="V134" s="285"/>
      <c r="W134" s="285"/>
      <c r="X134" s="285"/>
      <c r="Y134" s="285"/>
      <c r="Z134" s="285"/>
      <c r="AA134" s="285"/>
      <c r="AB134" s="285"/>
      <c r="AC134" s="285"/>
      <c r="AD134" s="285"/>
      <c r="AE134" s="285"/>
      <c r="AF134" s="285"/>
      <c r="AG134" s="285"/>
      <c r="AH134" s="285"/>
      <c r="AI134" s="285"/>
      <c r="AJ134" s="285"/>
      <c r="AK134" s="285"/>
      <c r="AL134" s="285"/>
      <c r="AM134" s="285"/>
      <c r="AN134" s="285"/>
      <c r="AO134" s="285"/>
      <c r="AP134" s="285"/>
      <c r="AQ134" s="285"/>
      <c r="AR134" s="285"/>
      <c r="AS134" s="285"/>
      <c r="AT134" s="285"/>
      <c r="AU134" s="284"/>
      <c r="AV134" s="284"/>
      <c r="AW134" s="284"/>
      <c r="AX134" s="284"/>
      <c r="AY134" s="284"/>
      <c r="AZ134" s="284"/>
      <c r="BA134" s="284"/>
      <c r="BB134" s="284"/>
      <c r="BC134" s="284"/>
      <c r="BD134" s="284"/>
      <c r="BE134" s="284"/>
      <c r="BF134" s="284"/>
      <c r="BG134" s="284"/>
      <c r="BH134" s="284"/>
      <c r="BI134" s="284"/>
      <c r="BJ134" s="284"/>
      <c r="BK134" s="284"/>
      <c r="BL134" s="284"/>
      <c r="BM134" s="284"/>
      <c r="BN134" s="282"/>
      <c r="BO134" s="282"/>
      <c r="BP134" s="282"/>
      <c r="BQ134" s="282"/>
      <c r="BR134" s="282"/>
      <c r="BS134" s="282"/>
      <c r="BT134" s="282"/>
      <c r="BU134" s="282"/>
      <c r="BV134" s="282"/>
      <c r="BW134" s="282"/>
      <c r="BX134" s="282"/>
      <c r="BY134" s="282"/>
      <c r="BZ134" s="282"/>
      <c r="CA134" s="282"/>
      <c r="CB134" s="282"/>
      <c r="CC134" s="282"/>
      <c r="CD134" s="282"/>
      <c r="CE134" s="282"/>
      <c r="CF134" s="282"/>
      <c r="CG134" s="282"/>
      <c r="CH134" s="282"/>
      <c r="CI134" s="282"/>
      <c r="CJ134" s="282"/>
      <c r="CK134" s="282"/>
      <c r="CL134" s="282"/>
      <c r="CM134" s="282"/>
      <c r="CN134" s="282"/>
      <c r="CO134" s="282"/>
      <c r="CP134" s="282"/>
      <c r="CQ134" s="282"/>
      <c r="CR134" s="282"/>
      <c r="CS134" s="282"/>
      <c r="CT134" s="282"/>
      <c r="CU134" s="282"/>
      <c r="CV134" s="282"/>
      <c r="CW134" s="282"/>
      <c r="CX134" s="282"/>
      <c r="CY134" s="282"/>
      <c r="CZ134" s="282"/>
      <c r="DA134" s="282"/>
      <c r="DB134" s="282"/>
      <c r="DC134" s="282"/>
      <c r="DD134" s="282"/>
      <c r="DE134" s="282"/>
      <c r="DF134" s="282"/>
      <c r="DG134" s="282"/>
      <c r="DH134" s="282"/>
      <c r="DI134" s="282"/>
      <c r="DJ134" s="282"/>
      <c r="DK134" s="282"/>
      <c r="DL134" s="282"/>
      <c r="DM134" s="282"/>
      <c r="DN134" s="282"/>
      <c r="DO134" s="282"/>
      <c r="DP134" s="254"/>
      <c r="DQ134" s="254"/>
      <c r="DR134" s="254"/>
      <c r="DS134" s="254"/>
      <c r="DT134" s="254"/>
      <c r="DU134" s="254"/>
      <c r="DV134" s="254"/>
      <c r="DW134" s="254"/>
      <c r="DX134" s="254"/>
      <c r="DY134" s="254"/>
      <c r="DZ134" s="254"/>
      <c r="EA134" s="243"/>
    </row>
    <row r="135" spans="1:131" ht="14.25" hidden="1" x14ac:dyDescent="0.15">
      <c r="AU135" s="285"/>
      <c r="AV135" s="285"/>
      <c r="AW135" s="285"/>
      <c r="AX135" s="285"/>
      <c r="AY135" s="285"/>
      <c r="AZ135" s="285"/>
      <c r="BA135" s="285"/>
      <c r="BB135" s="285"/>
      <c r="BC135" s="285"/>
      <c r="BD135" s="285"/>
      <c r="BE135" s="285"/>
      <c r="BF135" s="285"/>
      <c r="BG135" s="285"/>
      <c r="BH135" s="285"/>
      <c r="BI135" s="285"/>
      <c r="BJ135" s="285"/>
      <c r="BK135" s="285"/>
      <c r="BL135" s="285"/>
      <c r="BM135" s="285"/>
      <c r="BN135" s="285"/>
      <c r="BO135" s="285"/>
      <c r="BP135" s="285"/>
      <c r="BQ135" s="285"/>
      <c r="BR135" s="285"/>
      <c r="BS135" s="285"/>
      <c r="BT135" s="285"/>
      <c r="BU135" s="285"/>
      <c r="BV135" s="285"/>
      <c r="BW135" s="285"/>
      <c r="BX135" s="285"/>
      <c r="BY135" s="285"/>
      <c r="BZ135" s="285"/>
      <c r="CA135" s="285"/>
      <c r="CB135" s="285"/>
      <c r="CC135" s="285"/>
      <c r="CD135" s="285"/>
      <c r="CE135" s="285"/>
      <c r="CF135" s="285"/>
      <c r="CG135" s="285"/>
      <c r="CH135" s="285"/>
      <c r="CI135" s="285"/>
      <c r="CJ135" s="285"/>
      <c r="CK135" s="285"/>
      <c r="CL135" s="285"/>
      <c r="CM135" s="285"/>
      <c r="CN135" s="285"/>
      <c r="CO135" s="285"/>
      <c r="CP135" s="285"/>
      <c r="CQ135" s="285"/>
      <c r="CR135" s="285"/>
      <c r="CS135" s="285"/>
      <c r="CT135" s="285"/>
      <c r="CU135" s="285"/>
      <c r="CV135" s="285"/>
      <c r="CW135" s="285"/>
      <c r="CX135" s="285"/>
      <c r="CY135" s="285"/>
      <c r="CZ135" s="285"/>
      <c r="DA135" s="285"/>
      <c r="DB135" s="285"/>
      <c r="DC135" s="285"/>
      <c r="DD135" s="285"/>
      <c r="DE135" s="285"/>
      <c r="DF135" s="285"/>
      <c r="DG135" s="285"/>
      <c r="DH135" s="285"/>
      <c r="DI135" s="285"/>
      <c r="DJ135" s="285"/>
      <c r="DK135" s="285"/>
      <c r="DL135" s="285"/>
      <c r="DM135" s="285"/>
      <c r="DN135" s="285"/>
      <c r="DO135" s="285"/>
      <c r="DP135" s="285"/>
      <c r="DQ135" s="285"/>
      <c r="DR135" s="285"/>
      <c r="DS135" s="285"/>
      <c r="DT135" s="285"/>
      <c r="DU135" s="285"/>
      <c r="DV135" s="285"/>
      <c r="DW135" s="285"/>
      <c r="DX135" s="285"/>
      <c r="DY135" s="285"/>
      <c r="DZ135" s="285"/>
    </row>
    <row r="136" spans="1:131" hidden="1" x14ac:dyDescent="0.15"/>
  </sheetData>
  <sheetProtection algorithmName="SHA-512" hashValue="VW6rhm+tjQHbk819zIyplhe1ea6YgCMc5Ad764n7NhZpEpd/YzTEI9KqQ0/dGtiDJnHivvK9Dyil5cNPO0Mnuw==" saltValue="CLO05wmnrJOQtQdonCLNSQ==" spinCount="100000" sheet="1" objects="1" scenarios="1" formatRows="0"/>
  <mergeCells count="2033">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49" zoomScaleNormal="85" zoomScaleSheetLayoutView="100" workbookViewId="0">
      <selection activeCell="AQ22" sqref="AQ22"/>
    </sheetView>
  </sheetViews>
  <sheetFormatPr defaultColWidth="0" defaultRowHeight="13.5" customHeight="1" zeroHeight="1" x14ac:dyDescent="0.15"/>
  <cols>
    <col min="1" max="120" width="2.75" style="288" customWidth="1"/>
    <col min="121" max="121" width="0" style="287" hidden="1" customWidth="1"/>
    <col min="122" max="16384" width="9" style="287" hidden="1"/>
  </cols>
  <sheetData>
    <row r="1" spans="1:120" x14ac:dyDescent="0.15">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87"/>
    </row>
    <row r="17" spans="119:120" x14ac:dyDescent="0.15">
      <c r="DP17" s="287"/>
    </row>
    <row r="18" spans="119:120" x14ac:dyDescent="0.15"/>
    <row r="19" spans="119:120" x14ac:dyDescent="0.15"/>
    <row r="20" spans="119:120" x14ac:dyDescent="0.15">
      <c r="DO20" s="287"/>
      <c r="DP20" s="287"/>
    </row>
    <row r="21" spans="119:120" x14ac:dyDescent="0.15">
      <c r="DP21" s="287"/>
    </row>
    <row r="22" spans="119:120" x14ac:dyDescent="0.15"/>
    <row r="23" spans="119:120" x14ac:dyDescent="0.15">
      <c r="DO23" s="287"/>
      <c r="DP23" s="287"/>
    </row>
    <row r="24" spans="119:120" x14ac:dyDescent="0.15">
      <c r="DP24" s="287"/>
    </row>
    <row r="25" spans="119:120" x14ac:dyDescent="0.15">
      <c r="DP25" s="287"/>
    </row>
    <row r="26" spans="119:120" x14ac:dyDescent="0.15">
      <c r="DO26" s="287"/>
      <c r="DP26" s="287"/>
    </row>
    <row r="27" spans="119:120" x14ac:dyDescent="0.15"/>
    <row r="28" spans="119:120" x14ac:dyDescent="0.15">
      <c r="DO28" s="287"/>
      <c r="DP28" s="287"/>
    </row>
    <row r="29" spans="119:120" x14ac:dyDescent="0.15">
      <c r="DP29" s="287"/>
    </row>
    <row r="30" spans="119:120" x14ac:dyDescent="0.15"/>
    <row r="31" spans="119:120" x14ac:dyDescent="0.15">
      <c r="DO31" s="287"/>
      <c r="DP31" s="287"/>
    </row>
    <row r="32" spans="119:120" x14ac:dyDescent="0.15"/>
    <row r="33" spans="98:120" x14ac:dyDescent="0.15">
      <c r="DO33" s="287"/>
      <c r="DP33" s="287"/>
    </row>
    <row r="34" spans="98:120" x14ac:dyDescent="0.15">
      <c r="DM34" s="287"/>
    </row>
    <row r="35" spans="98:120" x14ac:dyDescent="0.15">
      <c r="CT35" s="287"/>
      <c r="CU35" s="287"/>
      <c r="CV35" s="287"/>
      <c r="CY35" s="287"/>
      <c r="CZ35" s="287"/>
      <c r="DA35" s="287"/>
      <c r="DD35" s="287"/>
      <c r="DE35" s="287"/>
      <c r="DF35" s="287"/>
      <c r="DI35" s="287"/>
      <c r="DJ35" s="287"/>
      <c r="DK35" s="287"/>
      <c r="DM35" s="287"/>
      <c r="DN35" s="287"/>
      <c r="DO35" s="287"/>
      <c r="DP35" s="287"/>
    </row>
    <row r="36" spans="98:120" x14ac:dyDescent="0.15"/>
    <row r="37" spans="98:120" x14ac:dyDescent="0.15">
      <c r="CW37" s="287"/>
      <c r="DB37" s="287"/>
      <c r="DG37" s="287"/>
      <c r="DL37" s="287"/>
      <c r="DP37" s="287"/>
    </row>
    <row r="38" spans="98:120" x14ac:dyDescent="0.15">
      <c r="CT38" s="287"/>
      <c r="CU38" s="287"/>
      <c r="CV38" s="287"/>
      <c r="CW38" s="287"/>
      <c r="CY38" s="287"/>
      <c r="CZ38" s="287"/>
      <c r="DA38" s="287"/>
      <c r="DB38" s="287"/>
      <c r="DD38" s="287"/>
      <c r="DE38" s="287"/>
      <c r="DF38" s="287"/>
      <c r="DG38" s="287"/>
      <c r="DI38" s="287"/>
      <c r="DJ38" s="287"/>
      <c r="DK38" s="287"/>
      <c r="DL38" s="287"/>
      <c r="DN38" s="287"/>
      <c r="DO38" s="287"/>
      <c r="DP38" s="28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87"/>
      <c r="DO49" s="287"/>
      <c r="DP49" s="28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87"/>
      <c r="CS63" s="287"/>
      <c r="CX63" s="287"/>
      <c r="DC63" s="287"/>
      <c r="DH63" s="287"/>
    </row>
    <row r="64" spans="22:120" x14ac:dyDescent="0.15">
      <c r="V64" s="287"/>
    </row>
    <row r="65" spans="15:120" x14ac:dyDescent="0.15">
      <c r="X65" s="287"/>
      <c r="Z65" s="287"/>
      <c r="AA65" s="287"/>
      <c r="AB65" s="287"/>
      <c r="AC65" s="287"/>
      <c r="AD65" s="287"/>
      <c r="AE65" s="287"/>
      <c r="AF65" s="287"/>
      <c r="AG65" s="287"/>
      <c r="AH65" s="287"/>
      <c r="AI65" s="287"/>
      <c r="AJ65" s="287"/>
      <c r="AK65" s="287"/>
      <c r="AL65" s="287"/>
      <c r="AM65" s="287"/>
      <c r="AN65" s="287"/>
      <c r="AO65" s="287"/>
      <c r="AP65" s="287"/>
      <c r="AQ65" s="287"/>
      <c r="AR65" s="287"/>
      <c r="AS65" s="287"/>
      <c r="AT65" s="287"/>
      <c r="AU65" s="287"/>
      <c r="AV65" s="287"/>
      <c r="AW65" s="287"/>
      <c r="AX65" s="287"/>
      <c r="AY65" s="287"/>
      <c r="AZ65" s="287"/>
      <c r="BA65" s="287"/>
      <c r="BB65" s="287"/>
      <c r="BC65" s="287"/>
      <c r="BD65" s="287"/>
      <c r="BE65" s="287"/>
      <c r="BF65" s="287"/>
      <c r="BG65" s="287"/>
      <c r="BH65" s="287"/>
      <c r="BI65" s="287"/>
      <c r="BJ65" s="287"/>
      <c r="BK65" s="287"/>
      <c r="BL65" s="287"/>
      <c r="BM65" s="287"/>
      <c r="BN65" s="287"/>
      <c r="BO65" s="287"/>
      <c r="BP65" s="287"/>
      <c r="BQ65" s="287"/>
      <c r="BR65" s="287"/>
      <c r="BS65" s="287"/>
      <c r="BT65" s="287"/>
      <c r="BU65" s="287"/>
      <c r="BV65" s="287"/>
      <c r="BW65" s="287"/>
      <c r="BX65" s="287"/>
      <c r="BY65" s="287"/>
      <c r="BZ65" s="287"/>
      <c r="CA65" s="287"/>
      <c r="CB65" s="287"/>
      <c r="CC65" s="287"/>
      <c r="CD65" s="287"/>
      <c r="CE65" s="287"/>
      <c r="CF65" s="287"/>
      <c r="CG65" s="287"/>
      <c r="CH65" s="287"/>
      <c r="CI65" s="287"/>
      <c r="CJ65" s="287"/>
      <c r="CK65" s="287"/>
      <c r="CL65" s="287"/>
      <c r="CM65" s="287"/>
      <c r="CN65" s="287"/>
      <c r="CO65" s="287"/>
      <c r="CP65" s="287"/>
      <c r="CQ65" s="287"/>
      <c r="CR65" s="287"/>
      <c r="CU65" s="287"/>
      <c r="CZ65" s="287"/>
      <c r="DE65" s="287"/>
      <c r="DJ65" s="287"/>
    </row>
    <row r="66" spans="15:120" x14ac:dyDescent="0.15">
      <c r="Q66" s="287"/>
      <c r="S66" s="287"/>
      <c r="U66" s="287"/>
      <c r="DM66" s="287"/>
    </row>
    <row r="67" spans="15:120" x14ac:dyDescent="0.15">
      <c r="O67" s="287"/>
      <c r="P67" s="287"/>
      <c r="R67" s="287"/>
      <c r="T67" s="287"/>
      <c r="Y67" s="287"/>
      <c r="CT67" s="287"/>
      <c r="CV67" s="287"/>
      <c r="CW67" s="287"/>
      <c r="CY67" s="287"/>
      <c r="DA67" s="287"/>
      <c r="DB67" s="287"/>
      <c r="DD67" s="287"/>
      <c r="DF67" s="287"/>
      <c r="DG67" s="287"/>
      <c r="DI67" s="287"/>
      <c r="DK67" s="287"/>
      <c r="DL67" s="287"/>
      <c r="DN67" s="287"/>
      <c r="DO67" s="287"/>
      <c r="DP67" s="287"/>
    </row>
    <row r="68" spans="15:120" x14ac:dyDescent="0.15"/>
    <row r="69" spans="15:120" x14ac:dyDescent="0.15"/>
    <row r="70" spans="15:120" x14ac:dyDescent="0.15"/>
    <row r="71" spans="15:120" x14ac:dyDescent="0.15"/>
    <row r="72" spans="15:120" x14ac:dyDescent="0.15">
      <c r="DP72" s="287"/>
    </row>
    <row r="73" spans="15:120" x14ac:dyDescent="0.15">
      <c r="DP73" s="28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87"/>
      <c r="CX96" s="287"/>
      <c r="DC96" s="287"/>
      <c r="DH96" s="287"/>
    </row>
    <row r="97" spans="24:120" x14ac:dyDescent="0.15">
      <c r="CS97" s="287"/>
      <c r="CX97" s="287"/>
      <c r="DC97" s="287"/>
      <c r="DH97" s="287"/>
      <c r="DP97" s="288" t="s">
        <v>507</v>
      </c>
    </row>
    <row r="98" spans="24:120" hidden="1" x14ac:dyDescent="0.15">
      <c r="CS98" s="287"/>
      <c r="CX98" s="287"/>
      <c r="DC98" s="287"/>
      <c r="DH98" s="287"/>
    </row>
    <row r="99" spans="24:120" hidden="1" x14ac:dyDescent="0.15">
      <c r="CS99" s="287"/>
      <c r="CX99" s="287"/>
      <c r="DC99" s="287"/>
      <c r="DH99" s="287"/>
    </row>
    <row r="101" spans="24:120" ht="12" hidden="1" customHeight="1" x14ac:dyDescent="0.15">
      <c r="X101" s="287"/>
      <c r="Y101" s="287"/>
      <c r="Z101" s="287"/>
      <c r="AA101" s="287"/>
      <c r="AB101" s="287"/>
      <c r="AC101" s="287"/>
      <c r="AD101" s="287"/>
      <c r="AE101" s="287"/>
      <c r="AF101" s="287"/>
      <c r="AG101" s="287"/>
      <c r="AH101" s="287"/>
      <c r="AI101" s="287"/>
      <c r="AJ101" s="287"/>
      <c r="AK101" s="287"/>
      <c r="AL101" s="287"/>
      <c r="AM101" s="287"/>
      <c r="AN101" s="287"/>
      <c r="AO101" s="287"/>
      <c r="AP101" s="287"/>
      <c r="AQ101" s="287"/>
      <c r="AR101" s="287"/>
      <c r="AS101" s="287"/>
      <c r="AT101" s="287"/>
      <c r="AU101" s="287"/>
      <c r="AV101" s="287"/>
      <c r="AW101" s="287"/>
      <c r="AX101" s="287"/>
      <c r="AY101" s="287"/>
      <c r="AZ101" s="287"/>
      <c r="BA101" s="287"/>
      <c r="BB101" s="287"/>
      <c r="BC101" s="287"/>
      <c r="BD101" s="287"/>
      <c r="BE101" s="287"/>
      <c r="BF101" s="287"/>
      <c r="BG101" s="287"/>
      <c r="BH101" s="287"/>
      <c r="BI101" s="287"/>
      <c r="BJ101" s="287"/>
      <c r="BK101" s="287"/>
      <c r="BL101" s="287"/>
      <c r="BM101" s="287"/>
      <c r="BN101" s="287"/>
      <c r="BO101" s="287"/>
      <c r="BP101" s="287"/>
      <c r="BQ101" s="287"/>
      <c r="BR101" s="287"/>
      <c r="BS101" s="287"/>
      <c r="BT101" s="287"/>
      <c r="BU101" s="287"/>
      <c r="BV101" s="287"/>
      <c r="BW101" s="287"/>
      <c r="BX101" s="287"/>
      <c r="BY101" s="287"/>
      <c r="BZ101" s="287"/>
      <c r="CA101" s="287"/>
      <c r="CB101" s="287"/>
      <c r="CC101" s="287"/>
      <c r="CD101" s="287"/>
      <c r="CE101" s="287"/>
      <c r="CF101" s="287"/>
      <c r="CG101" s="287"/>
      <c r="CH101" s="287"/>
      <c r="CI101" s="287"/>
      <c r="CJ101" s="287"/>
      <c r="CK101" s="287"/>
      <c r="CL101" s="287"/>
      <c r="CM101" s="287"/>
      <c r="CN101" s="287"/>
      <c r="CO101" s="287"/>
      <c r="CP101" s="287"/>
      <c r="CQ101" s="287"/>
      <c r="CR101" s="287"/>
      <c r="CU101" s="287"/>
      <c r="CZ101" s="287"/>
      <c r="DE101" s="287"/>
      <c r="DJ101" s="287"/>
    </row>
    <row r="102" spans="24:120" ht="1.5" hidden="1" customHeight="1" x14ac:dyDescent="0.15">
      <c r="CU102" s="287"/>
      <c r="CZ102" s="287"/>
      <c r="DE102" s="287"/>
      <c r="DJ102" s="287"/>
      <c r="DM102" s="287"/>
    </row>
    <row r="103" spans="24:120" hidden="1" x14ac:dyDescent="0.15">
      <c r="CT103" s="287"/>
      <c r="CV103" s="287"/>
      <c r="CW103" s="287"/>
      <c r="CY103" s="287"/>
      <c r="DA103" s="287"/>
      <c r="DB103" s="287"/>
      <c r="DD103" s="287"/>
      <c r="DF103" s="287"/>
      <c r="DG103" s="287"/>
      <c r="DI103" s="287"/>
      <c r="DK103" s="287"/>
      <c r="DL103" s="287"/>
      <c r="DM103" s="287"/>
      <c r="DN103" s="287"/>
      <c r="DO103" s="287"/>
      <c r="DP103" s="287"/>
    </row>
    <row r="104" spans="24:120" hidden="1" x14ac:dyDescent="0.15">
      <c r="CV104" s="287"/>
      <c r="CW104" s="287"/>
      <c r="DA104" s="287"/>
      <c r="DB104" s="287"/>
      <c r="DF104" s="287"/>
      <c r="DG104" s="287"/>
      <c r="DK104" s="287"/>
      <c r="DL104" s="287"/>
      <c r="DN104" s="287"/>
      <c r="DO104" s="287"/>
      <c r="DP104" s="287"/>
    </row>
    <row r="105" spans="24:120" ht="12.75" hidden="1" customHeight="1" x14ac:dyDescent="0.15"/>
  </sheetData>
  <sheetProtection algorithmName="SHA-512" hashValue="HaupDJS+KJl6kY24by1Rk+/Pe4iGYbAiG+qg/jLM+kQ8WnaG7qR2xYHSJFONo+qsBwZhB5IkQHPQ8O/gzDRfrQ==" saltValue="dtYJwtU9I3NBIKegi+gW0g==" spinCount="100000" sheet="1" objects="1" scenarios="1"/>
  <dataConsolidate/>
  <phoneticPr fontId="2"/>
  <printOptions horizontalCentered="1" verticalCentered="1"/>
  <pageMargins left="0" right="0" top="0" bottom="0" header="0" footer="0"/>
  <pageSetup paperSize="8" scale="63"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A25" zoomScaleNormal="100" zoomScaleSheetLayoutView="55" workbookViewId="0"/>
  </sheetViews>
  <sheetFormatPr defaultColWidth="0" defaultRowHeight="13.5" customHeight="1" zeroHeight="1" x14ac:dyDescent="0.15"/>
  <cols>
    <col min="1" max="116" width="2.625" style="288" customWidth="1"/>
    <col min="117" max="16384" width="9" style="287" hidden="1"/>
  </cols>
  <sheetData>
    <row r="1" spans="2:116" x14ac:dyDescent="0.15">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row>
    <row r="2" spans="2:116" x14ac:dyDescent="0.15"/>
    <row r="3" spans="2:116" x14ac:dyDescent="0.15"/>
    <row r="4" spans="2:116" x14ac:dyDescent="0.15">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c r="BO4" s="287"/>
      <c r="BP4" s="287"/>
      <c r="BQ4" s="287"/>
      <c r="BR4" s="287"/>
      <c r="BS4" s="287"/>
      <c r="BT4" s="287"/>
      <c r="BU4" s="287"/>
      <c r="BV4" s="287"/>
      <c r="BW4" s="287"/>
      <c r="BX4" s="287"/>
      <c r="BY4" s="287"/>
      <c r="BZ4" s="287"/>
      <c r="CA4" s="287"/>
      <c r="CB4" s="287"/>
      <c r="CC4" s="287"/>
      <c r="CD4" s="287"/>
      <c r="CE4" s="287"/>
      <c r="CF4" s="287"/>
      <c r="CG4" s="287"/>
      <c r="CH4" s="287"/>
      <c r="CI4" s="287"/>
      <c r="CJ4" s="287"/>
      <c r="CK4" s="287"/>
      <c r="CL4" s="287"/>
      <c r="CM4" s="287"/>
      <c r="CN4" s="287"/>
      <c r="CO4" s="287"/>
      <c r="CP4" s="287"/>
      <c r="CQ4" s="287"/>
      <c r="CR4" s="287"/>
      <c r="CS4" s="287"/>
      <c r="CT4" s="287"/>
      <c r="CU4" s="287"/>
      <c r="CV4" s="287"/>
      <c r="CW4" s="287"/>
      <c r="CX4" s="287"/>
      <c r="CY4" s="287"/>
      <c r="CZ4" s="287"/>
      <c r="DA4" s="287"/>
      <c r="DB4" s="287"/>
      <c r="DC4" s="287"/>
      <c r="DD4" s="287"/>
      <c r="DE4" s="287"/>
      <c r="DF4" s="287"/>
      <c r="DG4" s="287"/>
      <c r="DH4" s="287"/>
      <c r="DI4" s="287"/>
      <c r="DJ4" s="287"/>
      <c r="DK4" s="287"/>
      <c r="DL4" s="287"/>
    </row>
    <row r="5" spans="2:116" x14ac:dyDescent="0.15">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c r="BO5" s="287"/>
      <c r="BP5" s="287"/>
      <c r="BQ5" s="287"/>
      <c r="BR5" s="287"/>
      <c r="BS5" s="287"/>
      <c r="BT5" s="287"/>
      <c r="BU5" s="287"/>
      <c r="BV5" s="287"/>
      <c r="BW5" s="287"/>
      <c r="BX5" s="287"/>
      <c r="BY5" s="287"/>
      <c r="BZ5" s="287"/>
      <c r="CA5" s="287"/>
      <c r="CB5" s="287"/>
      <c r="CC5" s="287"/>
      <c r="CD5" s="287"/>
      <c r="CE5" s="287"/>
      <c r="CF5" s="287"/>
      <c r="CG5" s="287"/>
      <c r="CH5" s="287"/>
      <c r="CI5" s="287"/>
      <c r="CJ5" s="287"/>
      <c r="CK5" s="287"/>
      <c r="CL5" s="287"/>
      <c r="CM5" s="287"/>
      <c r="CN5" s="287"/>
      <c r="CO5" s="287"/>
      <c r="CP5" s="287"/>
      <c r="CQ5" s="287"/>
      <c r="CR5" s="287"/>
      <c r="CS5" s="287"/>
      <c r="CT5" s="287"/>
      <c r="CU5" s="287"/>
      <c r="CV5" s="287"/>
      <c r="CW5" s="287"/>
      <c r="CX5" s="287"/>
      <c r="CY5" s="287"/>
      <c r="CZ5" s="287"/>
      <c r="DA5" s="287"/>
      <c r="DB5" s="287"/>
      <c r="DC5" s="287"/>
      <c r="DD5" s="287"/>
      <c r="DE5" s="287"/>
      <c r="DF5" s="287"/>
      <c r="DG5" s="287"/>
      <c r="DH5" s="287"/>
      <c r="DI5" s="287"/>
      <c r="DJ5" s="287"/>
      <c r="DK5" s="287"/>
      <c r="DL5" s="28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87"/>
      <c r="BX18" s="287"/>
      <c r="BY18" s="287"/>
      <c r="BZ18" s="287"/>
      <c r="CA18" s="287"/>
      <c r="CB18" s="287"/>
      <c r="CC18" s="287"/>
      <c r="CD18" s="287"/>
      <c r="CE18" s="287"/>
      <c r="CF18" s="287"/>
      <c r="CG18" s="287"/>
      <c r="CH18" s="287"/>
      <c r="CI18" s="287"/>
      <c r="CJ18" s="287"/>
      <c r="CK18" s="287"/>
      <c r="CL18" s="287"/>
      <c r="CM18" s="287"/>
      <c r="CN18" s="287"/>
      <c r="CO18" s="287"/>
      <c r="CP18" s="287"/>
      <c r="CQ18" s="287"/>
      <c r="CR18" s="287"/>
      <c r="CS18" s="287"/>
      <c r="CT18" s="287"/>
      <c r="CU18" s="287"/>
      <c r="CV18" s="287"/>
      <c r="CW18" s="287"/>
      <c r="CX18" s="287"/>
      <c r="CY18" s="287"/>
      <c r="CZ18" s="287"/>
      <c r="DA18" s="287"/>
      <c r="DB18" s="287"/>
      <c r="DC18" s="287"/>
      <c r="DD18" s="287"/>
      <c r="DE18" s="287"/>
      <c r="DF18" s="287"/>
      <c r="DG18" s="287"/>
      <c r="DH18" s="287"/>
      <c r="DI18" s="287"/>
      <c r="DJ18" s="287"/>
      <c r="DK18" s="287"/>
      <c r="DL18" s="287"/>
    </row>
    <row r="19" spans="9:116" x14ac:dyDescent="0.15"/>
    <row r="20" spans="9:116" x14ac:dyDescent="0.15"/>
    <row r="21" spans="9:116" x14ac:dyDescent="0.15">
      <c r="DL21" s="287"/>
    </row>
    <row r="22" spans="9:116" x14ac:dyDescent="0.15">
      <c r="DI22" s="287"/>
      <c r="DJ22" s="287"/>
      <c r="DK22" s="287"/>
      <c r="DL22" s="287"/>
    </row>
    <row r="23" spans="9:116" x14ac:dyDescent="0.15">
      <c r="CY23" s="287"/>
      <c r="CZ23" s="287"/>
      <c r="DA23" s="287"/>
      <c r="DB23" s="287"/>
      <c r="DC23" s="287"/>
      <c r="DD23" s="287"/>
      <c r="DE23" s="287"/>
      <c r="DF23" s="287"/>
      <c r="DG23" s="287"/>
      <c r="DH23" s="287"/>
      <c r="DI23" s="287"/>
      <c r="DJ23" s="287"/>
      <c r="DK23" s="287"/>
      <c r="DL23" s="28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87"/>
      <c r="DA35" s="287"/>
      <c r="DB35" s="287"/>
      <c r="DC35" s="287"/>
      <c r="DD35" s="287"/>
      <c r="DE35" s="287"/>
      <c r="DF35" s="287"/>
      <c r="DG35" s="287"/>
      <c r="DH35" s="287"/>
      <c r="DI35" s="287"/>
      <c r="DJ35" s="287"/>
      <c r="DK35" s="287"/>
      <c r="DL35" s="287"/>
    </row>
    <row r="36" spans="15:116" x14ac:dyDescent="0.15"/>
    <row r="37" spans="15:116" x14ac:dyDescent="0.15">
      <c r="DL37" s="287"/>
    </row>
    <row r="38" spans="15:116" x14ac:dyDescent="0.15">
      <c r="DI38" s="287"/>
      <c r="DJ38" s="287"/>
      <c r="DK38" s="287"/>
      <c r="DL38" s="287"/>
    </row>
    <row r="39" spans="15:116" x14ac:dyDescent="0.15"/>
    <row r="40" spans="15:116" x14ac:dyDescent="0.15"/>
    <row r="41" spans="15:116" x14ac:dyDescent="0.15"/>
    <row r="42" spans="15:116" x14ac:dyDescent="0.15"/>
    <row r="43" spans="15:116" x14ac:dyDescent="0.15">
      <c r="O43" s="287"/>
      <c r="P43" s="287"/>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E43" s="287"/>
      <c r="DF43" s="287"/>
      <c r="DG43" s="287"/>
      <c r="DH43" s="287"/>
      <c r="DI43" s="287"/>
      <c r="DJ43" s="287"/>
      <c r="DK43" s="287"/>
      <c r="DL43" s="287"/>
    </row>
    <row r="44" spans="15:116" x14ac:dyDescent="0.15">
      <c r="DL44" s="287"/>
    </row>
    <row r="45" spans="15:116" x14ac:dyDescent="0.15"/>
    <row r="46" spans="15:116" x14ac:dyDescent="0.15">
      <c r="DA46" s="287"/>
      <c r="DB46" s="287"/>
      <c r="DC46" s="287"/>
      <c r="DD46" s="287"/>
      <c r="DE46" s="287"/>
      <c r="DF46" s="287"/>
      <c r="DG46" s="287"/>
      <c r="DH46" s="287"/>
      <c r="DI46" s="287"/>
      <c r="DJ46" s="287"/>
      <c r="DK46" s="287"/>
      <c r="DL46" s="287"/>
    </row>
    <row r="47" spans="15:116" x14ac:dyDescent="0.15"/>
    <row r="48" spans="15:116" x14ac:dyDescent="0.15"/>
    <row r="49" spans="104:116" x14ac:dyDescent="0.15"/>
    <row r="50" spans="104:116" x14ac:dyDescent="0.15">
      <c r="CZ50" s="287"/>
      <c r="DA50" s="287"/>
      <c r="DB50" s="287"/>
      <c r="DC50" s="287"/>
      <c r="DD50" s="287"/>
      <c r="DE50" s="287"/>
      <c r="DF50" s="287"/>
      <c r="DG50" s="287"/>
      <c r="DH50" s="287"/>
      <c r="DI50" s="287"/>
      <c r="DJ50" s="287"/>
      <c r="DK50" s="287"/>
      <c r="DL50" s="287"/>
    </row>
    <row r="51" spans="104:116" x14ac:dyDescent="0.15"/>
    <row r="52" spans="104:116" x14ac:dyDescent="0.15"/>
    <row r="53" spans="104:116" x14ac:dyDescent="0.15">
      <c r="DL53" s="28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87"/>
      <c r="DD67" s="287"/>
      <c r="DE67" s="287"/>
      <c r="DF67" s="287"/>
      <c r="DG67" s="287"/>
      <c r="DH67" s="287"/>
      <c r="DI67" s="287"/>
      <c r="DJ67" s="287"/>
      <c r="DK67" s="287"/>
      <c r="DL67" s="28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RBK+rFv32mqZKORYj9eUcQxSIXtGVfqk1+HqTRVQlbUqclLS6chJVGtF8nHWOcse4to+HSF6vUZscsw5IxTRyQ==" saltValue="++/4T/uCXLNESxC6sWavVA==" spinCount="100000" sheet="1" objects="1" scenarios="1"/>
  <dataConsolidate/>
  <phoneticPr fontId="2"/>
  <printOptions horizontalCentered="1" verticalCentered="1"/>
  <pageMargins left="0" right="0" top="0" bottom="0" header="0" footer="0"/>
  <pageSetup paperSize="8" scale="69" orientation="landscape"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4"/>
  <sheetViews>
    <sheetView showGridLines="0" view="pageBreakPreview" workbookViewId="0"/>
  </sheetViews>
  <sheetFormatPr defaultColWidth="0" defaultRowHeight="13.5" customHeight="1" zeroHeight="1" x14ac:dyDescent="0.15"/>
  <cols>
    <col min="1" max="36" width="2.5" style="289" customWidth="1"/>
    <col min="37" max="44" width="17" style="289" customWidth="1"/>
    <col min="45" max="45" width="6.125" style="296" customWidth="1"/>
    <col min="46" max="46" width="3" style="294" customWidth="1"/>
    <col min="47" max="47" width="19.125" style="289" hidden="1" customWidth="1"/>
    <col min="48" max="52" width="12.625" style="289" hidden="1" customWidth="1"/>
    <col min="53" max="16384" width="8.625" style="289" hidden="1"/>
  </cols>
  <sheetData>
    <row r="1" spans="1:46" x14ac:dyDescent="0.15">
      <c r="AS1" s="290"/>
      <c r="AT1" s="290"/>
    </row>
    <row r="2" spans="1:46" x14ac:dyDescent="0.15">
      <c r="AS2" s="290"/>
      <c r="AT2" s="290"/>
    </row>
    <row r="3" spans="1:46" x14ac:dyDescent="0.15">
      <c r="AS3" s="290"/>
      <c r="AT3" s="290"/>
    </row>
    <row r="4" spans="1:46" x14ac:dyDescent="0.15">
      <c r="AS4" s="290"/>
      <c r="AT4" s="290"/>
    </row>
    <row r="5" spans="1:46" ht="17.25" x14ac:dyDescent="0.15">
      <c r="A5" s="291" t="s">
        <v>508</v>
      </c>
      <c r="B5" s="292"/>
      <c r="C5" s="292"/>
      <c r="D5" s="292"/>
      <c r="E5" s="292"/>
      <c r="F5" s="292"/>
      <c r="G5" s="292"/>
      <c r="H5" s="292"/>
      <c r="I5" s="292"/>
      <c r="J5" s="292"/>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2"/>
      <c r="AP5" s="292"/>
      <c r="AQ5" s="292"/>
      <c r="AR5" s="292"/>
      <c r="AS5" s="293"/>
    </row>
    <row r="6" spans="1:46" x14ac:dyDescent="0.15">
      <c r="A6" s="294"/>
      <c r="B6" s="290"/>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5" t="s">
        <v>509</v>
      </c>
      <c r="AL6" s="295"/>
      <c r="AM6" s="295"/>
      <c r="AN6" s="295"/>
      <c r="AO6" s="290"/>
      <c r="AP6" s="290"/>
      <c r="AQ6" s="290"/>
      <c r="AR6" s="290"/>
    </row>
    <row r="7" spans="1:46" x14ac:dyDescent="0.15">
      <c r="A7" s="294"/>
      <c r="B7" s="290"/>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7"/>
      <c r="AL7" s="298"/>
      <c r="AM7" s="298"/>
      <c r="AN7" s="299"/>
      <c r="AO7" s="1210" t="s">
        <v>510</v>
      </c>
      <c r="AP7" s="300"/>
      <c r="AQ7" s="301" t="s">
        <v>511</v>
      </c>
      <c r="AR7" s="302"/>
    </row>
    <row r="8" spans="1:46" x14ac:dyDescent="0.15">
      <c r="A8" s="294"/>
      <c r="B8" s="290"/>
      <c r="C8" s="290"/>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303"/>
      <c r="AL8" s="304"/>
      <c r="AM8" s="304"/>
      <c r="AN8" s="305"/>
      <c r="AO8" s="1211"/>
      <c r="AP8" s="306" t="s">
        <v>512</v>
      </c>
      <c r="AQ8" s="307" t="s">
        <v>513</v>
      </c>
      <c r="AR8" s="308" t="s">
        <v>514</v>
      </c>
    </row>
    <row r="9" spans="1:46" x14ac:dyDescent="0.15">
      <c r="A9" s="294"/>
      <c r="B9" s="290"/>
      <c r="C9" s="290"/>
      <c r="D9" s="290"/>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1212" t="s">
        <v>515</v>
      </c>
      <c r="AL9" s="1213"/>
      <c r="AM9" s="1213"/>
      <c r="AN9" s="1214"/>
      <c r="AO9" s="309">
        <v>828452</v>
      </c>
      <c r="AP9" s="309">
        <v>63039</v>
      </c>
      <c r="AQ9" s="310">
        <v>89061</v>
      </c>
      <c r="AR9" s="311">
        <v>-29.2</v>
      </c>
    </row>
    <row r="10" spans="1:46" x14ac:dyDescent="0.15">
      <c r="A10" s="294"/>
      <c r="B10" s="290"/>
      <c r="C10" s="290"/>
      <c r="D10" s="290"/>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1212" t="s">
        <v>516</v>
      </c>
      <c r="AL10" s="1213"/>
      <c r="AM10" s="1213"/>
      <c r="AN10" s="1214"/>
      <c r="AO10" s="312">
        <v>153205</v>
      </c>
      <c r="AP10" s="312">
        <v>11658</v>
      </c>
      <c r="AQ10" s="313">
        <v>10104</v>
      </c>
      <c r="AR10" s="314">
        <v>15.4</v>
      </c>
    </row>
    <row r="11" spans="1:46" ht="13.5" customHeight="1" x14ac:dyDescent="0.15">
      <c r="A11" s="294"/>
      <c r="B11" s="290"/>
      <c r="C11" s="290"/>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1212" t="s">
        <v>517</v>
      </c>
      <c r="AL11" s="1213"/>
      <c r="AM11" s="1213"/>
      <c r="AN11" s="1214"/>
      <c r="AO11" s="312">
        <v>205223</v>
      </c>
      <c r="AP11" s="312">
        <v>15616</v>
      </c>
      <c r="AQ11" s="313">
        <v>14957</v>
      </c>
      <c r="AR11" s="314">
        <v>4.4000000000000004</v>
      </c>
    </row>
    <row r="12" spans="1:46" ht="13.5" customHeight="1" x14ac:dyDescent="0.15">
      <c r="A12" s="294"/>
      <c r="B12" s="290"/>
      <c r="C12" s="290"/>
      <c r="D12" s="290"/>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1212" t="s">
        <v>518</v>
      </c>
      <c r="AL12" s="1213"/>
      <c r="AM12" s="1213"/>
      <c r="AN12" s="1214"/>
      <c r="AO12" s="312" t="s">
        <v>519</v>
      </c>
      <c r="AP12" s="312" t="s">
        <v>519</v>
      </c>
      <c r="AQ12" s="313">
        <v>435</v>
      </c>
      <c r="AR12" s="314" t="s">
        <v>519</v>
      </c>
    </row>
    <row r="13" spans="1:46" ht="13.5" customHeight="1" x14ac:dyDescent="0.15">
      <c r="A13" s="294"/>
      <c r="B13" s="290"/>
      <c r="C13" s="290"/>
      <c r="D13" s="290"/>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1212" t="s">
        <v>520</v>
      </c>
      <c r="AL13" s="1213"/>
      <c r="AM13" s="1213"/>
      <c r="AN13" s="1214"/>
      <c r="AO13" s="312" t="s">
        <v>519</v>
      </c>
      <c r="AP13" s="312" t="s">
        <v>519</v>
      </c>
      <c r="AQ13" s="313" t="s">
        <v>519</v>
      </c>
      <c r="AR13" s="314" t="s">
        <v>519</v>
      </c>
    </row>
    <row r="14" spans="1:46" ht="13.5" customHeight="1" x14ac:dyDescent="0.15">
      <c r="A14" s="294"/>
      <c r="B14" s="290"/>
      <c r="C14" s="290"/>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1212" t="s">
        <v>521</v>
      </c>
      <c r="AL14" s="1213"/>
      <c r="AM14" s="1213"/>
      <c r="AN14" s="1214"/>
      <c r="AO14" s="312">
        <v>30883</v>
      </c>
      <c r="AP14" s="312">
        <v>2350</v>
      </c>
      <c r="AQ14" s="313">
        <v>4008</v>
      </c>
      <c r="AR14" s="314">
        <v>-41.4</v>
      </c>
    </row>
    <row r="15" spans="1:46" ht="13.5" customHeight="1" x14ac:dyDescent="0.15">
      <c r="A15" s="294"/>
      <c r="B15" s="290"/>
      <c r="C15" s="290"/>
      <c r="D15" s="290"/>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1212" t="s">
        <v>522</v>
      </c>
      <c r="AL15" s="1213"/>
      <c r="AM15" s="1213"/>
      <c r="AN15" s="1214"/>
      <c r="AO15" s="312">
        <v>27078</v>
      </c>
      <c r="AP15" s="312">
        <v>2060</v>
      </c>
      <c r="AQ15" s="313">
        <v>2366</v>
      </c>
      <c r="AR15" s="314">
        <v>-12.9</v>
      </c>
    </row>
    <row r="16" spans="1:46" x14ac:dyDescent="0.15">
      <c r="A16" s="294"/>
      <c r="B16" s="290"/>
      <c r="C16" s="290"/>
      <c r="D16" s="290"/>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1215" t="s">
        <v>523</v>
      </c>
      <c r="AL16" s="1216"/>
      <c r="AM16" s="1216"/>
      <c r="AN16" s="1217"/>
      <c r="AO16" s="312">
        <v>-56834</v>
      </c>
      <c r="AP16" s="312">
        <v>-4325</v>
      </c>
      <c r="AQ16" s="313">
        <v>-7825</v>
      </c>
      <c r="AR16" s="314">
        <v>-44.7</v>
      </c>
    </row>
    <row r="17" spans="1:46" x14ac:dyDescent="0.15">
      <c r="A17" s="294"/>
      <c r="B17" s="290"/>
      <c r="C17" s="290"/>
      <c r="D17" s="290"/>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1215" t="s">
        <v>191</v>
      </c>
      <c r="AL17" s="1216"/>
      <c r="AM17" s="1216"/>
      <c r="AN17" s="1217"/>
      <c r="AO17" s="312">
        <v>1188007</v>
      </c>
      <c r="AP17" s="312">
        <v>90398</v>
      </c>
      <c r="AQ17" s="313">
        <v>113106</v>
      </c>
      <c r="AR17" s="314">
        <v>-20.100000000000001</v>
      </c>
    </row>
    <row r="18" spans="1:46" x14ac:dyDescent="0.15">
      <c r="A18" s="294"/>
      <c r="B18" s="290"/>
      <c r="C18" s="290"/>
      <c r="D18" s="290"/>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90"/>
      <c r="AL18" s="290"/>
      <c r="AM18" s="290"/>
      <c r="AN18" s="290"/>
      <c r="AO18" s="290"/>
      <c r="AP18" s="290"/>
      <c r="AQ18" s="315"/>
      <c r="AR18" s="315"/>
    </row>
    <row r="19" spans="1:46" x14ac:dyDescent="0.15">
      <c r="A19" s="294"/>
      <c r="B19" s="290"/>
      <c r="C19" s="290"/>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t="s">
        <v>524</v>
      </c>
      <c r="AL19" s="290"/>
      <c r="AM19" s="290"/>
      <c r="AN19" s="290"/>
      <c r="AO19" s="290"/>
      <c r="AP19" s="290"/>
      <c r="AQ19" s="290"/>
      <c r="AR19" s="290"/>
    </row>
    <row r="20" spans="1:46" x14ac:dyDescent="0.15">
      <c r="A20" s="294"/>
      <c r="B20" s="290"/>
      <c r="C20" s="290"/>
      <c r="D20" s="290"/>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316"/>
      <c r="AL20" s="317"/>
      <c r="AM20" s="317"/>
      <c r="AN20" s="318"/>
      <c r="AO20" s="319" t="s">
        <v>525</v>
      </c>
      <c r="AP20" s="320" t="s">
        <v>526</v>
      </c>
      <c r="AQ20" s="321" t="s">
        <v>527</v>
      </c>
      <c r="AR20" s="322"/>
    </row>
    <row r="21" spans="1:46" s="328" customFormat="1" x14ac:dyDescent="0.15">
      <c r="A21" s="323"/>
      <c r="B21" s="295"/>
      <c r="C21" s="295"/>
      <c r="D21" s="295"/>
      <c r="E21" s="295"/>
      <c r="F21" s="295"/>
      <c r="G21" s="295"/>
      <c r="H21" s="295"/>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5"/>
      <c r="AI21" s="295"/>
      <c r="AJ21" s="295"/>
      <c r="AK21" s="1207" t="s">
        <v>528</v>
      </c>
      <c r="AL21" s="1208"/>
      <c r="AM21" s="1208"/>
      <c r="AN21" s="1209"/>
      <c r="AO21" s="324">
        <v>7</v>
      </c>
      <c r="AP21" s="325">
        <v>10.59</v>
      </c>
      <c r="AQ21" s="326">
        <v>-3.59</v>
      </c>
      <c r="AR21" s="295"/>
      <c r="AS21" s="327"/>
      <c r="AT21" s="323"/>
    </row>
    <row r="22" spans="1:46" s="328" customFormat="1" x14ac:dyDescent="0.15">
      <c r="A22" s="323"/>
      <c r="B22" s="295"/>
      <c r="C22" s="295"/>
      <c r="D22" s="295"/>
      <c r="E22" s="295"/>
      <c r="F22" s="295"/>
      <c r="G22" s="295"/>
      <c r="H22" s="295"/>
      <c r="I22" s="295"/>
      <c r="J22" s="295"/>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1207" t="s">
        <v>529</v>
      </c>
      <c r="AL22" s="1208"/>
      <c r="AM22" s="1208"/>
      <c r="AN22" s="1209"/>
      <c r="AO22" s="329">
        <v>96.6</v>
      </c>
      <c r="AP22" s="330">
        <v>96.5</v>
      </c>
      <c r="AQ22" s="331">
        <v>0.1</v>
      </c>
      <c r="AR22" s="315"/>
      <c r="AS22" s="327"/>
      <c r="AT22" s="323"/>
    </row>
    <row r="23" spans="1:46" s="328" customFormat="1" x14ac:dyDescent="0.15">
      <c r="A23" s="323"/>
      <c r="B23" s="295"/>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315"/>
      <c r="AQ23" s="315"/>
      <c r="AR23" s="315"/>
      <c r="AS23" s="327"/>
      <c r="AT23" s="323"/>
    </row>
    <row r="24" spans="1:46" s="328" customFormat="1" x14ac:dyDescent="0.15">
      <c r="A24" s="323"/>
      <c r="B24" s="295"/>
      <c r="C24" s="295"/>
      <c r="D24" s="295"/>
      <c r="E24" s="295"/>
      <c r="F24" s="295"/>
      <c r="G24" s="295"/>
      <c r="H24" s="295"/>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315"/>
      <c r="AQ24" s="315"/>
      <c r="AR24" s="315"/>
      <c r="AS24" s="327"/>
      <c r="AT24" s="323"/>
    </row>
    <row r="25" spans="1:46" s="328" customFormat="1" x14ac:dyDescent="0.15">
      <c r="A25" s="332"/>
      <c r="B25" s="333"/>
      <c r="C25" s="333"/>
      <c r="D25" s="333"/>
      <c r="E25" s="333"/>
      <c r="F25" s="333"/>
      <c r="G25" s="333"/>
      <c r="H25" s="333"/>
      <c r="I25" s="333"/>
      <c r="J25" s="333"/>
      <c r="K25" s="333"/>
      <c r="L25" s="333"/>
      <c r="M25" s="333"/>
      <c r="N25" s="333"/>
      <c r="O25" s="333"/>
      <c r="P25" s="333"/>
      <c r="Q25" s="333"/>
      <c r="R25" s="333"/>
      <c r="S25" s="333"/>
      <c r="T25" s="333"/>
      <c r="U25" s="333"/>
      <c r="V25" s="333"/>
      <c r="W25" s="333"/>
      <c r="X25" s="333"/>
      <c r="Y25" s="333"/>
      <c r="Z25" s="333"/>
      <c r="AA25" s="333"/>
      <c r="AB25" s="333"/>
      <c r="AC25" s="333"/>
      <c r="AD25" s="333"/>
      <c r="AE25" s="333"/>
      <c r="AF25" s="333"/>
      <c r="AG25" s="333"/>
      <c r="AH25" s="333"/>
      <c r="AI25" s="333"/>
      <c r="AJ25" s="333"/>
      <c r="AK25" s="333"/>
      <c r="AL25" s="333"/>
      <c r="AM25" s="333"/>
      <c r="AN25" s="333"/>
      <c r="AO25" s="333"/>
      <c r="AP25" s="334"/>
      <c r="AQ25" s="334"/>
      <c r="AR25" s="334"/>
      <c r="AS25" s="335"/>
      <c r="AT25" s="323"/>
    </row>
    <row r="26" spans="1:46" s="328" customFormat="1" x14ac:dyDescent="0.15">
      <c r="A26" s="295" t="s">
        <v>530</v>
      </c>
      <c r="B26" s="295"/>
      <c r="C26" s="295"/>
      <c r="D26" s="295"/>
      <c r="E26" s="295"/>
      <c r="F26" s="295"/>
      <c r="G26" s="295"/>
      <c r="H26" s="295"/>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315"/>
      <c r="AQ26" s="315"/>
      <c r="AR26" s="315"/>
      <c r="AS26" s="295"/>
      <c r="AT26" s="295"/>
    </row>
    <row r="27" spans="1:46" x14ac:dyDescent="0.15">
      <c r="A27" s="336"/>
      <c r="AO27" s="290"/>
      <c r="AP27" s="290"/>
      <c r="AQ27" s="290"/>
      <c r="AR27" s="290"/>
      <c r="AS27" s="290"/>
      <c r="AT27" s="290"/>
    </row>
    <row r="28" spans="1:46" ht="17.25" x14ac:dyDescent="0.15">
      <c r="A28" s="291" t="s">
        <v>531</v>
      </c>
      <c r="B28" s="292"/>
      <c r="C28" s="292"/>
      <c r="D28" s="292"/>
      <c r="E28" s="292"/>
      <c r="F28" s="292"/>
      <c r="G28" s="292"/>
      <c r="H28" s="292"/>
      <c r="I28" s="292"/>
      <c r="J28" s="292"/>
      <c r="K28" s="292"/>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292"/>
      <c r="AP28" s="292"/>
      <c r="AQ28" s="292"/>
      <c r="AR28" s="292"/>
      <c r="AS28" s="337"/>
    </row>
    <row r="29" spans="1:46" x14ac:dyDescent="0.15">
      <c r="A29" s="294"/>
      <c r="B29" s="290"/>
      <c r="C29" s="290"/>
      <c r="D29" s="290"/>
      <c r="E29" s="290"/>
      <c r="F29" s="290"/>
      <c r="G29" s="290"/>
      <c r="H29" s="290"/>
      <c r="I29" s="290"/>
      <c r="J29" s="290"/>
      <c r="K29" s="290"/>
      <c r="L29" s="290"/>
      <c r="M29" s="290"/>
      <c r="N29" s="290"/>
      <c r="O29" s="290"/>
      <c r="P29" s="290"/>
      <c r="Q29" s="290"/>
      <c r="R29" s="290"/>
      <c r="S29" s="290"/>
      <c r="T29" s="290"/>
      <c r="U29" s="290"/>
      <c r="V29" s="290"/>
      <c r="W29" s="290"/>
      <c r="X29" s="290"/>
      <c r="Y29" s="290"/>
      <c r="Z29" s="290"/>
      <c r="AA29" s="290"/>
      <c r="AB29" s="290"/>
      <c r="AC29" s="290"/>
      <c r="AD29" s="290"/>
      <c r="AE29" s="290"/>
      <c r="AF29" s="290"/>
      <c r="AG29" s="290"/>
      <c r="AH29" s="290"/>
      <c r="AI29" s="290"/>
      <c r="AJ29" s="290"/>
      <c r="AK29" s="295" t="s">
        <v>532</v>
      </c>
      <c r="AL29" s="295"/>
      <c r="AM29" s="295"/>
      <c r="AN29" s="295"/>
      <c r="AO29" s="290"/>
      <c r="AP29" s="290"/>
      <c r="AQ29" s="290"/>
      <c r="AR29" s="290"/>
      <c r="AS29" s="338"/>
    </row>
    <row r="30" spans="1:46" x14ac:dyDescent="0.15">
      <c r="A30" s="294"/>
      <c r="B30" s="290"/>
      <c r="C30" s="290"/>
      <c r="D30" s="290"/>
      <c r="E30" s="290"/>
      <c r="F30" s="290"/>
      <c r="G30" s="290"/>
      <c r="H30" s="290"/>
      <c r="I30" s="290"/>
      <c r="J30" s="290"/>
      <c r="K30" s="290"/>
      <c r="L30" s="290"/>
      <c r="M30" s="290"/>
      <c r="N30" s="290"/>
      <c r="O30" s="290"/>
      <c r="P30" s="290"/>
      <c r="Q30" s="290"/>
      <c r="R30" s="290"/>
      <c r="S30" s="290"/>
      <c r="T30" s="290"/>
      <c r="U30" s="290"/>
      <c r="V30" s="290"/>
      <c r="W30" s="290"/>
      <c r="X30" s="290"/>
      <c r="Y30" s="290"/>
      <c r="Z30" s="290"/>
      <c r="AA30" s="290"/>
      <c r="AB30" s="290"/>
      <c r="AC30" s="290"/>
      <c r="AD30" s="290"/>
      <c r="AE30" s="290"/>
      <c r="AF30" s="290"/>
      <c r="AG30" s="290"/>
      <c r="AH30" s="290"/>
      <c r="AI30" s="290"/>
      <c r="AJ30" s="290"/>
      <c r="AK30" s="297"/>
      <c r="AL30" s="298"/>
      <c r="AM30" s="298"/>
      <c r="AN30" s="299"/>
      <c r="AO30" s="1210" t="s">
        <v>510</v>
      </c>
      <c r="AP30" s="300"/>
      <c r="AQ30" s="301" t="s">
        <v>511</v>
      </c>
      <c r="AR30" s="302"/>
    </row>
    <row r="31" spans="1:46" x14ac:dyDescent="0.15">
      <c r="A31" s="294"/>
      <c r="B31" s="290"/>
      <c r="C31" s="290"/>
      <c r="D31" s="290"/>
      <c r="E31" s="290"/>
      <c r="F31" s="290"/>
      <c r="G31" s="290"/>
      <c r="H31" s="290"/>
      <c r="I31" s="290"/>
      <c r="J31" s="290"/>
      <c r="K31" s="290"/>
      <c r="L31" s="290"/>
      <c r="M31" s="290"/>
      <c r="N31" s="290"/>
      <c r="O31" s="290"/>
      <c r="P31" s="290"/>
      <c r="Q31" s="290"/>
      <c r="R31" s="290"/>
      <c r="S31" s="290"/>
      <c r="T31" s="290"/>
      <c r="U31" s="290"/>
      <c r="V31" s="290"/>
      <c r="W31" s="290"/>
      <c r="X31" s="290"/>
      <c r="Y31" s="290"/>
      <c r="Z31" s="290"/>
      <c r="AA31" s="290"/>
      <c r="AB31" s="290"/>
      <c r="AC31" s="290"/>
      <c r="AD31" s="290"/>
      <c r="AE31" s="290"/>
      <c r="AF31" s="290"/>
      <c r="AG31" s="290"/>
      <c r="AH31" s="290"/>
      <c r="AI31" s="290"/>
      <c r="AJ31" s="290"/>
      <c r="AK31" s="303"/>
      <c r="AL31" s="304"/>
      <c r="AM31" s="304"/>
      <c r="AN31" s="305"/>
      <c r="AO31" s="1211"/>
      <c r="AP31" s="306" t="s">
        <v>512</v>
      </c>
      <c r="AQ31" s="307" t="s">
        <v>513</v>
      </c>
      <c r="AR31" s="308" t="s">
        <v>514</v>
      </c>
    </row>
    <row r="32" spans="1:46" ht="27" customHeight="1" x14ac:dyDescent="0.15">
      <c r="A32" s="294"/>
      <c r="B32" s="290"/>
      <c r="C32" s="290"/>
      <c r="D32" s="290"/>
      <c r="E32" s="290"/>
      <c r="F32" s="290"/>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1223" t="s">
        <v>533</v>
      </c>
      <c r="AL32" s="1224"/>
      <c r="AM32" s="1224"/>
      <c r="AN32" s="1225"/>
      <c r="AO32" s="339">
        <v>406730</v>
      </c>
      <c r="AP32" s="339">
        <v>30949</v>
      </c>
      <c r="AQ32" s="340">
        <v>58419</v>
      </c>
      <c r="AR32" s="341">
        <v>-47</v>
      </c>
    </row>
    <row r="33" spans="1:46" ht="13.5" customHeight="1" x14ac:dyDescent="0.15">
      <c r="A33" s="294"/>
      <c r="B33" s="290"/>
      <c r="C33" s="290"/>
      <c r="D33" s="290"/>
      <c r="E33" s="290"/>
      <c r="F33" s="290"/>
      <c r="G33" s="290"/>
      <c r="H33" s="290"/>
      <c r="I33" s="290"/>
      <c r="J33" s="290"/>
      <c r="K33" s="290"/>
      <c r="L33" s="290"/>
      <c r="M33" s="290"/>
      <c r="N33" s="290"/>
      <c r="O33" s="290"/>
      <c r="P33" s="290"/>
      <c r="Q33" s="290"/>
      <c r="R33" s="290"/>
      <c r="S33" s="290"/>
      <c r="T33" s="290"/>
      <c r="U33" s="290"/>
      <c r="V33" s="290"/>
      <c r="W33" s="290"/>
      <c r="X33" s="290"/>
      <c r="Y33" s="290"/>
      <c r="Z33" s="290"/>
      <c r="AA33" s="290"/>
      <c r="AB33" s="290"/>
      <c r="AC33" s="290"/>
      <c r="AD33" s="290"/>
      <c r="AE33" s="290"/>
      <c r="AF33" s="290"/>
      <c r="AG33" s="290"/>
      <c r="AH33" s="290"/>
      <c r="AI33" s="290"/>
      <c r="AJ33" s="290"/>
      <c r="AK33" s="1223" t="s">
        <v>534</v>
      </c>
      <c r="AL33" s="1224"/>
      <c r="AM33" s="1224"/>
      <c r="AN33" s="1225"/>
      <c r="AO33" s="339" t="s">
        <v>519</v>
      </c>
      <c r="AP33" s="339" t="s">
        <v>519</v>
      </c>
      <c r="AQ33" s="340" t="s">
        <v>519</v>
      </c>
      <c r="AR33" s="341" t="s">
        <v>519</v>
      </c>
    </row>
    <row r="34" spans="1:46" ht="27" customHeight="1" x14ac:dyDescent="0.15">
      <c r="A34" s="294"/>
      <c r="B34" s="290"/>
      <c r="C34" s="290"/>
      <c r="D34" s="290"/>
      <c r="E34" s="290"/>
      <c r="F34" s="290"/>
      <c r="G34" s="290"/>
      <c r="H34" s="290"/>
      <c r="I34" s="290"/>
      <c r="J34" s="290"/>
      <c r="K34" s="290"/>
      <c r="L34" s="290"/>
      <c r="M34" s="290"/>
      <c r="N34" s="290"/>
      <c r="O34" s="290"/>
      <c r="P34" s="290"/>
      <c r="Q34" s="290"/>
      <c r="R34" s="290"/>
      <c r="S34" s="290"/>
      <c r="T34" s="290"/>
      <c r="U34" s="290"/>
      <c r="V34" s="290"/>
      <c r="W34" s="290"/>
      <c r="X34" s="290"/>
      <c r="Y34" s="290"/>
      <c r="Z34" s="290"/>
      <c r="AA34" s="290"/>
      <c r="AB34" s="290"/>
      <c r="AC34" s="290"/>
      <c r="AD34" s="290"/>
      <c r="AE34" s="290"/>
      <c r="AF34" s="290"/>
      <c r="AG34" s="290"/>
      <c r="AH34" s="290"/>
      <c r="AI34" s="290"/>
      <c r="AJ34" s="290"/>
      <c r="AK34" s="1223" t="s">
        <v>535</v>
      </c>
      <c r="AL34" s="1224"/>
      <c r="AM34" s="1224"/>
      <c r="AN34" s="1225"/>
      <c r="AO34" s="339" t="s">
        <v>519</v>
      </c>
      <c r="AP34" s="339" t="s">
        <v>519</v>
      </c>
      <c r="AQ34" s="340" t="s">
        <v>519</v>
      </c>
      <c r="AR34" s="341" t="s">
        <v>519</v>
      </c>
    </row>
    <row r="35" spans="1:46" ht="27" customHeight="1" x14ac:dyDescent="0.15">
      <c r="A35" s="294"/>
      <c r="B35" s="290"/>
      <c r="C35" s="290"/>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1223" t="s">
        <v>536</v>
      </c>
      <c r="AL35" s="1224"/>
      <c r="AM35" s="1224"/>
      <c r="AN35" s="1225"/>
      <c r="AO35" s="339">
        <v>258859</v>
      </c>
      <c r="AP35" s="339">
        <v>19697</v>
      </c>
      <c r="AQ35" s="340">
        <v>22315</v>
      </c>
      <c r="AR35" s="341">
        <v>-11.7</v>
      </c>
    </row>
    <row r="36" spans="1:46" ht="27" customHeight="1" x14ac:dyDescent="0.15">
      <c r="A36" s="294"/>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0"/>
      <c r="AI36" s="290"/>
      <c r="AJ36" s="290"/>
      <c r="AK36" s="1223" t="s">
        <v>537</v>
      </c>
      <c r="AL36" s="1224"/>
      <c r="AM36" s="1224"/>
      <c r="AN36" s="1225"/>
      <c r="AO36" s="339">
        <v>38181</v>
      </c>
      <c r="AP36" s="339">
        <v>2905</v>
      </c>
      <c r="AQ36" s="340">
        <v>3809</v>
      </c>
      <c r="AR36" s="341">
        <v>-23.7</v>
      </c>
    </row>
    <row r="37" spans="1:46" ht="13.5" customHeight="1" x14ac:dyDescent="0.15">
      <c r="A37" s="294"/>
      <c r="B37" s="290"/>
      <c r="C37" s="290"/>
      <c r="D37" s="290"/>
      <c r="E37" s="290"/>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0"/>
      <c r="AI37" s="290"/>
      <c r="AJ37" s="290"/>
      <c r="AK37" s="1223" t="s">
        <v>538</v>
      </c>
      <c r="AL37" s="1224"/>
      <c r="AM37" s="1224"/>
      <c r="AN37" s="1225"/>
      <c r="AO37" s="339" t="s">
        <v>519</v>
      </c>
      <c r="AP37" s="339" t="s">
        <v>519</v>
      </c>
      <c r="AQ37" s="340">
        <v>857</v>
      </c>
      <c r="AR37" s="341" t="s">
        <v>519</v>
      </c>
    </row>
    <row r="38" spans="1:46" ht="27" customHeight="1" x14ac:dyDescent="0.15">
      <c r="A38" s="294"/>
      <c r="B38" s="290"/>
      <c r="C38" s="290"/>
      <c r="D38" s="290"/>
      <c r="E38" s="290"/>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0"/>
      <c r="AI38" s="290"/>
      <c r="AJ38" s="290"/>
      <c r="AK38" s="1226" t="s">
        <v>539</v>
      </c>
      <c r="AL38" s="1227"/>
      <c r="AM38" s="1227"/>
      <c r="AN38" s="1228"/>
      <c r="AO38" s="342" t="s">
        <v>519</v>
      </c>
      <c r="AP38" s="342" t="s">
        <v>519</v>
      </c>
      <c r="AQ38" s="343">
        <v>5</v>
      </c>
      <c r="AR38" s="331" t="s">
        <v>519</v>
      </c>
      <c r="AS38" s="338"/>
    </row>
    <row r="39" spans="1:46" x14ac:dyDescent="0.15">
      <c r="A39" s="294"/>
      <c r="B39" s="290"/>
      <c r="C39" s="290"/>
      <c r="D39" s="290"/>
      <c r="E39" s="290"/>
      <c r="F39" s="290"/>
      <c r="G39" s="290"/>
      <c r="H39" s="290"/>
      <c r="I39" s="290"/>
      <c r="J39" s="290"/>
      <c r="K39" s="290"/>
      <c r="L39" s="290"/>
      <c r="M39" s="290"/>
      <c r="N39" s="290"/>
      <c r="O39" s="290"/>
      <c r="P39" s="290"/>
      <c r="Q39" s="290"/>
      <c r="R39" s="290"/>
      <c r="S39" s="290"/>
      <c r="T39" s="290"/>
      <c r="U39" s="290"/>
      <c r="V39" s="290"/>
      <c r="W39" s="290"/>
      <c r="X39" s="290"/>
      <c r="Y39" s="290"/>
      <c r="Z39" s="290"/>
      <c r="AA39" s="290"/>
      <c r="AB39" s="290"/>
      <c r="AC39" s="290"/>
      <c r="AD39" s="290"/>
      <c r="AE39" s="290"/>
      <c r="AF39" s="290"/>
      <c r="AG39" s="290"/>
      <c r="AH39" s="290"/>
      <c r="AI39" s="290"/>
      <c r="AJ39" s="290"/>
      <c r="AK39" s="1226" t="s">
        <v>540</v>
      </c>
      <c r="AL39" s="1227"/>
      <c r="AM39" s="1227"/>
      <c r="AN39" s="1228"/>
      <c r="AO39" s="339" t="s">
        <v>519</v>
      </c>
      <c r="AP39" s="339" t="s">
        <v>519</v>
      </c>
      <c r="AQ39" s="340">
        <v>-1465</v>
      </c>
      <c r="AR39" s="341" t="s">
        <v>519</v>
      </c>
      <c r="AS39" s="338"/>
    </row>
    <row r="40" spans="1:46" ht="27" customHeight="1" x14ac:dyDescent="0.15">
      <c r="A40" s="294"/>
      <c r="B40" s="290"/>
      <c r="C40" s="290"/>
      <c r="D40" s="290"/>
      <c r="E40" s="290"/>
      <c r="F40" s="290"/>
      <c r="G40" s="290"/>
      <c r="H40" s="290"/>
      <c r="I40" s="290"/>
      <c r="J40" s="290"/>
      <c r="K40" s="290"/>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1223" t="s">
        <v>541</v>
      </c>
      <c r="AL40" s="1224"/>
      <c r="AM40" s="1224"/>
      <c r="AN40" s="1225"/>
      <c r="AO40" s="339">
        <v>-469436</v>
      </c>
      <c r="AP40" s="339">
        <v>-35720</v>
      </c>
      <c r="AQ40" s="340">
        <v>-56668</v>
      </c>
      <c r="AR40" s="341">
        <v>-37</v>
      </c>
      <c r="AS40" s="338"/>
    </row>
    <row r="41" spans="1:46" x14ac:dyDescent="0.15">
      <c r="A41" s="294"/>
      <c r="B41" s="290"/>
      <c r="C41" s="290"/>
      <c r="D41" s="290"/>
      <c r="E41" s="290"/>
      <c r="F41" s="290"/>
      <c r="G41" s="290"/>
      <c r="H41" s="290"/>
      <c r="I41" s="290"/>
      <c r="J41" s="290"/>
      <c r="K41" s="290"/>
      <c r="L41" s="290"/>
      <c r="M41" s="290"/>
      <c r="N41" s="290"/>
      <c r="O41" s="290"/>
      <c r="P41" s="290"/>
      <c r="Q41" s="290"/>
      <c r="R41" s="290"/>
      <c r="S41" s="290"/>
      <c r="T41" s="290"/>
      <c r="U41" s="290"/>
      <c r="V41" s="290"/>
      <c r="W41" s="290"/>
      <c r="X41" s="290"/>
      <c r="Y41" s="290"/>
      <c r="Z41" s="290"/>
      <c r="AA41" s="290"/>
      <c r="AB41" s="290"/>
      <c r="AC41" s="290"/>
      <c r="AD41" s="290"/>
      <c r="AE41" s="290"/>
      <c r="AF41" s="290"/>
      <c r="AG41" s="290"/>
      <c r="AH41" s="290"/>
      <c r="AI41" s="290"/>
      <c r="AJ41" s="290"/>
      <c r="AK41" s="1229" t="s">
        <v>307</v>
      </c>
      <c r="AL41" s="1230"/>
      <c r="AM41" s="1230"/>
      <c r="AN41" s="1231"/>
      <c r="AO41" s="339">
        <v>234334</v>
      </c>
      <c r="AP41" s="339">
        <v>17831</v>
      </c>
      <c r="AQ41" s="340">
        <v>27273</v>
      </c>
      <c r="AR41" s="341">
        <v>-34.6</v>
      </c>
      <c r="AS41" s="338"/>
    </row>
    <row r="42" spans="1:46" x14ac:dyDescent="0.15">
      <c r="A42" s="294"/>
      <c r="B42" s="290"/>
      <c r="C42" s="290"/>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c r="AF42" s="290"/>
      <c r="AG42" s="290"/>
      <c r="AH42" s="290"/>
      <c r="AI42" s="290"/>
      <c r="AJ42" s="290"/>
      <c r="AK42" s="344" t="s">
        <v>542</v>
      </c>
      <c r="AL42" s="290"/>
      <c r="AM42" s="290"/>
      <c r="AN42" s="290"/>
      <c r="AO42" s="290"/>
      <c r="AP42" s="290"/>
      <c r="AQ42" s="315"/>
      <c r="AR42" s="315"/>
      <c r="AS42" s="338"/>
    </row>
    <row r="43" spans="1:46" x14ac:dyDescent="0.15">
      <c r="A43" s="294"/>
      <c r="B43" s="290"/>
      <c r="C43" s="290"/>
      <c r="D43" s="290"/>
      <c r="E43" s="290"/>
      <c r="F43" s="290"/>
      <c r="G43" s="290"/>
      <c r="H43" s="290"/>
      <c r="I43" s="290"/>
      <c r="J43" s="290"/>
      <c r="K43" s="290"/>
      <c r="L43" s="290"/>
      <c r="M43" s="290"/>
      <c r="N43" s="290"/>
      <c r="O43" s="290"/>
      <c r="P43" s="290"/>
      <c r="Q43" s="290"/>
      <c r="R43" s="290"/>
      <c r="S43" s="290"/>
      <c r="T43" s="290"/>
      <c r="U43" s="290"/>
      <c r="V43" s="290"/>
      <c r="W43" s="290"/>
      <c r="X43" s="290"/>
      <c r="Y43" s="290"/>
      <c r="Z43" s="290"/>
      <c r="AA43" s="290"/>
      <c r="AB43" s="290"/>
      <c r="AC43" s="290"/>
      <c r="AD43" s="290"/>
      <c r="AE43" s="290"/>
      <c r="AF43" s="290"/>
      <c r="AG43" s="290"/>
      <c r="AH43" s="290"/>
      <c r="AI43" s="290"/>
      <c r="AJ43" s="290"/>
      <c r="AK43" s="290"/>
      <c r="AL43" s="290"/>
      <c r="AM43" s="290"/>
      <c r="AN43" s="290"/>
      <c r="AO43" s="290"/>
      <c r="AP43" s="345"/>
      <c r="AQ43" s="315"/>
      <c r="AR43" s="290"/>
      <c r="AS43" s="338"/>
    </row>
    <row r="44" spans="1:46" x14ac:dyDescent="0.15">
      <c r="A44" s="294"/>
      <c r="B44" s="290"/>
      <c r="C44" s="290"/>
      <c r="D44" s="290"/>
      <c r="E44" s="290"/>
      <c r="F44" s="290"/>
      <c r="G44" s="290"/>
      <c r="H44" s="290"/>
      <c r="I44" s="290"/>
      <c r="J44" s="290"/>
      <c r="K44" s="290"/>
      <c r="L44" s="290"/>
      <c r="M44" s="290"/>
      <c r="N44" s="290"/>
      <c r="O44" s="290"/>
      <c r="P44" s="290"/>
      <c r="Q44" s="290"/>
      <c r="R44" s="290"/>
      <c r="S44" s="290"/>
      <c r="T44" s="290"/>
      <c r="U44" s="290"/>
      <c r="V44" s="290"/>
      <c r="W44" s="290"/>
      <c r="X44" s="290"/>
      <c r="Y44" s="290"/>
      <c r="Z44" s="290"/>
      <c r="AA44" s="290"/>
      <c r="AB44" s="290"/>
      <c r="AC44" s="290"/>
      <c r="AD44" s="290"/>
      <c r="AE44" s="290"/>
      <c r="AF44" s="290"/>
      <c r="AG44" s="290"/>
      <c r="AH44" s="290"/>
      <c r="AI44" s="290"/>
      <c r="AJ44" s="290"/>
      <c r="AK44" s="290"/>
      <c r="AL44" s="290"/>
      <c r="AM44" s="290"/>
      <c r="AN44" s="290"/>
      <c r="AO44" s="290"/>
      <c r="AP44" s="290"/>
      <c r="AQ44" s="315"/>
      <c r="AR44" s="290"/>
    </row>
    <row r="45" spans="1:46" x14ac:dyDescent="0.15">
      <c r="A45" s="292"/>
      <c r="B45" s="292"/>
      <c r="C45" s="292"/>
      <c r="D45" s="292"/>
      <c r="E45" s="292"/>
      <c r="F45" s="292"/>
      <c r="G45" s="292"/>
      <c r="H45" s="292"/>
      <c r="I45" s="292"/>
      <c r="J45" s="292"/>
      <c r="K45" s="292"/>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292"/>
      <c r="AO45" s="292"/>
      <c r="AP45" s="292"/>
      <c r="AQ45" s="346"/>
      <c r="AR45" s="292"/>
      <c r="AS45" s="292"/>
      <c r="AT45" s="290"/>
    </row>
    <row r="46" spans="1:46" x14ac:dyDescent="0.15">
      <c r="A46" s="347"/>
      <c r="B46" s="347"/>
      <c r="C46" s="347"/>
      <c r="D46" s="347"/>
      <c r="E46" s="347"/>
      <c r="F46" s="347"/>
      <c r="G46" s="347"/>
      <c r="H46" s="347"/>
      <c r="I46" s="347"/>
      <c r="J46" s="347"/>
      <c r="K46" s="347"/>
      <c r="L46" s="347"/>
      <c r="M46" s="347"/>
      <c r="N46" s="347"/>
      <c r="O46" s="347"/>
      <c r="P46" s="347"/>
      <c r="Q46" s="347"/>
      <c r="R46" s="347"/>
      <c r="S46" s="347"/>
      <c r="T46" s="347"/>
      <c r="U46" s="347"/>
      <c r="V46" s="347"/>
      <c r="W46" s="347"/>
      <c r="X46" s="347"/>
      <c r="Y46" s="347"/>
      <c r="Z46" s="347"/>
      <c r="AA46" s="347"/>
      <c r="AB46" s="347"/>
      <c r="AC46" s="347"/>
      <c r="AD46" s="347"/>
      <c r="AE46" s="347"/>
      <c r="AF46" s="347"/>
      <c r="AG46" s="347"/>
      <c r="AH46" s="347"/>
      <c r="AI46" s="347"/>
      <c r="AJ46" s="347"/>
      <c r="AK46" s="347"/>
      <c r="AL46" s="347"/>
      <c r="AM46" s="347"/>
      <c r="AN46" s="347"/>
      <c r="AO46" s="347"/>
      <c r="AP46" s="347"/>
      <c r="AQ46" s="347"/>
      <c r="AR46" s="347"/>
      <c r="AS46" s="347"/>
      <c r="AT46" s="290"/>
    </row>
    <row r="47" spans="1:46" ht="17.25" customHeight="1" x14ac:dyDescent="0.15">
      <c r="A47" s="348" t="s">
        <v>543</v>
      </c>
      <c r="B47" s="290"/>
      <c r="C47" s="290"/>
      <c r="D47" s="290"/>
      <c r="E47" s="290"/>
      <c r="F47" s="290"/>
      <c r="G47" s="290"/>
      <c r="H47" s="290"/>
      <c r="I47" s="290"/>
      <c r="J47" s="290"/>
      <c r="K47" s="290"/>
      <c r="L47" s="290"/>
      <c r="M47" s="290"/>
      <c r="N47" s="290"/>
      <c r="O47" s="290"/>
      <c r="P47" s="290"/>
      <c r="Q47" s="290"/>
      <c r="R47" s="290"/>
      <c r="S47" s="290"/>
      <c r="T47" s="290"/>
      <c r="U47" s="290"/>
      <c r="V47" s="290"/>
      <c r="W47" s="290"/>
      <c r="X47" s="290"/>
      <c r="Y47" s="290"/>
      <c r="Z47" s="290"/>
      <c r="AA47" s="290"/>
      <c r="AB47" s="290"/>
      <c r="AC47" s="290"/>
      <c r="AD47" s="290"/>
      <c r="AE47" s="290"/>
      <c r="AF47" s="290"/>
      <c r="AG47" s="290"/>
      <c r="AH47" s="290"/>
      <c r="AI47" s="290"/>
      <c r="AJ47" s="290"/>
      <c r="AK47" s="290"/>
      <c r="AL47" s="290"/>
      <c r="AM47" s="290"/>
      <c r="AN47" s="290"/>
      <c r="AO47" s="290"/>
      <c r="AP47" s="290"/>
      <c r="AQ47" s="290"/>
      <c r="AR47" s="290"/>
    </row>
    <row r="48" spans="1:46" x14ac:dyDescent="0.15">
      <c r="A48" s="294"/>
      <c r="B48" s="290"/>
      <c r="C48" s="290"/>
      <c r="D48" s="290"/>
      <c r="E48" s="290"/>
      <c r="F48" s="290"/>
      <c r="G48" s="290"/>
      <c r="H48" s="290"/>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0"/>
      <c r="AI48" s="290"/>
      <c r="AJ48" s="290"/>
      <c r="AK48" s="349" t="s">
        <v>544</v>
      </c>
      <c r="AL48" s="349"/>
      <c r="AM48" s="349"/>
      <c r="AN48" s="349"/>
      <c r="AO48" s="349"/>
      <c r="AP48" s="349"/>
      <c r="AQ48" s="350"/>
      <c r="AR48" s="349"/>
    </row>
    <row r="49" spans="1:44" ht="13.5" customHeight="1" x14ac:dyDescent="0.15">
      <c r="A49" s="294"/>
      <c r="B49" s="290"/>
      <c r="C49" s="290"/>
      <c r="D49" s="290"/>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0"/>
      <c r="AI49" s="290"/>
      <c r="AJ49" s="290"/>
      <c r="AK49" s="351"/>
      <c r="AL49" s="352"/>
      <c r="AM49" s="1218" t="s">
        <v>510</v>
      </c>
      <c r="AN49" s="1220" t="s">
        <v>545</v>
      </c>
      <c r="AO49" s="1221"/>
      <c r="AP49" s="1221"/>
      <c r="AQ49" s="1221"/>
      <c r="AR49" s="1222"/>
    </row>
    <row r="50" spans="1:44" x14ac:dyDescent="0.15">
      <c r="A50" s="294"/>
      <c r="B50" s="290"/>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0"/>
      <c r="AI50" s="290"/>
      <c r="AJ50" s="290"/>
      <c r="AK50" s="353"/>
      <c r="AL50" s="354"/>
      <c r="AM50" s="1219"/>
      <c r="AN50" s="355" t="s">
        <v>546</v>
      </c>
      <c r="AO50" s="356" t="s">
        <v>547</v>
      </c>
      <c r="AP50" s="357" t="s">
        <v>548</v>
      </c>
      <c r="AQ50" s="358" t="s">
        <v>549</v>
      </c>
      <c r="AR50" s="359" t="s">
        <v>550</v>
      </c>
    </row>
    <row r="51" spans="1:44" x14ac:dyDescent="0.15">
      <c r="A51" s="294"/>
      <c r="B51" s="290"/>
      <c r="C51" s="290"/>
      <c r="D51" s="290"/>
      <c r="E51" s="290"/>
      <c r="F51" s="290"/>
      <c r="G51" s="290"/>
      <c r="H51" s="290"/>
      <c r="I51" s="290"/>
      <c r="J51" s="290"/>
      <c r="K51" s="290"/>
      <c r="L51" s="290"/>
      <c r="M51" s="290"/>
      <c r="N51" s="290"/>
      <c r="O51" s="290"/>
      <c r="P51" s="290"/>
      <c r="Q51" s="290"/>
      <c r="R51" s="290"/>
      <c r="S51" s="290"/>
      <c r="T51" s="290"/>
      <c r="U51" s="290"/>
      <c r="V51" s="290"/>
      <c r="W51" s="290"/>
      <c r="X51" s="290"/>
      <c r="Y51" s="290"/>
      <c r="Z51" s="290"/>
      <c r="AA51" s="290"/>
      <c r="AB51" s="290"/>
      <c r="AC51" s="290"/>
      <c r="AD51" s="290"/>
      <c r="AE51" s="290"/>
      <c r="AF51" s="290"/>
      <c r="AG51" s="290"/>
      <c r="AH51" s="290"/>
      <c r="AI51" s="290"/>
      <c r="AJ51" s="290"/>
      <c r="AK51" s="351" t="s">
        <v>551</v>
      </c>
      <c r="AL51" s="352"/>
      <c r="AM51" s="360">
        <v>3533192</v>
      </c>
      <c r="AN51" s="361">
        <v>260983</v>
      </c>
      <c r="AO51" s="362">
        <v>139.19999999999999</v>
      </c>
      <c r="AP51" s="363">
        <v>106092</v>
      </c>
      <c r="AQ51" s="364">
        <v>-33.1</v>
      </c>
      <c r="AR51" s="365">
        <v>172.3</v>
      </c>
    </row>
    <row r="52" spans="1:44" x14ac:dyDescent="0.15">
      <c r="A52" s="294"/>
      <c r="B52" s="290"/>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c r="AA52" s="290"/>
      <c r="AB52" s="290"/>
      <c r="AC52" s="290"/>
      <c r="AD52" s="290"/>
      <c r="AE52" s="290"/>
      <c r="AF52" s="290"/>
      <c r="AG52" s="290"/>
      <c r="AH52" s="290"/>
      <c r="AI52" s="290"/>
      <c r="AJ52" s="290"/>
      <c r="AK52" s="366"/>
      <c r="AL52" s="367" t="s">
        <v>552</v>
      </c>
      <c r="AM52" s="368">
        <v>1702501</v>
      </c>
      <c r="AN52" s="369">
        <v>125757</v>
      </c>
      <c r="AO52" s="370">
        <v>219.2</v>
      </c>
      <c r="AP52" s="371">
        <v>44299</v>
      </c>
      <c r="AQ52" s="372">
        <v>-8.5</v>
      </c>
      <c r="AR52" s="373">
        <v>227.7</v>
      </c>
    </row>
    <row r="53" spans="1:44" x14ac:dyDescent="0.15">
      <c r="A53" s="294"/>
      <c r="B53" s="290"/>
      <c r="C53" s="290"/>
      <c r="D53" s="290"/>
      <c r="E53" s="290"/>
      <c r="F53" s="290"/>
      <c r="G53" s="290"/>
      <c r="H53" s="290"/>
      <c r="I53" s="290"/>
      <c r="J53" s="290"/>
      <c r="K53" s="290"/>
      <c r="L53" s="290"/>
      <c r="M53" s="290"/>
      <c r="N53" s="290"/>
      <c r="O53" s="290"/>
      <c r="P53" s="290"/>
      <c r="Q53" s="290"/>
      <c r="R53" s="290"/>
      <c r="S53" s="290"/>
      <c r="T53" s="290"/>
      <c r="U53" s="290"/>
      <c r="V53" s="290"/>
      <c r="W53" s="290"/>
      <c r="X53" s="290"/>
      <c r="Y53" s="290"/>
      <c r="Z53" s="290"/>
      <c r="AA53" s="290"/>
      <c r="AB53" s="290"/>
      <c r="AC53" s="290"/>
      <c r="AD53" s="290"/>
      <c r="AE53" s="290"/>
      <c r="AF53" s="290"/>
      <c r="AG53" s="290"/>
      <c r="AH53" s="290"/>
      <c r="AI53" s="290"/>
      <c r="AJ53" s="290"/>
      <c r="AK53" s="351" t="s">
        <v>553</v>
      </c>
      <c r="AL53" s="352"/>
      <c r="AM53" s="360">
        <v>804860</v>
      </c>
      <c r="AN53" s="361">
        <v>60006</v>
      </c>
      <c r="AO53" s="362">
        <v>-77</v>
      </c>
      <c r="AP53" s="363">
        <v>78903</v>
      </c>
      <c r="AQ53" s="364">
        <v>-25.6</v>
      </c>
      <c r="AR53" s="365">
        <v>-51.4</v>
      </c>
    </row>
    <row r="54" spans="1:44" x14ac:dyDescent="0.15">
      <c r="A54" s="294"/>
      <c r="B54" s="290"/>
      <c r="C54" s="290"/>
      <c r="D54" s="290"/>
      <c r="E54" s="290"/>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366"/>
      <c r="AL54" s="367" t="s">
        <v>552</v>
      </c>
      <c r="AM54" s="368">
        <v>390282</v>
      </c>
      <c r="AN54" s="369">
        <v>29097</v>
      </c>
      <c r="AO54" s="370">
        <v>-76.900000000000006</v>
      </c>
      <c r="AP54" s="371">
        <v>49201</v>
      </c>
      <c r="AQ54" s="372">
        <v>11.1</v>
      </c>
      <c r="AR54" s="373">
        <v>-88</v>
      </c>
    </row>
    <row r="55" spans="1:44" x14ac:dyDescent="0.15">
      <c r="A55" s="294"/>
      <c r="B55" s="290"/>
      <c r="C55" s="290"/>
      <c r="D55" s="290"/>
      <c r="E55" s="290"/>
      <c r="F55" s="290"/>
      <c r="G55" s="290"/>
      <c r="H55" s="290"/>
      <c r="I55" s="290"/>
      <c r="J55" s="290"/>
      <c r="K55" s="290"/>
      <c r="L55" s="290"/>
      <c r="M55" s="290"/>
      <c r="N55" s="290"/>
      <c r="O55" s="290"/>
      <c r="P55" s="290"/>
      <c r="Q55" s="290"/>
      <c r="R55" s="290"/>
      <c r="S55" s="290"/>
      <c r="T55" s="290"/>
      <c r="U55" s="290"/>
      <c r="V55" s="290"/>
      <c r="W55" s="290"/>
      <c r="X55" s="290"/>
      <c r="Y55" s="290"/>
      <c r="Z55" s="290"/>
      <c r="AA55" s="290"/>
      <c r="AB55" s="290"/>
      <c r="AC55" s="290"/>
      <c r="AD55" s="290"/>
      <c r="AE55" s="290"/>
      <c r="AF55" s="290"/>
      <c r="AG55" s="290"/>
      <c r="AH55" s="290"/>
      <c r="AI55" s="290"/>
      <c r="AJ55" s="290"/>
      <c r="AK55" s="351" t="s">
        <v>554</v>
      </c>
      <c r="AL55" s="352"/>
      <c r="AM55" s="360">
        <v>833505</v>
      </c>
      <c r="AN55" s="361">
        <v>62882</v>
      </c>
      <c r="AO55" s="362">
        <v>4.8</v>
      </c>
      <c r="AP55" s="363">
        <v>82993</v>
      </c>
      <c r="AQ55" s="364">
        <v>5.2</v>
      </c>
      <c r="AR55" s="365">
        <v>-0.4</v>
      </c>
    </row>
    <row r="56" spans="1:44" x14ac:dyDescent="0.15">
      <c r="A56" s="294"/>
      <c r="B56" s="290"/>
      <c r="C56" s="290"/>
      <c r="D56" s="290"/>
      <c r="E56" s="290"/>
      <c r="F56" s="290"/>
      <c r="G56" s="290"/>
      <c r="H56" s="290"/>
      <c r="I56" s="290"/>
      <c r="J56" s="290"/>
      <c r="K56" s="290"/>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c r="AJ56" s="290"/>
      <c r="AK56" s="366"/>
      <c r="AL56" s="367" t="s">
        <v>552</v>
      </c>
      <c r="AM56" s="368">
        <v>577598</v>
      </c>
      <c r="AN56" s="369">
        <v>43576</v>
      </c>
      <c r="AO56" s="370">
        <v>49.8</v>
      </c>
      <c r="AP56" s="371">
        <v>46787</v>
      </c>
      <c r="AQ56" s="372">
        <v>-4.9000000000000004</v>
      </c>
      <c r="AR56" s="373">
        <v>54.7</v>
      </c>
    </row>
    <row r="57" spans="1:44" x14ac:dyDescent="0.15">
      <c r="A57" s="294"/>
      <c r="B57" s="290"/>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351" t="s">
        <v>555</v>
      </c>
      <c r="AL57" s="352"/>
      <c r="AM57" s="360">
        <v>540103</v>
      </c>
      <c r="AN57" s="361">
        <v>40911</v>
      </c>
      <c r="AO57" s="362">
        <v>-34.9</v>
      </c>
      <c r="AP57" s="363">
        <v>108252</v>
      </c>
      <c r="AQ57" s="364">
        <v>30.4</v>
      </c>
      <c r="AR57" s="365">
        <v>-65.3</v>
      </c>
    </row>
    <row r="58" spans="1:44" x14ac:dyDescent="0.15">
      <c r="A58" s="294"/>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0"/>
      <c r="AI58" s="290"/>
      <c r="AJ58" s="290"/>
      <c r="AK58" s="366"/>
      <c r="AL58" s="367" t="s">
        <v>552</v>
      </c>
      <c r="AM58" s="368">
        <v>296624</v>
      </c>
      <c r="AN58" s="369">
        <v>22468</v>
      </c>
      <c r="AO58" s="370">
        <v>-48.4</v>
      </c>
      <c r="AP58" s="371">
        <v>50321</v>
      </c>
      <c r="AQ58" s="372">
        <v>7.6</v>
      </c>
      <c r="AR58" s="373">
        <v>-56</v>
      </c>
    </row>
    <row r="59" spans="1:44" x14ac:dyDescent="0.15">
      <c r="A59" s="294"/>
      <c r="B59" s="290"/>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c r="AJ59" s="290"/>
      <c r="AK59" s="351" t="s">
        <v>556</v>
      </c>
      <c r="AL59" s="352"/>
      <c r="AM59" s="360">
        <v>839398</v>
      </c>
      <c r="AN59" s="361">
        <v>63871</v>
      </c>
      <c r="AO59" s="362">
        <v>56.1</v>
      </c>
      <c r="AP59" s="363">
        <v>93492</v>
      </c>
      <c r="AQ59" s="364">
        <v>-13.6</v>
      </c>
      <c r="AR59" s="365">
        <v>69.7</v>
      </c>
    </row>
    <row r="60" spans="1:44" x14ac:dyDescent="0.15">
      <c r="A60" s="294"/>
      <c r="B60" s="290"/>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366"/>
      <c r="AL60" s="367" t="s">
        <v>552</v>
      </c>
      <c r="AM60" s="368">
        <v>497256</v>
      </c>
      <c r="AN60" s="369">
        <v>37837</v>
      </c>
      <c r="AO60" s="370">
        <v>68.400000000000006</v>
      </c>
      <c r="AP60" s="371">
        <v>53316</v>
      </c>
      <c r="AQ60" s="372">
        <v>6</v>
      </c>
      <c r="AR60" s="373">
        <v>62.4</v>
      </c>
    </row>
    <row r="61" spans="1:44" x14ac:dyDescent="0.15">
      <c r="A61" s="294"/>
      <c r="B61" s="290"/>
      <c r="C61" s="290"/>
      <c r="D61" s="290"/>
      <c r="E61" s="290"/>
      <c r="F61" s="290"/>
      <c r="G61" s="290"/>
      <c r="H61" s="290"/>
      <c r="I61" s="290"/>
      <c r="J61" s="290"/>
      <c r="K61" s="290"/>
      <c r="L61" s="290"/>
      <c r="M61" s="290"/>
      <c r="N61" s="290"/>
      <c r="O61" s="290"/>
      <c r="P61" s="290"/>
      <c r="Q61" s="290"/>
      <c r="R61" s="290"/>
      <c r="S61" s="290"/>
      <c r="T61" s="290"/>
      <c r="U61" s="290"/>
      <c r="V61" s="290"/>
      <c r="W61" s="290"/>
      <c r="X61" s="290"/>
      <c r="Y61" s="290"/>
      <c r="Z61" s="290"/>
      <c r="AA61" s="290"/>
      <c r="AB61" s="290"/>
      <c r="AC61" s="290"/>
      <c r="AD61" s="290"/>
      <c r="AE61" s="290"/>
      <c r="AF61" s="290"/>
      <c r="AG61" s="290"/>
      <c r="AH61" s="290"/>
      <c r="AI61" s="290"/>
      <c r="AJ61" s="290"/>
      <c r="AK61" s="351" t="s">
        <v>557</v>
      </c>
      <c r="AL61" s="374"/>
      <c r="AM61" s="375">
        <v>1310212</v>
      </c>
      <c r="AN61" s="376">
        <v>97731</v>
      </c>
      <c r="AO61" s="377">
        <v>17.600000000000001</v>
      </c>
      <c r="AP61" s="378">
        <v>93946</v>
      </c>
      <c r="AQ61" s="379">
        <v>-7.3</v>
      </c>
      <c r="AR61" s="365">
        <v>24.9</v>
      </c>
    </row>
    <row r="62" spans="1:44" x14ac:dyDescent="0.15">
      <c r="A62" s="294"/>
      <c r="B62" s="290"/>
      <c r="C62" s="290"/>
      <c r="D62" s="290"/>
      <c r="E62" s="290"/>
      <c r="F62" s="290"/>
      <c r="G62" s="290"/>
      <c r="H62" s="290"/>
      <c r="I62" s="290"/>
      <c r="J62" s="290"/>
      <c r="K62" s="290"/>
      <c r="L62" s="290"/>
      <c r="M62" s="290"/>
      <c r="N62" s="290"/>
      <c r="O62" s="290"/>
      <c r="P62" s="290"/>
      <c r="Q62" s="290"/>
      <c r="R62" s="290"/>
      <c r="S62" s="290"/>
      <c r="T62" s="290"/>
      <c r="U62" s="290"/>
      <c r="V62" s="290"/>
      <c r="W62" s="290"/>
      <c r="X62" s="290"/>
      <c r="Y62" s="290"/>
      <c r="Z62" s="290"/>
      <c r="AA62" s="290"/>
      <c r="AB62" s="290"/>
      <c r="AC62" s="290"/>
      <c r="AD62" s="290"/>
      <c r="AE62" s="290"/>
      <c r="AF62" s="290"/>
      <c r="AG62" s="290"/>
      <c r="AH62" s="290"/>
      <c r="AI62" s="290"/>
      <c r="AJ62" s="290"/>
      <c r="AK62" s="366"/>
      <c r="AL62" s="367" t="s">
        <v>552</v>
      </c>
      <c r="AM62" s="368">
        <v>692852</v>
      </c>
      <c r="AN62" s="369">
        <v>51747</v>
      </c>
      <c r="AO62" s="370">
        <v>42.4</v>
      </c>
      <c r="AP62" s="371">
        <v>48785</v>
      </c>
      <c r="AQ62" s="372">
        <v>2.2999999999999998</v>
      </c>
      <c r="AR62" s="373">
        <v>40.1</v>
      </c>
    </row>
    <row r="63" spans="1:44" x14ac:dyDescent="0.15">
      <c r="A63" s="294"/>
      <c r="B63" s="290"/>
      <c r="C63" s="290"/>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row>
    <row r="64" spans="1:44" x14ac:dyDescent="0.15">
      <c r="A64" s="294"/>
      <c r="B64" s="290"/>
      <c r="C64" s="290"/>
      <c r="D64" s="290"/>
      <c r="E64" s="290"/>
      <c r="F64" s="290"/>
      <c r="G64" s="290"/>
      <c r="H64" s="290"/>
      <c r="I64" s="290"/>
      <c r="J64" s="290"/>
      <c r="K64" s="290"/>
      <c r="L64" s="290"/>
      <c r="M64" s="290"/>
      <c r="N64" s="290"/>
      <c r="O64" s="290"/>
      <c r="P64" s="290"/>
      <c r="Q64" s="290"/>
      <c r="R64" s="290"/>
      <c r="S64" s="290"/>
      <c r="T64" s="290"/>
      <c r="U64" s="290"/>
      <c r="V64" s="290"/>
      <c r="W64" s="290"/>
      <c r="X64" s="290"/>
      <c r="Y64" s="290"/>
      <c r="Z64" s="290"/>
      <c r="AA64" s="290"/>
      <c r="AB64" s="290"/>
      <c r="AC64" s="290"/>
      <c r="AD64" s="290"/>
      <c r="AE64" s="290"/>
      <c r="AF64" s="290"/>
      <c r="AG64" s="290"/>
      <c r="AH64" s="290"/>
      <c r="AI64" s="290"/>
      <c r="AJ64" s="290"/>
      <c r="AK64" s="290"/>
      <c r="AL64" s="290"/>
      <c r="AM64" s="290"/>
      <c r="AN64" s="290"/>
      <c r="AO64" s="290"/>
      <c r="AP64" s="290"/>
      <c r="AQ64" s="290"/>
      <c r="AR64" s="290"/>
    </row>
    <row r="65" spans="1:46" x14ac:dyDescent="0.15">
      <c r="A65" s="294"/>
      <c r="B65" s="290"/>
      <c r="C65" s="290"/>
      <c r="D65" s="290"/>
      <c r="E65" s="290"/>
      <c r="F65" s="290"/>
      <c r="G65" s="290"/>
      <c r="H65" s="290"/>
      <c r="I65" s="290"/>
      <c r="J65" s="290"/>
      <c r="K65" s="290"/>
      <c r="L65" s="290"/>
      <c r="M65" s="290"/>
      <c r="N65" s="290"/>
      <c r="O65" s="290"/>
      <c r="P65" s="290"/>
      <c r="Q65" s="290"/>
      <c r="R65" s="290"/>
      <c r="S65" s="290"/>
      <c r="T65" s="290"/>
      <c r="U65" s="290"/>
      <c r="V65" s="290"/>
      <c r="W65" s="290"/>
      <c r="X65" s="290"/>
      <c r="Y65" s="290"/>
      <c r="Z65" s="290"/>
      <c r="AA65" s="290"/>
      <c r="AB65" s="290"/>
      <c r="AC65" s="290"/>
      <c r="AD65" s="290"/>
      <c r="AE65" s="290"/>
      <c r="AF65" s="290"/>
      <c r="AG65" s="290"/>
      <c r="AH65" s="290"/>
      <c r="AI65" s="290"/>
      <c r="AJ65" s="290"/>
      <c r="AK65" s="290"/>
      <c r="AL65" s="290"/>
      <c r="AM65" s="290"/>
      <c r="AN65" s="290"/>
      <c r="AO65" s="290"/>
      <c r="AP65" s="290"/>
      <c r="AQ65" s="290"/>
      <c r="AR65" s="290"/>
    </row>
    <row r="66" spans="1:46" x14ac:dyDescent="0.15">
      <c r="A66" s="380"/>
      <c r="B66" s="347"/>
      <c r="C66" s="347"/>
      <c r="D66" s="347"/>
      <c r="E66" s="347"/>
      <c r="F66" s="347"/>
      <c r="G66" s="347"/>
      <c r="H66" s="347"/>
      <c r="I66" s="347"/>
      <c r="J66" s="347"/>
      <c r="K66" s="347"/>
      <c r="L66" s="347"/>
      <c r="M66" s="347"/>
      <c r="N66" s="347"/>
      <c r="O66" s="347"/>
      <c r="P66" s="347"/>
      <c r="Q66" s="347"/>
      <c r="R66" s="347"/>
      <c r="S66" s="347"/>
      <c r="T66" s="347"/>
      <c r="U66" s="347"/>
      <c r="V66" s="347"/>
      <c r="W66" s="347"/>
      <c r="X66" s="347"/>
      <c r="Y66" s="347"/>
      <c r="Z66" s="347"/>
      <c r="AA66" s="347"/>
      <c r="AB66" s="347"/>
      <c r="AC66" s="347"/>
      <c r="AD66" s="347"/>
      <c r="AE66" s="347"/>
      <c r="AF66" s="347"/>
      <c r="AG66" s="347"/>
      <c r="AH66" s="347"/>
      <c r="AI66" s="347"/>
      <c r="AJ66" s="347"/>
      <c r="AK66" s="347"/>
      <c r="AL66" s="347"/>
      <c r="AM66" s="347"/>
      <c r="AN66" s="347"/>
      <c r="AO66" s="347"/>
      <c r="AP66" s="347"/>
      <c r="AQ66" s="347"/>
      <c r="AR66" s="347"/>
      <c r="AS66" s="381"/>
    </row>
    <row r="67" spans="1:46" ht="13.5" hidden="1" customHeight="1" x14ac:dyDescent="0.15">
      <c r="AK67" s="290"/>
      <c r="AL67" s="290"/>
      <c r="AM67" s="290"/>
      <c r="AN67" s="290"/>
      <c r="AO67" s="290"/>
      <c r="AP67" s="290"/>
      <c r="AQ67" s="290"/>
      <c r="AR67" s="290"/>
      <c r="AS67" s="290"/>
      <c r="AT67" s="290"/>
    </row>
    <row r="68" spans="1:46" ht="13.5" hidden="1" customHeight="1" x14ac:dyDescent="0.15">
      <c r="AK68" s="290"/>
      <c r="AL68" s="290"/>
      <c r="AM68" s="290"/>
      <c r="AN68" s="290"/>
      <c r="AO68" s="290"/>
      <c r="AP68" s="290"/>
      <c r="AQ68" s="290"/>
      <c r="AR68" s="290"/>
    </row>
    <row r="69" spans="1:46" ht="13.5" hidden="1" customHeight="1" x14ac:dyDescent="0.15">
      <c r="AK69" s="290"/>
      <c r="AL69" s="290"/>
      <c r="AM69" s="290"/>
      <c r="AN69" s="290"/>
      <c r="AO69" s="290"/>
      <c r="AP69" s="290"/>
      <c r="AQ69" s="290"/>
      <c r="AR69" s="290"/>
    </row>
    <row r="70" spans="1:46" hidden="1" x14ac:dyDescent="0.15">
      <c r="AK70" s="290"/>
      <c r="AL70" s="290"/>
      <c r="AM70" s="290"/>
      <c r="AN70" s="290"/>
      <c r="AO70" s="290"/>
      <c r="AP70" s="290"/>
      <c r="AQ70" s="290"/>
      <c r="AR70" s="290"/>
    </row>
    <row r="71" spans="1:46" hidden="1" x14ac:dyDescent="0.15">
      <c r="AK71" s="290"/>
      <c r="AL71" s="290"/>
      <c r="AM71" s="290"/>
      <c r="AN71" s="290"/>
      <c r="AO71" s="290"/>
      <c r="AP71" s="290"/>
      <c r="AQ71" s="290"/>
      <c r="AR71" s="290"/>
    </row>
    <row r="72" spans="1:46" hidden="1" x14ac:dyDescent="0.15">
      <c r="AK72" s="290"/>
      <c r="AL72" s="290"/>
      <c r="AM72" s="290"/>
      <c r="AN72" s="290"/>
      <c r="AO72" s="290"/>
      <c r="AP72" s="290"/>
      <c r="AQ72" s="290"/>
      <c r="AR72" s="290"/>
    </row>
    <row r="73" spans="1:46" hidden="1" x14ac:dyDescent="0.15">
      <c r="AK73" s="290"/>
      <c r="AL73" s="290"/>
      <c r="AM73" s="290"/>
      <c r="AN73" s="290"/>
      <c r="AO73" s="290"/>
      <c r="AP73" s="290"/>
      <c r="AQ73" s="290"/>
      <c r="AR73" s="290"/>
    </row>
    <row r="74" spans="1:46" hidden="1" x14ac:dyDescent="0.15"/>
  </sheetData>
  <sheetProtection algorithmName="SHA-512" hashValue="lO3yC1kEAim3Q8c1Qxi8G7xRlLk5yW3xLTy4VxXI5QnzGsxfFkO4gYW5QvzNT/ZEiu47WfeOXExTeaZqhTr42w==" saltValue="pUeosEOiQo0ap8OiAsRO+w=="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K22:AN22"/>
    <mergeCell ref="AO7:AO8"/>
    <mergeCell ref="AK9:AN9"/>
    <mergeCell ref="AK10:AN10"/>
    <mergeCell ref="AK11:AN11"/>
    <mergeCell ref="AK12:AN12"/>
    <mergeCell ref="AK13:AN13"/>
    <mergeCell ref="AK14:AN14"/>
    <mergeCell ref="AK15:AN15"/>
    <mergeCell ref="AK16:AN16"/>
    <mergeCell ref="AK17:AN17"/>
    <mergeCell ref="AK21:AN21"/>
  </mergeCells>
  <phoneticPr fontId="2"/>
  <printOptions horizontalCentered="1"/>
  <pageMargins left="0.39370078740157483" right="0.19685039370078741" top="0.39370078740157483" bottom="0.31496062992125984" header="0.51181102362204722" footer="0"/>
  <pageSetup paperSize="8" scale="88"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28" zoomScaleNormal="100" zoomScaleSheetLayoutView="55" workbookViewId="0"/>
  </sheetViews>
  <sheetFormatPr defaultColWidth="0" defaultRowHeight="13.5" customHeight="1" zeroHeight="1" x14ac:dyDescent="0.15"/>
  <cols>
    <col min="1" max="125" width="2.5" style="288" customWidth="1"/>
    <col min="126" max="16384" width="9" style="287" hidden="1"/>
  </cols>
  <sheetData>
    <row r="1" spans="2:125" ht="13.5" customHeight="1" x14ac:dyDescent="0.15">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row>
    <row r="2" spans="2:125" x14ac:dyDescent="0.15">
      <c r="B2" s="287"/>
      <c r="DG2" s="287"/>
    </row>
    <row r="3" spans="2:125" x14ac:dyDescent="0.15">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c r="BO3" s="287"/>
      <c r="BP3" s="287"/>
      <c r="BQ3" s="287"/>
      <c r="BR3" s="287"/>
      <c r="BS3" s="287"/>
      <c r="BT3" s="287"/>
      <c r="BU3" s="287"/>
      <c r="BV3" s="287"/>
      <c r="BW3" s="287"/>
      <c r="BX3" s="287"/>
      <c r="BY3" s="287"/>
      <c r="BZ3" s="287"/>
      <c r="CA3" s="287"/>
      <c r="CB3" s="287"/>
      <c r="CC3" s="287"/>
      <c r="CD3" s="287"/>
      <c r="CE3" s="287"/>
      <c r="CF3" s="287"/>
      <c r="CG3" s="287"/>
      <c r="CH3" s="287"/>
      <c r="CI3" s="287"/>
      <c r="CJ3" s="287"/>
      <c r="CK3" s="287"/>
      <c r="CL3" s="287"/>
      <c r="CM3" s="287"/>
      <c r="CN3" s="287"/>
      <c r="CO3" s="287"/>
      <c r="CP3" s="287"/>
      <c r="CQ3" s="287"/>
      <c r="CR3" s="287"/>
      <c r="CS3" s="287"/>
      <c r="CT3" s="287"/>
      <c r="CU3" s="287"/>
      <c r="CV3" s="287"/>
      <c r="CW3" s="287"/>
      <c r="CX3" s="287"/>
      <c r="CY3" s="287"/>
      <c r="CZ3" s="287"/>
      <c r="DA3" s="287"/>
      <c r="DB3" s="287"/>
      <c r="DC3" s="287"/>
      <c r="DD3" s="287"/>
      <c r="DE3" s="287"/>
      <c r="DF3" s="287"/>
      <c r="DH3" s="287"/>
      <c r="DI3" s="287"/>
      <c r="DJ3" s="287"/>
      <c r="DK3" s="287"/>
      <c r="DL3" s="287"/>
      <c r="DM3" s="287"/>
      <c r="DN3" s="287"/>
      <c r="DO3" s="287"/>
      <c r="DP3" s="287"/>
      <c r="DQ3" s="287"/>
      <c r="DR3" s="287"/>
      <c r="DS3" s="287"/>
      <c r="DT3" s="287"/>
      <c r="DU3" s="287"/>
    </row>
    <row r="4" spans="2:125" x14ac:dyDescent="0.15"/>
    <row r="5" spans="2:125" x14ac:dyDescent="0.15"/>
    <row r="6" spans="2:125" x14ac:dyDescent="0.15"/>
    <row r="7" spans="2:125" x14ac:dyDescent="0.15"/>
    <row r="8" spans="2:125" x14ac:dyDescent="0.15"/>
    <row r="9" spans="2:125" x14ac:dyDescent="0.15">
      <c r="DU9" s="28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87"/>
    </row>
    <row r="18" spans="125:125" x14ac:dyDescent="0.15"/>
    <row r="19" spans="125:125" x14ac:dyDescent="0.15"/>
    <row r="20" spans="125:125" x14ac:dyDescent="0.15">
      <c r="DU20" s="287"/>
    </row>
    <row r="21" spans="125:125" x14ac:dyDescent="0.15">
      <c r="DU21" s="28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87"/>
    </row>
    <row r="29" spans="125:125" x14ac:dyDescent="0.15"/>
    <row r="30" spans="125:125" x14ac:dyDescent="0.15"/>
    <row r="31" spans="125:125" x14ac:dyDescent="0.15"/>
    <row r="32" spans="125:125" x14ac:dyDescent="0.15"/>
    <row r="33" spans="2:125" x14ac:dyDescent="0.15">
      <c r="B33" s="287"/>
      <c r="G33" s="287"/>
      <c r="I33" s="287"/>
    </row>
    <row r="34" spans="2:125" x14ac:dyDescent="0.15">
      <c r="C34" s="287"/>
      <c r="P34" s="287"/>
      <c r="DE34" s="287"/>
      <c r="DH34" s="287"/>
    </row>
    <row r="35" spans="2:125" x14ac:dyDescent="0.15">
      <c r="D35" s="287"/>
      <c r="E35" s="287"/>
      <c r="DG35" s="287"/>
      <c r="DJ35" s="287"/>
      <c r="DP35" s="287"/>
      <c r="DQ35" s="287"/>
      <c r="DR35" s="287"/>
      <c r="DS35" s="287"/>
      <c r="DT35" s="287"/>
      <c r="DU35" s="287"/>
    </row>
    <row r="36" spans="2:125" x14ac:dyDescent="0.15">
      <c r="F36" s="287"/>
      <c r="H36" s="287"/>
      <c r="J36" s="287"/>
      <c r="K36" s="287"/>
      <c r="L36" s="287"/>
      <c r="M36" s="287"/>
      <c r="N36" s="287"/>
      <c r="O36" s="287"/>
      <c r="Q36" s="287"/>
      <c r="R36" s="287"/>
      <c r="S36" s="287"/>
      <c r="T36" s="287"/>
      <c r="U36" s="287"/>
      <c r="V36" s="287"/>
      <c r="W36" s="287"/>
      <c r="X36" s="287"/>
      <c r="Y36" s="287"/>
      <c r="Z36" s="287"/>
      <c r="AA36" s="287"/>
      <c r="AB36" s="287"/>
      <c r="AC36" s="287"/>
      <c r="AD36" s="287"/>
      <c r="AE36" s="287"/>
      <c r="AF36" s="287"/>
      <c r="AG36" s="287"/>
      <c r="AH36" s="287"/>
      <c r="AI36" s="287"/>
      <c r="AJ36" s="287"/>
      <c r="AK36" s="287"/>
      <c r="AL36" s="287"/>
      <c r="AM36" s="287"/>
      <c r="AN36" s="287"/>
      <c r="AO36" s="287"/>
      <c r="AP36" s="287"/>
      <c r="AQ36" s="287"/>
      <c r="AR36" s="287"/>
      <c r="AS36" s="287"/>
      <c r="AT36" s="287"/>
      <c r="AU36" s="287"/>
      <c r="AV36" s="287"/>
      <c r="AW36" s="287"/>
      <c r="AX36" s="287"/>
      <c r="AY36" s="287"/>
      <c r="AZ36" s="287"/>
      <c r="BA36" s="287"/>
      <c r="BB36" s="287"/>
      <c r="BC36" s="287"/>
      <c r="BD36" s="287"/>
      <c r="BE36" s="287"/>
      <c r="BF36" s="287"/>
      <c r="BG36" s="287"/>
      <c r="BH36" s="287"/>
      <c r="BI36" s="287"/>
      <c r="BJ36" s="287"/>
      <c r="BK36" s="287"/>
      <c r="BL36" s="287"/>
      <c r="BM36" s="287"/>
      <c r="BN36" s="287"/>
      <c r="BO36" s="287"/>
      <c r="BP36" s="287"/>
      <c r="BQ36" s="287"/>
      <c r="BR36" s="287"/>
      <c r="BS36" s="287"/>
      <c r="BT36" s="287"/>
      <c r="BU36" s="287"/>
      <c r="BV36" s="287"/>
      <c r="BW36" s="287"/>
      <c r="BX36" s="287"/>
      <c r="BY36" s="287"/>
      <c r="BZ36" s="287"/>
      <c r="CA36" s="287"/>
      <c r="CB36" s="287"/>
      <c r="CC36" s="287"/>
      <c r="CD36" s="287"/>
      <c r="CE36" s="287"/>
      <c r="CF36" s="287"/>
      <c r="CG36" s="287"/>
      <c r="CH36" s="287"/>
      <c r="CI36" s="287"/>
      <c r="CJ36" s="287"/>
      <c r="CK36" s="287"/>
      <c r="CL36" s="287"/>
      <c r="CM36" s="287"/>
      <c r="CN36" s="287"/>
      <c r="CO36" s="287"/>
      <c r="CP36" s="287"/>
      <c r="CQ36" s="287"/>
      <c r="CR36" s="287"/>
      <c r="CS36" s="287"/>
      <c r="CT36" s="287"/>
      <c r="CU36" s="287"/>
      <c r="CV36" s="287"/>
      <c r="CW36" s="287"/>
      <c r="CX36" s="287"/>
      <c r="CY36" s="287"/>
      <c r="CZ36" s="287"/>
      <c r="DA36" s="287"/>
      <c r="DB36" s="287"/>
      <c r="DC36" s="287"/>
      <c r="DD36" s="287"/>
      <c r="DF36" s="287"/>
      <c r="DI36" s="287"/>
      <c r="DK36" s="287"/>
      <c r="DL36" s="287"/>
      <c r="DM36" s="287"/>
      <c r="DN36" s="287"/>
      <c r="DO36" s="287"/>
      <c r="DP36" s="287"/>
      <c r="DQ36" s="287"/>
      <c r="DR36" s="287"/>
      <c r="DS36" s="287"/>
      <c r="DT36" s="287"/>
      <c r="DU36" s="287"/>
    </row>
    <row r="37" spans="2:125" x14ac:dyDescent="0.15">
      <c r="DU37" s="287"/>
    </row>
    <row r="38" spans="2:125" x14ac:dyDescent="0.15">
      <c r="DT38" s="287"/>
      <c r="DU38" s="287"/>
    </row>
    <row r="39" spans="2:125" x14ac:dyDescent="0.15"/>
    <row r="40" spans="2:125" x14ac:dyDescent="0.15">
      <c r="DH40" s="287"/>
    </row>
    <row r="41" spans="2:125" x14ac:dyDescent="0.15">
      <c r="DE41" s="287"/>
    </row>
    <row r="42" spans="2:125" x14ac:dyDescent="0.15">
      <c r="DG42" s="287"/>
      <c r="DJ42" s="287"/>
    </row>
    <row r="43" spans="2:125" x14ac:dyDescent="0.15">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F43" s="287"/>
      <c r="DI43" s="287"/>
      <c r="DK43" s="287"/>
      <c r="DL43" s="287"/>
      <c r="DM43" s="287"/>
      <c r="DN43" s="287"/>
      <c r="DO43" s="287"/>
      <c r="DP43" s="287"/>
      <c r="DQ43" s="287"/>
      <c r="DR43" s="287"/>
      <c r="DS43" s="287"/>
      <c r="DT43" s="287"/>
      <c r="DU43" s="287"/>
    </row>
    <row r="44" spans="2:125" x14ac:dyDescent="0.15">
      <c r="DU44" s="287"/>
    </row>
    <row r="45" spans="2:125" x14ac:dyDescent="0.15"/>
    <row r="46" spans="2:125" x14ac:dyDescent="0.15"/>
    <row r="47" spans="2:125" x14ac:dyDescent="0.15"/>
    <row r="48" spans="2:125" x14ac:dyDescent="0.15">
      <c r="DT48" s="287"/>
      <c r="DU48" s="287"/>
    </row>
    <row r="49" spans="120:125" x14ac:dyDescent="0.15">
      <c r="DU49" s="287"/>
    </row>
    <row r="50" spans="120:125" x14ac:dyDescent="0.15">
      <c r="DU50" s="287"/>
    </row>
    <row r="51" spans="120:125" x14ac:dyDescent="0.15">
      <c r="DP51" s="287"/>
      <c r="DQ51" s="287"/>
      <c r="DR51" s="287"/>
      <c r="DS51" s="287"/>
      <c r="DT51" s="287"/>
      <c r="DU51" s="287"/>
    </row>
    <row r="52" spans="120:125" x14ac:dyDescent="0.15"/>
    <row r="53" spans="120:125" x14ac:dyDescent="0.15"/>
    <row r="54" spans="120:125" x14ac:dyDescent="0.15">
      <c r="DU54" s="287"/>
    </row>
    <row r="55" spans="120:125" x14ac:dyDescent="0.15"/>
    <row r="56" spans="120:125" x14ac:dyDescent="0.15"/>
    <row r="57" spans="120:125" x14ac:dyDescent="0.15"/>
    <row r="58" spans="120:125" x14ac:dyDescent="0.15">
      <c r="DU58" s="287"/>
    </row>
    <row r="59" spans="120:125" x14ac:dyDescent="0.15"/>
    <row r="60" spans="120:125" x14ac:dyDescent="0.15"/>
    <row r="61" spans="120:125" x14ac:dyDescent="0.15"/>
    <row r="62" spans="120:125" x14ac:dyDescent="0.15"/>
    <row r="63" spans="120:125" x14ac:dyDescent="0.15">
      <c r="DU63" s="287"/>
    </row>
    <row r="64" spans="120:125" x14ac:dyDescent="0.15">
      <c r="DT64" s="287"/>
      <c r="DU64" s="287"/>
    </row>
    <row r="65" spans="123:125" x14ac:dyDescent="0.15"/>
    <row r="66" spans="123:125" x14ac:dyDescent="0.15"/>
    <row r="67" spans="123:125" x14ac:dyDescent="0.15"/>
    <row r="68" spans="123:125" x14ac:dyDescent="0.15"/>
    <row r="69" spans="123:125" x14ac:dyDescent="0.15">
      <c r="DS69" s="287"/>
      <c r="DT69" s="287"/>
      <c r="DU69" s="28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87"/>
    </row>
    <row r="83" spans="116:125" x14ac:dyDescent="0.15">
      <c r="DM83" s="287"/>
      <c r="DN83" s="287"/>
      <c r="DO83" s="287"/>
      <c r="DP83" s="287"/>
      <c r="DQ83" s="287"/>
      <c r="DR83" s="287"/>
      <c r="DS83" s="287"/>
      <c r="DT83" s="287"/>
      <c r="DU83" s="287"/>
    </row>
    <row r="84" spans="116:125" x14ac:dyDescent="0.15"/>
    <row r="85" spans="116:125" x14ac:dyDescent="0.15"/>
    <row r="86" spans="116:125" x14ac:dyDescent="0.15"/>
    <row r="87" spans="116:125" x14ac:dyDescent="0.15"/>
    <row r="88" spans="116:125" x14ac:dyDescent="0.15">
      <c r="DU88" s="28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87"/>
      <c r="DT94" s="287"/>
      <c r="DU94" s="287"/>
    </row>
    <row r="95" spans="116:125" ht="13.5" customHeight="1" x14ac:dyDescent="0.15">
      <c r="DU95" s="28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87"/>
    </row>
    <row r="102" spans="124:125" ht="13.5" customHeight="1" x14ac:dyDescent="0.15"/>
    <row r="103" spans="124:125" ht="13.5" customHeight="1" x14ac:dyDescent="0.15"/>
    <row r="104" spans="124:125" ht="13.5" customHeight="1" x14ac:dyDescent="0.15">
      <c r="DT104" s="287"/>
      <c r="DU104" s="28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87" t="s">
        <v>559</v>
      </c>
    </row>
    <row r="120" spans="125:125" ht="13.5" hidden="1" customHeight="1" x14ac:dyDescent="0.15"/>
    <row r="121" spans="125:125" ht="13.5" hidden="1" customHeight="1" x14ac:dyDescent="0.15">
      <c r="DU121" s="287"/>
    </row>
  </sheetData>
  <sheetProtection algorithmName="SHA-512" hashValue="J7OkOwpJDB71UqNDJpMK9frIQYzHAhF6h3iC7RvVWBz4TcSSwPUw2nBZgCKvd/jZXl36D7wHNGLUtLe1rF50DQ==" saltValue="BqFEwfcMwL6ZzjD0YXWhdA==" spinCount="100000" sheet="1" objects="1" scenarios="1"/>
  <dataConsolidate/>
  <phoneticPr fontId="2"/>
  <printOptions horizontalCentered="1" verticalCentered="1"/>
  <pageMargins left="0" right="0" top="0.19685039370078741" bottom="0" header="0.39370078740157483" footer="0"/>
  <pageSetup paperSize="8" scale="57" orientation="landscape"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94" zoomScaleNormal="100" zoomScaleSheetLayoutView="55" workbookViewId="0">
      <selection activeCell="AG99" sqref="AG99"/>
    </sheetView>
  </sheetViews>
  <sheetFormatPr defaultColWidth="0" defaultRowHeight="13.5" customHeight="1" zeroHeight="1" x14ac:dyDescent="0.15"/>
  <cols>
    <col min="1" max="125" width="2.5" style="288" customWidth="1"/>
    <col min="126" max="142" width="0" style="287" hidden="1" customWidth="1"/>
    <col min="143" max="16384" width="9" style="287" hidden="1"/>
  </cols>
  <sheetData>
    <row r="1" spans="1:125" ht="13.5" customHeight="1" x14ac:dyDescent="0.15">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row>
    <row r="2" spans="1:125" x14ac:dyDescent="0.15">
      <c r="B2" s="287"/>
      <c r="T2" s="287"/>
    </row>
    <row r="3" spans="1:125" x14ac:dyDescent="0.15">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c r="BO3" s="287"/>
      <c r="BP3" s="287"/>
      <c r="BQ3" s="287"/>
      <c r="BR3" s="287"/>
      <c r="BS3" s="287"/>
      <c r="BT3" s="287"/>
      <c r="BU3" s="287"/>
      <c r="BV3" s="287"/>
      <c r="BW3" s="287"/>
      <c r="BX3" s="287"/>
      <c r="BY3" s="287"/>
      <c r="BZ3" s="287"/>
      <c r="CA3" s="287"/>
      <c r="CB3" s="287"/>
      <c r="CC3" s="287"/>
      <c r="CD3" s="287"/>
      <c r="CE3" s="287"/>
      <c r="CF3" s="287"/>
      <c r="CG3" s="287"/>
      <c r="CH3" s="287"/>
      <c r="CI3" s="287"/>
      <c r="CJ3" s="287"/>
      <c r="CK3" s="287"/>
      <c r="CL3" s="287"/>
      <c r="CM3" s="287"/>
      <c r="CN3" s="287"/>
      <c r="CO3" s="287"/>
      <c r="CP3" s="287"/>
      <c r="CQ3" s="287"/>
      <c r="CR3" s="287"/>
      <c r="CS3" s="287"/>
      <c r="CT3" s="287"/>
      <c r="CU3" s="287"/>
      <c r="CV3" s="287"/>
      <c r="CW3" s="287"/>
      <c r="CX3" s="287"/>
      <c r="CY3" s="287"/>
      <c r="CZ3" s="287"/>
      <c r="DA3" s="287"/>
      <c r="DB3" s="287"/>
      <c r="DC3" s="287"/>
      <c r="DD3" s="287"/>
      <c r="DE3" s="287"/>
      <c r="DF3" s="287"/>
      <c r="DG3" s="287"/>
      <c r="DH3" s="287"/>
      <c r="DI3" s="287"/>
      <c r="DJ3" s="287"/>
      <c r="DK3" s="287"/>
      <c r="DL3" s="287"/>
      <c r="DM3" s="287"/>
      <c r="DN3" s="287"/>
      <c r="DO3" s="287"/>
      <c r="DP3" s="287"/>
      <c r="DQ3" s="287"/>
      <c r="DR3" s="287"/>
      <c r="DS3" s="287"/>
      <c r="DT3" s="287"/>
      <c r="DU3" s="28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87"/>
      <c r="G33" s="287"/>
      <c r="I33" s="287"/>
    </row>
    <row r="34" spans="2:125" x14ac:dyDescent="0.15">
      <c r="C34" s="287"/>
      <c r="P34" s="287"/>
      <c r="R34" s="287"/>
      <c r="U34" s="287"/>
    </row>
    <row r="35" spans="2:125" x14ac:dyDescent="0.15">
      <c r="D35" s="287"/>
      <c r="E35" s="287"/>
      <c r="T35" s="287"/>
      <c r="W35" s="287"/>
      <c r="X35" s="287"/>
      <c r="Y35" s="287"/>
      <c r="Z35" s="287"/>
      <c r="AA35" s="287"/>
      <c r="AB35" s="287"/>
      <c r="AC35" s="287"/>
      <c r="AD35" s="287"/>
      <c r="AE35" s="287"/>
      <c r="AF35" s="287"/>
      <c r="AG35" s="287"/>
      <c r="AH35" s="287"/>
      <c r="AI35" s="287"/>
      <c r="AJ35" s="287"/>
      <c r="AK35" s="287"/>
      <c r="AL35" s="287"/>
      <c r="AM35" s="287"/>
      <c r="AN35" s="287"/>
      <c r="AO35" s="287"/>
      <c r="AP35" s="287"/>
      <c r="AQ35" s="287"/>
      <c r="AR35" s="287"/>
      <c r="AS35" s="287"/>
      <c r="AT35" s="287"/>
      <c r="AU35" s="287"/>
      <c r="AV35" s="287"/>
      <c r="AW35" s="287"/>
      <c r="AX35" s="287"/>
      <c r="AY35" s="287"/>
      <c r="AZ35" s="287"/>
      <c r="BA35" s="287"/>
      <c r="BB35" s="287"/>
      <c r="BC35" s="287"/>
      <c r="BD35" s="287"/>
      <c r="BE35" s="287"/>
      <c r="BF35" s="287"/>
      <c r="BG35" s="287"/>
      <c r="BH35" s="287"/>
      <c r="BI35" s="287"/>
      <c r="BJ35" s="287"/>
      <c r="BK35" s="287"/>
      <c r="BL35" s="287"/>
      <c r="BM35" s="287"/>
      <c r="BN35" s="287"/>
      <c r="BO35" s="287"/>
      <c r="BP35" s="287"/>
      <c r="BQ35" s="287"/>
      <c r="BR35" s="287"/>
      <c r="BS35" s="287"/>
      <c r="BT35" s="287"/>
      <c r="BU35" s="287"/>
      <c r="BV35" s="287"/>
      <c r="BW35" s="287"/>
      <c r="BX35" s="287"/>
      <c r="BY35" s="287"/>
      <c r="BZ35" s="287"/>
      <c r="CA35" s="287"/>
      <c r="CB35" s="287"/>
      <c r="CC35" s="287"/>
      <c r="CD35" s="287"/>
      <c r="CE35" s="287"/>
      <c r="CF35" s="287"/>
      <c r="CG35" s="287"/>
      <c r="CH35" s="287"/>
      <c r="CI35" s="287"/>
      <c r="CJ35" s="287"/>
      <c r="CK35" s="287"/>
      <c r="CL35" s="287"/>
      <c r="CM35" s="287"/>
      <c r="CN35" s="287"/>
      <c r="CO35" s="287"/>
      <c r="CP35" s="287"/>
      <c r="CQ35" s="287"/>
      <c r="CR35" s="287"/>
      <c r="CS35" s="287"/>
      <c r="CT35" s="287"/>
      <c r="CU35" s="287"/>
      <c r="CV35" s="287"/>
      <c r="CW35" s="287"/>
      <c r="CX35" s="287"/>
      <c r="CY35" s="287"/>
      <c r="CZ35" s="287"/>
      <c r="DA35" s="287"/>
      <c r="DB35" s="287"/>
      <c r="DC35" s="287"/>
      <c r="DD35" s="287"/>
      <c r="DE35" s="287"/>
      <c r="DF35" s="287"/>
      <c r="DG35" s="287"/>
      <c r="DH35" s="287"/>
      <c r="DI35" s="287"/>
      <c r="DJ35" s="287"/>
      <c r="DK35" s="287"/>
      <c r="DL35" s="287"/>
      <c r="DM35" s="287"/>
      <c r="DN35" s="287"/>
      <c r="DO35" s="287"/>
      <c r="DP35" s="287"/>
      <c r="DQ35" s="287"/>
      <c r="DR35" s="287"/>
      <c r="DS35" s="287"/>
      <c r="DT35" s="287"/>
      <c r="DU35" s="287"/>
    </row>
    <row r="36" spans="2:125" x14ac:dyDescent="0.15">
      <c r="F36" s="287"/>
      <c r="H36" s="287"/>
      <c r="J36" s="287"/>
      <c r="K36" s="287"/>
      <c r="L36" s="287"/>
      <c r="M36" s="287"/>
      <c r="N36" s="287"/>
      <c r="O36" s="287"/>
      <c r="Q36" s="287"/>
      <c r="S36" s="287"/>
      <c r="V36" s="287"/>
    </row>
    <row r="37" spans="2:125" x14ac:dyDescent="0.15"/>
    <row r="38" spans="2:125" x14ac:dyDescent="0.15"/>
    <row r="39" spans="2:125" x14ac:dyDescent="0.15"/>
    <row r="40" spans="2:125" x14ac:dyDescent="0.15">
      <c r="U40" s="287"/>
    </row>
    <row r="41" spans="2:125" x14ac:dyDescent="0.15">
      <c r="R41" s="287"/>
    </row>
    <row r="42" spans="2:125" x14ac:dyDescent="0.15">
      <c r="T42" s="287"/>
      <c r="W42" s="287"/>
      <c r="X42" s="287"/>
      <c r="Y42" s="287"/>
      <c r="Z42" s="287"/>
      <c r="AA42" s="287"/>
      <c r="AB42" s="287"/>
      <c r="AC42" s="287"/>
      <c r="AD42" s="287"/>
      <c r="AE42" s="287"/>
      <c r="AF42" s="287"/>
      <c r="AG42" s="287"/>
      <c r="AH42" s="287"/>
      <c r="AI42" s="287"/>
      <c r="AJ42" s="287"/>
      <c r="AK42" s="287"/>
      <c r="AL42" s="287"/>
      <c r="AM42" s="287"/>
      <c r="AN42" s="287"/>
      <c r="AO42" s="287"/>
      <c r="AP42" s="287"/>
      <c r="AQ42" s="287"/>
      <c r="AR42" s="287"/>
      <c r="AS42" s="287"/>
      <c r="AT42" s="287"/>
      <c r="AU42" s="287"/>
      <c r="AV42" s="287"/>
      <c r="AW42" s="287"/>
      <c r="AX42" s="287"/>
      <c r="AY42" s="287"/>
      <c r="AZ42" s="287"/>
      <c r="BA42" s="287"/>
      <c r="BB42" s="287"/>
      <c r="BC42" s="287"/>
      <c r="BD42" s="287"/>
      <c r="BE42" s="287"/>
      <c r="BF42" s="287"/>
      <c r="BG42" s="287"/>
      <c r="BH42" s="287"/>
      <c r="BI42" s="287"/>
      <c r="BJ42" s="287"/>
      <c r="BK42" s="287"/>
      <c r="BL42" s="287"/>
      <c r="BM42" s="287"/>
      <c r="BN42" s="287"/>
      <c r="BO42" s="287"/>
      <c r="BP42" s="287"/>
      <c r="BQ42" s="287"/>
      <c r="BR42" s="287"/>
      <c r="BS42" s="287"/>
      <c r="BT42" s="287"/>
      <c r="BU42" s="287"/>
      <c r="BV42" s="287"/>
      <c r="BW42" s="287"/>
      <c r="BX42" s="287"/>
      <c r="BY42" s="287"/>
      <c r="BZ42" s="287"/>
      <c r="CA42" s="287"/>
      <c r="CB42" s="287"/>
      <c r="CC42" s="287"/>
      <c r="CD42" s="287"/>
      <c r="CE42" s="287"/>
      <c r="CF42" s="287"/>
      <c r="CG42" s="287"/>
      <c r="CH42" s="287"/>
      <c r="CI42" s="287"/>
      <c r="CJ42" s="287"/>
      <c r="CK42" s="287"/>
      <c r="CL42" s="287"/>
      <c r="CM42" s="287"/>
      <c r="CN42" s="287"/>
      <c r="CO42" s="287"/>
      <c r="CP42" s="287"/>
      <c r="CQ42" s="287"/>
      <c r="CR42" s="287"/>
      <c r="CS42" s="287"/>
      <c r="CT42" s="287"/>
      <c r="CU42" s="287"/>
      <c r="CV42" s="287"/>
      <c r="CW42" s="287"/>
      <c r="CX42" s="287"/>
      <c r="CY42" s="287"/>
      <c r="CZ42" s="287"/>
      <c r="DA42" s="287"/>
      <c r="DB42" s="287"/>
      <c r="DC42" s="287"/>
      <c r="DD42" s="287"/>
      <c r="DE42" s="287"/>
      <c r="DF42" s="287"/>
      <c r="DG42" s="287"/>
      <c r="DH42" s="287"/>
      <c r="DI42" s="287"/>
      <c r="DJ42" s="287"/>
      <c r="DK42" s="287"/>
      <c r="DL42" s="287"/>
      <c r="DM42" s="287"/>
      <c r="DN42" s="287"/>
      <c r="DO42" s="287"/>
      <c r="DP42" s="287"/>
      <c r="DQ42" s="287"/>
      <c r="DR42" s="287"/>
      <c r="DS42" s="287"/>
      <c r="DT42" s="287"/>
      <c r="DU42" s="287"/>
    </row>
    <row r="43" spans="2:125" x14ac:dyDescent="0.15">
      <c r="Q43" s="287"/>
      <c r="S43" s="287"/>
      <c r="V43" s="28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88" t="s">
        <v>560</v>
      </c>
    </row>
  </sheetData>
  <sheetProtection algorithmName="SHA-512" hashValue="C1Ogr2xDH7zxjRT26cwK+8wezp7jNYl22Gc/6HX3gI7WjSrwMwf3xfpPtOYoPtWuqigp4yisknUhLXXGJHpPbg==" saltValue="oX5MUhK6dJrFKD8Oe/Qg3Q==" spinCount="100000" sheet="1" objects="1" scenarios="1"/>
  <dataConsolidate/>
  <phoneticPr fontId="2"/>
  <printOptions horizontalCentered="1" verticalCentered="1"/>
  <pageMargins left="0" right="0" top="0.19685039370078741" bottom="0" header="0.39370078740157483" footer="0"/>
  <pageSetup paperSize="8" scale="57"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election activeCell="L45" sqref="L45"/>
    </sheetView>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561</v>
      </c>
      <c r="G46" s="8" t="s">
        <v>562</v>
      </c>
      <c r="H46" s="8" t="s">
        <v>563</v>
      </c>
      <c r="I46" s="8" t="s">
        <v>564</v>
      </c>
      <c r="J46" s="9" t="s">
        <v>565</v>
      </c>
    </row>
    <row r="47" spans="2:10" ht="57.75" customHeight="1" x14ac:dyDescent="0.15">
      <c r="B47" s="10"/>
      <c r="C47" s="1232" t="s">
        <v>3</v>
      </c>
      <c r="D47" s="1232"/>
      <c r="E47" s="1233"/>
      <c r="F47" s="11">
        <v>40.4</v>
      </c>
      <c r="G47" s="12">
        <v>40.32</v>
      </c>
      <c r="H47" s="12">
        <v>40.549999999999997</v>
      </c>
      <c r="I47" s="12">
        <v>40.619999999999997</v>
      </c>
      <c r="J47" s="13">
        <v>41.78</v>
      </c>
    </row>
    <row r="48" spans="2:10" ht="57.75" customHeight="1" x14ac:dyDescent="0.15">
      <c r="B48" s="14"/>
      <c r="C48" s="1234" t="s">
        <v>4</v>
      </c>
      <c r="D48" s="1234"/>
      <c r="E48" s="1235"/>
      <c r="F48" s="15">
        <v>5.72</v>
      </c>
      <c r="G48" s="16">
        <v>5.5</v>
      </c>
      <c r="H48" s="16">
        <v>5.82</v>
      </c>
      <c r="I48" s="16">
        <v>6.04</v>
      </c>
      <c r="J48" s="17">
        <v>4.9800000000000004</v>
      </c>
    </row>
    <row r="49" spans="2:10" ht="57.75" customHeight="1" thickBot="1" x14ac:dyDescent="0.2">
      <c r="B49" s="18"/>
      <c r="C49" s="1236" t="s">
        <v>5</v>
      </c>
      <c r="D49" s="1236"/>
      <c r="E49" s="1237"/>
      <c r="F49" s="19">
        <v>1.8</v>
      </c>
      <c r="G49" s="20" t="s">
        <v>566</v>
      </c>
      <c r="H49" s="20">
        <v>0.41</v>
      </c>
      <c r="I49" s="20">
        <v>0.41</v>
      </c>
      <c r="J49" s="21">
        <v>0.34</v>
      </c>
    </row>
    <row r="50" spans="2:10" ht="13.5" customHeight="1" x14ac:dyDescent="0.15"/>
  </sheetData>
  <sheetProtection algorithmName="SHA-512" hashValue="5zDR+CJlIra2JhDlLp0WkqANgMiPDUbTUjWE9Oj1+ewvXAw/+W8WebAWq+0o4TyPs+EEadGv/mSZlsbMqEZ5Mg==" saltValue="vNK3EeyQ5HRB0Lj333L/bQ==" spinCount="100000" sheet="1" objects="1" scenarios="1"/>
  <mergeCells count="3">
    <mergeCell ref="C47:E47"/>
    <mergeCell ref="C48:E48"/>
    <mergeCell ref="C49:E49"/>
  </mergeCells>
  <phoneticPr fontId="2"/>
  <printOptions horizontalCentered="1"/>
  <pageMargins left="0" right="0" top="0.19685039370078741" bottom="0" header="0" footer="0"/>
  <pageSetup paperSize="8" scale="92" orientation="landscape" verticalDpi="30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G30" zoomScaleSheetLayoutView="100" workbookViewId="0"/>
  </sheetViews>
  <sheetFormatPr defaultColWidth="0" defaultRowHeight="12.9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6</v>
      </c>
      <c r="K32" s="22"/>
      <c r="L32" s="22"/>
      <c r="M32" s="22"/>
      <c r="N32" s="22"/>
      <c r="O32" s="22"/>
      <c r="P32" s="22"/>
    </row>
    <row r="33" spans="1:16" ht="39" customHeight="1" thickBot="1" x14ac:dyDescent="0.25">
      <c r="A33" s="22"/>
      <c r="B33" s="25" t="s">
        <v>7</v>
      </c>
      <c r="C33" s="26"/>
      <c r="D33" s="26"/>
      <c r="E33" s="27" t="s">
        <v>2</v>
      </c>
      <c r="F33" s="28" t="s">
        <v>561</v>
      </c>
      <c r="G33" s="29" t="s">
        <v>562</v>
      </c>
      <c r="H33" s="29" t="s">
        <v>563</v>
      </c>
      <c r="I33" s="29" t="s">
        <v>564</v>
      </c>
      <c r="J33" s="30" t="s">
        <v>565</v>
      </c>
      <c r="K33" s="22"/>
      <c r="L33" s="22"/>
      <c r="M33" s="22"/>
      <c r="N33" s="22"/>
      <c r="O33" s="22"/>
      <c r="P33" s="22"/>
    </row>
    <row r="34" spans="1:16" ht="39" customHeight="1" x14ac:dyDescent="0.15">
      <c r="A34" s="22"/>
      <c r="B34" s="31"/>
      <c r="C34" s="1244" t="s">
        <v>567</v>
      </c>
      <c r="D34" s="1244"/>
      <c r="E34" s="1245"/>
      <c r="F34" s="32">
        <v>12.09</v>
      </c>
      <c r="G34" s="33">
        <v>12.68</v>
      </c>
      <c r="H34" s="33">
        <v>12.79</v>
      </c>
      <c r="I34" s="33">
        <v>12.78</v>
      </c>
      <c r="J34" s="34">
        <v>11.67</v>
      </c>
      <c r="K34" s="22"/>
      <c r="L34" s="22"/>
      <c r="M34" s="22"/>
      <c r="N34" s="22"/>
      <c r="O34" s="22"/>
      <c r="P34" s="22"/>
    </row>
    <row r="35" spans="1:16" ht="39" customHeight="1" x14ac:dyDescent="0.15">
      <c r="A35" s="22"/>
      <c r="B35" s="35"/>
      <c r="C35" s="1238" t="s">
        <v>568</v>
      </c>
      <c r="D35" s="1239"/>
      <c r="E35" s="1240"/>
      <c r="F35" s="36">
        <v>5.72</v>
      </c>
      <c r="G35" s="37">
        <v>5.49</v>
      </c>
      <c r="H35" s="37">
        <v>5.82</v>
      </c>
      <c r="I35" s="37">
        <v>6.04</v>
      </c>
      <c r="J35" s="38">
        <v>4.9800000000000004</v>
      </c>
      <c r="K35" s="22"/>
      <c r="L35" s="22"/>
      <c r="M35" s="22"/>
      <c r="N35" s="22"/>
      <c r="O35" s="22"/>
      <c r="P35" s="22"/>
    </row>
    <row r="36" spans="1:16" ht="39" customHeight="1" x14ac:dyDescent="0.15">
      <c r="A36" s="22"/>
      <c r="B36" s="35"/>
      <c r="C36" s="1238" t="s">
        <v>569</v>
      </c>
      <c r="D36" s="1239"/>
      <c r="E36" s="1240"/>
      <c r="F36" s="36">
        <v>1.97</v>
      </c>
      <c r="G36" s="37">
        <v>1.81</v>
      </c>
      <c r="H36" s="37">
        <v>2.09</v>
      </c>
      <c r="I36" s="37">
        <v>2.46</v>
      </c>
      <c r="J36" s="38">
        <v>2.6</v>
      </c>
      <c r="K36" s="22"/>
      <c r="L36" s="22"/>
      <c r="M36" s="22"/>
      <c r="N36" s="22"/>
      <c r="O36" s="22"/>
      <c r="P36" s="22"/>
    </row>
    <row r="37" spans="1:16" ht="39" customHeight="1" x14ac:dyDescent="0.15">
      <c r="A37" s="22"/>
      <c r="B37" s="35"/>
      <c r="C37" s="1238" t="s">
        <v>570</v>
      </c>
      <c r="D37" s="1239"/>
      <c r="E37" s="1240"/>
      <c r="F37" s="36">
        <v>0.34</v>
      </c>
      <c r="G37" s="37">
        <v>0.8</v>
      </c>
      <c r="H37" s="37">
        <v>0.5</v>
      </c>
      <c r="I37" s="37">
        <v>0.53</v>
      </c>
      <c r="J37" s="38">
        <v>0.3</v>
      </c>
      <c r="K37" s="22"/>
      <c r="L37" s="22"/>
      <c r="M37" s="22"/>
      <c r="N37" s="22"/>
      <c r="O37" s="22"/>
      <c r="P37" s="22"/>
    </row>
    <row r="38" spans="1:16" ht="39" customHeight="1" x14ac:dyDescent="0.15">
      <c r="A38" s="22"/>
      <c r="B38" s="35"/>
      <c r="C38" s="1238" t="s">
        <v>571</v>
      </c>
      <c r="D38" s="1239"/>
      <c r="E38" s="1240"/>
      <c r="F38" s="36">
        <v>0.01</v>
      </c>
      <c r="G38" s="37">
        <v>0</v>
      </c>
      <c r="H38" s="37">
        <v>0</v>
      </c>
      <c r="I38" s="37">
        <v>0</v>
      </c>
      <c r="J38" s="38">
        <v>0.06</v>
      </c>
      <c r="K38" s="22"/>
      <c r="L38" s="22"/>
      <c r="M38" s="22"/>
      <c r="N38" s="22"/>
      <c r="O38" s="22"/>
      <c r="P38" s="22"/>
    </row>
    <row r="39" spans="1:16" ht="39" customHeight="1" x14ac:dyDescent="0.15">
      <c r="A39" s="22"/>
      <c r="B39" s="35"/>
      <c r="C39" s="1238" t="s">
        <v>572</v>
      </c>
      <c r="D39" s="1239"/>
      <c r="E39" s="1240"/>
      <c r="F39" s="36">
        <v>0.01</v>
      </c>
      <c r="G39" s="37">
        <v>0.01</v>
      </c>
      <c r="H39" s="37">
        <v>0.01</v>
      </c>
      <c r="I39" s="37">
        <v>0.01</v>
      </c>
      <c r="J39" s="38">
        <v>0.01</v>
      </c>
      <c r="K39" s="22"/>
      <c r="L39" s="22"/>
      <c r="M39" s="22"/>
      <c r="N39" s="22"/>
      <c r="O39" s="22"/>
      <c r="P39" s="22"/>
    </row>
    <row r="40" spans="1:16" ht="39" customHeight="1" x14ac:dyDescent="0.15">
      <c r="A40" s="22"/>
      <c r="B40" s="35"/>
      <c r="C40" s="1238" t="s">
        <v>573</v>
      </c>
      <c r="D40" s="1239"/>
      <c r="E40" s="1240"/>
      <c r="F40" s="36">
        <v>0.01</v>
      </c>
      <c r="G40" s="37">
        <v>0.01</v>
      </c>
      <c r="H40" s="37">
        <v>0.01</v>
      </c>
      <c r="I40" s="37">
        <v>0.01</v>
      </c>
      <c r="J40" s="38">
        <v>0.01</v>
      </c>
      <c r="K40" s="22"/>
      <c r="L40" s="22"/>
      <c r="M40" s="22"/>
      <c r="N40" s="22"/>
      <c r="O40" s="22"/>
      <c r="P40" s="22"/>
    </row>
    <row r="41" spans="1:16" ht="39" customHeight="1" x14ac:dyDescent="0.15">
      <c r="A41" s="22"/>
      <c r="B41" s="35"/>
      <c r="C41" s="1238"/>
      <c r="D41" s="1239"/>
      <c r="E41" s="1240"/>
      <c r="F41" s="36"/>
      <c r="G41" s="37"/>
      <c r="H41" s="37"/>
      <c r="I41" s="37"/>
      <c r="J41" s="38"/>
      <c r="K41" s="22"/>
      <c r="L41" s="22"/>
      <c r="M41" s="22"/>
      <c r="N41" s="22"/>
      <c r="O41" s="22"/>
      <c r="P41" s="22"/>
    </row>
    <row r="42" spans="1:16" ht="39" customHeight="1" x14ac:dyDescent="0.15">
      <c r="A42" s="22"/>
      <c r="B42" s="39"/>
      <c r="C42" s="1238" t="s">
        <v>574</v>
      </c>
      <c r="D42" s="1239"/>
      <c r="E42" s="1240"/>
      <c r="F42" s="36" t="s">
        <v>519</v>
      </c>
      <c r="G42" s="37" t="s">
        <v>519</v>
      </c>
      <c r="H42" s="37" t="s">
        <v>519</v>
      </c>
      <c r="I42" s="37" t="s">
        <v>519</v>
      </c>
      <c r="J42" s="38" t="s">
        <v>519</v>
      </c>
      <c r="K42" s="22"/>
      <c r="L42" s="22"/>
      <c r="M42" s="22"/>
      <c r="N42" s="22"/>
      <c r="O42" s="22"/>
      <c r="P42" s="22"/>
    </row>
    <row r="43" spans="1:16" ht="39" customHeight="1" thickBot="1" x14ac:dyDescent="0.2">
      <c r="A43" s="22"/>
      <c r="B43" s="40"/>
      <c r="C43" s="1241" t="s">
        <v>575</v>
      </c>
      <c r="D43" s="1242"/>
      <c r="E43" s="1243"/>
      <c r="F43" s="41" t="s">
        <v>519</v>
      </c>
      <c r="G43" s="42" t="s">
        <v>519</v>
      </c>
      <c r="H43" s="42" t="s">
        <v>519</v>
      </c>
      <c r="I43" s="42" t="s">
        <v>519</v>
      </c>
      <c r="J43" s="43" t="s">
        <v>519</v>
      </c>
      <c r="K43" s="22"/>
      <c r="L43" s="22"/>
      <c r="M43" s="22"/>
      <c r="N43" s="22"/>
      <c r="O43" s="22"/>
      <c r="P43" s="22"/>
    </row>
    <row r="44" spans="1:16" ht="39" customHeight="1" x14ac:dyDescent="0.15">
      <c r="A44" s="22"/>
      <c r="B44" s="44" t="s">
        <v>8</v>
      </c>
      <c r="C44" s="45"/>
      <c r="D44" s="46"/>
      <c r="E44" s="46"/>
      <c r="F44" s="47"/>
      <c r="G44" s="47"/>
      <c r="H44" s="47"/>
      <c r="I44" s="47"/>
      <c r="J44" s="47"/>
      <c r="K44" s="22"/>
      <c r="L44" s="22"/>
      <c r="M44" s="22"/>
      <c r="N44" s="22"/>
      <c r="O44" s="22"/>
      <c r="P44" s="22"/>
    </row>
    <row r="45" spans="1:16" ht="18" customHeight="1" x14ac:dyDescent="0.15">
      <c r="A45" s="22"/>
      <c r="B45" s="22"/>
      <c r="C45" s="22"/>
      <c r="D45" s="22"/>
      <c r="E45" s="22"/>
      <c r="F45" s="22"/>
      <c r="G45" s="22"/>
      <c r="H45" s="22"/>
      <c r="I45" s="22"/>
      <c r="J45" s="22"/>
      <c r="K45" s="22"/>
      <c r="L45" s="22"/>
      <c r="M45" s="22"/>
      <c r="N45" s="22"/>
      <c r="O45" s="22"/>
      <c r="P45" s="22"/>
    </row>
  </sheetData>
  <sheetProtection algorithmName="SHA-512" hashValue="wIBLiHr2LSPRRBqktJs30C1/AxZ8LX0s1wE/L+PkjJ7t4yiMKb0rGbfTI65t1fRmcNNyTBzkngc0AUTv3WT5yw==" saltValue="YWjvtzuA9fN9yGM1R+Geq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8" scale="86" orientation="landscape" horizontalDpi="300" verticalDpi="30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2"/>
  <sheetViews>
    <sheetView showGridLines="0" topLeftCell="I43" zoomScaleSheetLayoutView="55" workbookViewId="0">
      <selection activeCell="M58" sqref="M58"/>
    </sheetView>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x14ac:dyDescent="0.2">
      <c r="A44" s="48"/>
      <c r="B44" s="51" t="s">
        <v>10</v>
      </c>
      <c r="C44" s="52"/>
      <c r="D44" s="52"/>
      <c r="E44" s="53"/>
      <c r="F44" s="53"/>
      <c r="G44" s="53"/>
      <c r="H44" s="53"/>
      <c r="I44" s="53"/>
      <c r="J44" s="54" t="s">
        <v>2</v>
      </c>
      <c r="K44" s="55" t="s">
        <v>561</v>
      </c>
      <c r="L44" s="56" t="s">
        <v>562</v>
      </c>
      <c r="M44" s="56" t="s">
        <v>563</v>
      </c>
      <c r="N44" s="56" t="s">
        <v>564</v>
      </c>
      <c r="O44" s="57" t="s">
        <v>565</v>
      </c>
      <c r="P44" s="48"/>
      <c r="Q44" s="48"/>
      <c r="R44" s="48"/>
      <c r="S44" s="48"/>
      <c r="T44" s="48"/>
      <c r="U44" s="48"/>
    </row>
    <row r="45" spans="1:21" ht="30.75" customHeight="1" x14ac:dyDescent="0.15">
      <c r="A45" s="48"/>
      <c r="B45" s="1246" t="s">
        <v>11</v>
      </c>
      <c r="C45" s="1247"/>
      <c r="D45" s="58"/>
      <c r="E45" s="1252" t="s">
        <v>12</v>
      </c>
      <c r="F45" s="1252"/>
      <c r="G45" s="1252"/>
      <c r="H45" s="1252"/>
      <c r="I45" s="1252"/>
      <c r="J45" s="1253"/>
      <c r="K45" s="59">
        <v>420</v>
      </c>
      <c r="L45" s="60">
        <v>417</v>
      </c>
      <c r="M45" s="60">
        <v>346</v>
      </c>
      <c r="N45" s="60">
        <v>358</v>
      </c>
      <c r="O45" s="61">
        <v>407</v>
      </c>
      <c r="P45" s="48"/>
      <c r="Q45" s="48"/>
      <c r="R45" s="48"/>
      <c r="S45" s="48"/>
      <c r="T45" s="48"/>
      <c r="U45" s="48"/>
    </row>
    <row r="46" spans="1:21" ht="30.75" customHeight="1" x14ac:dyDescent="0.15">
      <c r="A46" s="48"/>
      <c r="B46" s="1248"/>
      <c r="C46" s="1249"/>
      <c r="D46" s="62"/>
      <c r="E46" s="1254" t="s">
        <v>13</v>
      </c>
      <c r="F46" s="1254"/>
      <c r="G46" s="1254"/>
      <c r="H46" s="1254"/>
      <c r="I46" s="1254"/>
      <c r="J46" s="1255"/>
      <c r="K46" s="63" t="s">
        <v>519</v>
      </c>
      <c r="L46" s="64" t="s">
        <v>519</v>
      </c>
      <c r="M46" s="64" t="s">
        <v>519</v>
      </c>
      <c r="N46" s="64" t="s">
        <v>519</v>
      </c>
      <c r="O46" s="65" t="s">
        <v>519</v>
      </c>
      <c r="P46" s="48"/>
      <c r="Q46" s="48"/>
      <c r="R46" s="48"/>
      <c r="S46" s="48"/>
      <c r="T46" s="48"/>
      <c r="U46" s="48"/>
    </row>
    <row r="47" spans="1:21" ht="30.75" customHeight="1" x14ac:dyDescent="0.15">
      <c r="A47" s="48"/>
      <c r="B47" s="1248"/>
      <c r="C47" s="1249"/>
      <c r="D47" s="62"/>
      <c r="E47" s="1254" t="s">
        <v>14</v>
      </c>
      <c r="F47" s="1254"/>
      <c r="G47" s="1254"/>
      <c r="H47" s="1254"/>
      <c r="I47" s="1254"/>
      <c r="J47" s="1255"/>
      <c r="K47" s="63" t="s">
        <v>519</v>
      </c>
      <c r="L47" s="64" t="s">
        <v>519</v>
      </c>
      <c r="M47" s="64" t="s">
        <v>519</v>
      </c>
      <c r="N47" s="64" t="s">
        <v>519</v>
      </c>
      <c r="O47" s="65" t="s">
        <v>519</v>
      </c>
      <c r="P47" s="48"/>
      <c r="Q47" s="48"/>
      <c r="R47" s="48"/>
      <c r="S47" s="48"/>
      <c r="T47" s="48"/>
      <c r="U47" s="48"/>
    </row>
    <row r="48" spans="1:21" ht="30.75" customHeight="1" x14ac:dyDescent="0.15">
      <c r="A48" s="48"/>
      <c r="B48" s="1248"/>
      <c r="C48" s="1249"/>
      <c r="D48" s="62"/>
      <c r="E48" s="1254" t="s">
        <v>15</v>
      </c>
      <c r="F48" s="1254"/>
      <c r="G48" s="1254"/>
      <c r="H48" s="1254"/>
      <c r="I48" s="1254"/>
      <c r="J48" s="1255"/>
      <c r="K48" s="63">
        <v>260</v>
      </c>
      <c r="L48" s="64">
        <v>250</v>
      </c>
      <c r="M48" s="64">
        <v>249</v>
      </c>
      <c r="N48" s="64">
        <v>257</v>
      </c>
      <c r="O48" s="65">
        <v>259</v>
      </c>
      <c r="P48" s="48"/>
      <c r="Q48" s="48"/>
      <c r="R48" s="48"/>
      <c r="S48" s="48"/>
      <c r="T48" s="48"/>
      <c r="U48" s="48"/>
    </row>
    <row r="49" spans="1:21" ht="30.75" customHeight="1" x14ac:dyDescent="0.15">
      <c r="A49" s="48"/>
      <c r="B49" s="1248"/>
      <c r="C49" s="1249"/>
      <c r="D49" s="62"/>
      <c r="E49" s="1254" t="s">
        <v>16</v>
      </c>
      <c r="F49" s="1254"/>
      <c r="G49" s="1254"/>
      <c r="H49" s="1254"/>
      <c r="I49" s="1254"/>
      <c r="J49" s="1255"/>
      <c r="K49" s="63">
        <v>46</v>
      </c>
      <c r="L49" s="64">
        <v>45</v>
      </c>
      <c r="M49" s="64">
        <v>49</v>
      </c>
      <c r="N49" s="64">
        <v>46</v>
      </c>
      <c r="O49" s="65">
        <v>38</v>
      </c>
      <c r="P49" s="48"/>
      <c r="Q49" s="48"/>
      <c r="R49" s="48"/>
      <c r="S49" s="48"/>
      <c r="T49" s="48"/>
      <c r="U49" s="48"/>
    </row>
    <row r="50" spans="1:21" ht="30.75" customHeight="1" x14ac:dyDescent="0.15">
      <c r="A50" s="48"/>
      <c r="B50" s="1248"/>
      <c r="C50" s="1249"/>
      <c r="D50" s="62"/>
      <c r="E50" s="1254" t="s">
        <v>17</v>
      </c>
      <c r="F50" s="1254"/>
      <c r="G50" s="1254"/>
      <c r="H50" s="1254"/>
      <c r="I50" s="1254"/>
      <c r="J50" s="1255"/>
      <c r="K50" s="63" t="s">
        <v>519</v>
      </c>
      <c r="L50" s="64" t="s">
        <v>519</v>
      </c>
      <c r="M50" s="64" t="s">
        <v>519</v>
      </c>
      <c r="N50" s="64" t="s">
        <v>519</v>
      </c>
      <c r="O50" s="65" t="s">
        <v>519</v>
      </c>
      <c r="P50" s="48"/>
      <c r="Q50" s="48"/>
      <c r="R50" s="48"/>
      <c r="S50" s="48"/>
      <c r="T50" s="48"/>
      <c r="U50" s="48"/>
    </row>
    <row r="51" spans="1:21" ht="30.75" customHeight="1" x14ac:dyDescent="0.15">
      <c r="A51" s="48"/>
      <c r="B51" s="1250"/>
      <c r="C51" s="1251"/>
      <c r="D51" s="66"/>
      <c r="E51" s="1254" t="s">
        <v>18</v>
      </c>
      <c r="F51" s="1254"/>
      <c r="G51" s="1254"/>
      <c r="H51" s="1254"/>
      <c r="I51" s="1254"/>
      <c r="J51" s="1255"/>
      <c r="K51" s="63" t="s">
        <v>519</v>
      </c>
      <c r="L51" s="64" t="s">
        <v>519</v>
      </c>
      <c r="M51" s="64" t="s">
        <v>519</v>
      </c>
      <c r="N51" s="64" t="s">
        <v>519</v>
      </c>
      <c r="O51" s="65" t="s">
        <v>519</v>
      </c>
      <c r="P51" s="48"/>
      <c r="Q51" s="48"/>
      <c r="R51" s="48"/>
      <c r="S51" s="48"/>
      <c r="T51" s="48"/>
      <c r="U51" s="48"/>
    </row>
    <row r="52" spans="1:21" ht="30.75" customHeight="1" x14ac:dyDescent="0.15">
      <c r="A52" s="48"/>
      <c r="B52" s="1256" t="s">
        <v>19</v>
      </c>
      <c r="C52" s="1257"/>
      <c r="D52" s="66"/>
      <c r="E52" s="1254" t="s">
        <v>20</v>
      </c>
      <c r="F52" s="1254"/>
      <c r="G52" s="1254"/>
      <c r="H52" s="1254"/>
      <c r="I52" s="1254"/>
      <c r="J52" s="1255"/>
      <c r="K52" s="63">
        <v>482</v>
      </c>
      <c r="L52" s="64">
        <v>485</v>
      </c>
      <c r="M52" s="64">
        <v>462</v>
      </c>
      <c r="N52" s="64">
        <v>467</v>
      </c>
      <c r="O52" s="65">
        <v>469</v>
      </c>
      <c r="P52" s="48"/>
      <c r="Q52" s="48"/>
      <c r="R52" s="48"/>
      <c r="S52" s="48"/>
      <c r="T52" s="48"/>
      <c r="U52" s="48"/>
    </row>
    <row r="53" spans="1:21" ht="30.75" customHeight="1" thickBot="1" x14ac:dyDescent="0.2">
      <c r="A53" s="48"/>
      <c r="B53" s="1258" t="s">
        <v>21</v>
      </c>
      <c r="C53" s="1259"/>
      <c r="D53" s="67"/>
      <c r="E53" s="1260" t="s">
        <v>22</v>
      </c>
      <c r="F53" s="1260"/>
      <c r="G53" s="1260"/>
      <c r="H53" s="1260"/>
      <c r="I53" s="1260"/>
      <c r="J53" s="1261"/>
      <c r="K53" s="68">
        <v>244</v>
      </c>
      <c r="L53" s="69">
        <v>227</v>
      </c>
      <c r="M53" s="69">
        <v>182</v>
      </c>
      <c r="N53" s="69">
        <v>194</v>
      </c>
      <c r="O53" s="70">
        <v>235</v>
      </c>
      <c r="P53" s="48"/>
      <c r="Q53" s="48"/>
      <c r="R53" s="48"/>
      <c r="S53" s="48"/>
      <c r="T53" s="48"/>
      <c r="U53" s="48"/>
    </row>
    <row r="54" spans="1:21" ht="24" customHeight="1" x14ac:dyDescent="0.15">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thickBot="1" x14ac:dyDescent="0.2">
      <c r="A55" s="48"/>
      <c r="B55" s="72" t="s">
        <v>24</v>
      </c>
      <c r="C55" s="73"/>
      <c r="D55" s="73"/>
      <c r="E55" s="73"/>
      <c r="F55" s="73"/>
      <c r="G55" s="73"/>
      <c r="H55" s="73"/>
      <c r="I55" s="73"/>
      <c r="J55" s="73"/>
      <c r="K55" s="74"/>
      <c r="L55" s="74"/>
      <c r="M55" s="74"/>
      <c r="N55" s="74"/>
      <c r="O55" s="75" t="s">
        <v>576</v>
      </c>
      <c r="P55" s="48"/>
      <c r="Q55" s="48"/>
      <c r="R55" s="48"/>
      <c r="S55" s="48"/>
      <c r="T55" s="48"/>
      <c r="U55" s="48"/>
    </row>
    <row r="56" spans="1:21" ht="31.5" customHeight="1" thickBot="1" x14ac:dyDescent="0.2">
      <c r="A56" s="48"/>
      <c r="B56" s="76"/>
      <c r="C56" s="77"/>
      <c r="D56" s="77"/>
      <c r="E56" s="78"/>
      <c r="F56" s="78"/>
      <c r="G56" s="78"/>
      <c r="H56" s="78"/>
      <c r="I56" s="78"/>
      <c r="J56" s="79" t="s">
        <v>2</v>
      </c>
      <c r="K56" s="80" t="s">
        <v>577</v>
      </c>
      <c r="L56" s="81" t="s">
        <v>578</v>
      </c>
      <c r="M56" s="81" t="s">
        <v>579</v>
      </c>
      <c r="N56" s="81" t="s">
        <v>580</v>
      </c>
      <c r="O56" s="82" t="s">
        <v>581</v>
      </c>
      <c r="P56" s="48"/>
      <c r="Q56" s="48"/>
      <c r="R56" s="48"/>
      <c r="S56" s="48"/>
      <c r="T56" s="48"/>
      <c r="U56" s="48"/>
    </row>
    <row r="57" spans="1:21" ht="31.5" customHeight="1" x14ac:dyDescent="0.15">
      <c r="B57" s="1262" t="s">
        <v>25</v>
      </c>
      <c r="C57" s="1263"/>
      <c r="D57" s="1266" t="s">
        <v>26</v>
      </c>
      <c r="E57" s="1267"/>
      <c r="F57" s="1267"/>
      <c r="G57" s="1267"/>
      <c r="H57" s="1267"/>
      <c r="I57" s="1267"/>
      <c r="J57" s="1268"/>
      <c r="K57" s="83" t="s">
        <v>582</v>
      </c>
      <c r="L57" s="83" t="s">
        <v>582</v>
      </c>
      <c r="M57" s="83" t="s">
        <v>582</v>
      </c>
      <c r="N57" s="83" t="s">
        <v>582</v>
      </c>
      <c r="O57" s="83" t="s">
        <v>582</v>
      </c>
    </row>
    <row r="58" spans="1:21" ht="31.5" customHeight="1" thickBot="1" x14ac:dyDescent="0.2">
      <c r="B58" s="1264"/>
      <c r="C58" s="1265"/>
      <c r="D58" s="1269" t="s">
        <v>27</v>
      </c>
      <c r="E58" s="1270"/>
      <c r="F58" s="1270"/>
      <c r="G58" s="1270"/>
      <c r="H58" s="1270"/>
      <c r="I58" s="1270"/>
      <c r="J58" s="1271"/>
      <c r="K58" s="84" t="s">
        <v>582</v>
      </c>
      <c r="L58" s="84" t="s">
        <v>582</v>
      </c>
      <c r="M58" s="84" t="s">
        <v>582</v>
      </c>
      <c r="N58" s="84" t="s">
        <v>582</v>
      </c>
      <c r="O58" s="84" t="s">
        <v>582</v>
      </c>
    </row>
    <row r="59" spans="1:21" ht="24" customHeight="1" x14ac:dyDescent="0.15">
      <c r="B59" s="85"/>
      <c r="C59" s="85"/>
      <c r="D59" s="86" t="s">
        <v>28</v>
      </c>
      <c r="E59" s="87"/>
      <c r="F59" s="87"/>
      <c r="G59" s="87"/>
      <c r="H59" s="87"/>
      <c r="I59" s="87"/>
      <c r="J59" s="87"/>
      <c r="K59" s="87"/>
      <c r="L59" s="87"/>
      <c r="M59" s="87"/>
      <c r="N59" s="87"/>
      <c r="O59" s="87"/>
    </row>
    <row r="60" spans="1:21" ht="24" customHeight="1" x14ac:dyDescent="0.15">
      <c r="B60" s="88"/>
      <c r="C60" s="88"/>
      <c r="D60" s="86" t="s">
        <v>29</v>
      </c>
      <c r="E60" s="87"/>
      <c r="F60" s="87"/>
      <c r="G60" s="87"/>
      <c r="H60" s="87"/>
      <c r="I60" s="87"/>
      <c r="J60" s="87"/>
      <c r="K60" s="87"/>
      <c r="L60" s="87"/>
      <c r="M60" s="87"/>
      <c r="N60" s="87"/>
      <c r="O60" s="87"/>
    </row>
    <row r="61" spans="1:21" ht="24" customHeight="1" x14ac:dyDescent="0.15">
      <c r="A61" s="48"/>
      <c r="B61" s="71"/>
      <c r="C61" s="48"/>
      <c r="D61" s="48"/>
      <c r="E61" s="48"/>
      <c r="F61" s="48"/>
      <c r="G61" s="48"/>
      <c r="H61" s="48"/>
      <c r="I61" s="48"/>
      <c r="J61" s="48"/>
      <c r="K61" s="48"/>
      <c r="L61" s="48"/>
      <c r="M61" s="48"/>
      <c r="N61" s="48"/>
      <c r="O61" s="48"/>
      <c r="P61" s="48"/>
      <c r="Q61" s="48"/>
      <c r="R61" s="48"/>
      <c r="S61" s="48"/>
      <c r="T61" s="48"/>
      <c r="U61" s="48"/>
    </row>
    <row r="62" spans="1:21" ht="24" customHeight="1" x14ac:dyDescent="0.15">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Zzmo3IleIZIAUmWxby11v0A708+ga+c9oDbnxNhK3XZfKqAM84oSq7ujEcTnmKQQqMhBDrtdqS5hjMoxmpyDqA==" saltValue="B15CAaND1NCoikcvWO4c4A=="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8" scale="81" orientation="landscape" verticalDpi="300" r:id="rId1"/>
  <headerFooter alignWithMargins="0">
    <oddFooter>&amp;C&amp;P/&amp;N</oddFooter>
  </headerFooter>
  <rowBreaks count="1" manualBreakCount="1">
    <brk id="62"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86"/>
  <sheetViews>
    <sheetView showGridLines="0" zoomScaleSheetLayoutView="100" workbookViewId="0"/>
  </sheetViews>
  <sheetFormatPr defaultColWidth="0" defaultRowHeight="13.5" customHeight="1" zeroHeight="1" x14ac:dyDescent="0.15"/>
  <cols>
    <col min="1" max="1" width="6.625" style="89" customWidth="1"/>
    <col min="2" max="3" width="12.625" style="89" customWidth="1"/>
    <col min="4" max="4" width="11.625" style="89" customWidth="1"/>
    <col min="5" max="8" width="10.375" style="89" customWidth="1"/>
    <col min="9" max="13" width="16.375" style="89" customWidth="1"/>
    <col min="14" max="19" width="12.625" style="89" customWidth="1"/>
    <col min="20" max="16384" width="0" style="89"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0" t="s">
        <v>9</v>
      </c>
    </row>
    <row r="40" spans="2:13" ht="27.75" customHeight="1" thickBot="1" x14ac:dyDescent="0.2">
      <c r="B40" s="91" t="s">
        <v>10</v>
      </c>
      <c r="C40" s="92"/>
      <c r="D40" s="92"/>
      <c r="E40" s="93"/>
      <c r="F40" s="93"/>
      <c r="G40" s="93"/>
      <c r="H40" s="94" t="s">
        <v>2</v>
      </c>
      <c r="I40" s="95" t="s">
        <v>561</v>
      </c>
      <c r="J40" s="96" t="s">
        <v>562</v>
      </c>
      <c r="K40" s="96" t="s">
        <v>563</v>
      </c>
      <c r="L40" s="96" t="s">
        <v>564</v>
      </c>
      <c r="M40" s="97" t="s">
        <v>565</v>
      </c>
    </row>
    <row r="41" spans="2:13" ht="27.75" customHeight="1" x14ac:dyDescent="0.15">
      <c r="B41" s="1272" t="s">
        <v>30</v>
      </c>
      <c r="C41" s="1273"/>
      <c r="D41" s="98"/>
      <c r="E41" s="1278" t="s">
        <v>31</v>
      </c>
      <c r="F41" s="1278"/>
      <c r="G41" s="1278"/>
      <c r="H41" s="1279"/>
      <c r="I41" s="99">
        <v>5428</v>
      </c>
      <c r="J41" s="100">
        <v>5258</v>
      </c>
      <c r="K41" s="100">
        <v>5355</v>
      </c>
      <c r="L41" s="100">
        <v>5274</v>
      </c>
      <c r="M41" s="101">
        <v>5086</v>
      </c>
    </row>
    <row r="42" spans="2:13" ht="27.75" customHeight="1" x14ac:dyDescent="0.15">
      <c r="B42" s="1274"/>
      <c r="C42" s="1275"/>
      <c r="D42" s="102"/>
      <c r="E42" s="1280" t="s">
        <v>32</v>
      </c>
      <c r="F42" s="1280"/>
      <c r="G42" s="1280"/>
      <c r="H42" s="1281"/>
      <c r="I42" s="103" t="s">
        <v>519</v>
      </c>
      <c r="J42" s="104" t="s">
        <v>519</v>
      </c>
      <c r="K42" s="104" t="s">
        <v>519</v>
      </c>
      <c r="L42" s="104" t="s">
        <v>519</v>
      </c>
      <c r="M42" s="105" t="s">
        <v>519</v>
      </c>
    </row>
    <row r="43" spans="2:13" ht="27.75" customHeight="1" x14ac:dyDescent="0.15">
      <c r="B43" s="1274"/>
      <c r="C43" s="1275"/>
      <c r="D43" s="102"/>
      <c r="E43" s="1280" t="s">
        <v>33</v>
      </c>
      <c r="F43" s="1280"/>
      <c r="G43" s="1280"/>
      <c r="H43" s="1281"/>
      <c r="I43" s="103">
        <v>3003</v>
      </c>
      <c r="J43" s="104">
        <v>2857</v>
      </c>
      <c r="K43" s="104">
        <v>2658</v>
      </c>
      <c r="L43" s="104">
        <v>2522</v>
      </c>
      <c r="M43" s="105">
        <v>2448</v>
      </c>
    </row>
    <row r="44" spans="2:13" ht="27.75" customHeight="1" x14ac:dyDescent="0.15">
      <c r="B44" s="1274"/>
      <c r="C44" s="1275"/>
      <c r="D44" s="102"/>
      <c r="E44" s="1280" t="s">
        <v>34</v>
      </c>
      <c r="F44" s="1280"/>
      <c r="G44" s="1280"/>
      <c r="H44" s="1281"/>
      <c r="I44" s="103">
        <v>355</v>
      </c>
      <c r="J44" s="104">
        <v>329</v>
      </c>
      <c r="K44" s="104">
        <v>303</v>
      </c>
      <c r="L44" s="104">
        <v>281</v>
      </c>
      <c r="M44" s="105">
        <v>300</v>
      </c>
    </row>
    <row r="45" spans="2:13" ht="27.75" customHeight="1" x14ac:dyDescent="0.15">
      <c r="B45" s="1274"/>
      <c r="C45" s="1275"/>
      <c r="D45" s="102"/>
      <c r="E45" s="1280" t="s">
        <v>35</v>
      </c>
      <c r="F45" s="1280"/>
      <c r="G45" s="1280"/>
      <c r="H45" s="1281"/>
      <c r="I45" s="103">
        <v>1076</v>
      </c>
      <c r="J45" s="104">
        <v>1031</v>
      </c>
      <c r="K45" s="104">
        <v>1016</v>
      </c>
      <c r="L45" s="104">
        <v>958</v>
      </c>
      <c r="M45" s="105">
        <v>907</v>
      </c>
    </row>
    <row r="46" spans="2:13" ht="27.75" customHeight="1" x14ac:dyDescent="0.15">
      <c r="B46" s="1274"/>
      <c r="C46" s="1275"/>
      <c r="D46" s="106"/>
      <c r="E46" s="1280" t="s">
        <v>36</v>
      </c>
      <c r="F46" s="1280"/>
      <c r="G46" s="1280"/>
      <c r="H46" s="1281"/>
      <c r="I46" s="103" t="s">
        <v>519</v>
      </c>
      <c r="J46" s="104">
        <v>3</v>
      </c>
      <c r="K46" s="104" t="s">
        <v>519</v>
      </c>
      <c r="L46" s="104" t="s">
        <v>519</v>
      </c>
      <c r="M46" s="105">
        <v>7</v>
      </c>
    </row>
    <row r="47" spans="2:13" ht="27.75" customHeight="1" x14ac:dyDescent="0.15">
      <c r="B47" s="1274"/>
      <c r="C47" s="1275"/>
      <c r="D47" s="107"/>
      <c r="E47" s="1282" t="s">
        <v>37</v>
      </c>
      <c r="F47" s="1283"/>
      <c r="G47" s="1283"/>
      <c r="H47" s="1284"/>
      <c r="I47" s="103" t="s">
        <v>519</v>
      </c>
      <c r="J47" s="104" t="s">
        <v>519</v>
      </c>
      <c r="K47" s="104" t="s">
        <v>519</v>
      </c>
      <c r="L47" s="104" t="s">
        <v>519</v>
      </c>
      <c r="M47" s="105" t="s">
        <v>519</v>
      </c>
    </row>
    <row r="48" spans="2:13" ht="27.75" customHeight="1" x14ac:dyDescent="0.15">
      <c r="B48" s="1274"/>
      <c r="C48" s="1275"/>
      <c r="D48" s="102"/>
      <c r="E48" s="1280" t="s">
        <v>38</v>
      </c>
      <c r="F48" s="1280"/>
      <c r="G48" s="1280"/>
      <c r="H48" s="1281"/>
      <c r="I48" s="103" t="s">
        <v>519</v>
      </c>
      <c r="J48" s="104" t="s">
        <v>519</v>
      </c>
      <c r="K48" s="104" t="s">
        <v>519</v>
      </c>
      <c r="L48" s="104" t="s">
        <v>519</v>
      </c>
      <c r="M48" s="105" t="s">
        <v>519</v>
      </c>
    </row>
    <row r="49" spans="2:13" ht="27.75" customHeight="1" x14ac:dyDescent="0.15">
      <c r="B49" s="1276"/>
      <c r="C49" s="1277"/>
      <c r="D49" s="102"/>
      <c r="E49" s="1280" t="s">
        <v>39</v>
      </c>
      <c r="F49" s="1280"/>
      <c r="G49" s="1280"/>
      <c r="H49" s="1281"/>
      <c r="I49" s="103" t="s">
        <v>519</v>
      </c>
      <c r="J49" s="104" t="s">
        <v>519</v>
      </c>
      <c r="K49" s="104" t="s">
        <v>519</v>
      </c>
      <c r="L49" s="104" t="s">
        <v>519</v>
      </c>
      <c r="M49" s="105" t="s">
        <v>519</v>
      </c>
    </row>
    <row r="50" spans="2:13" ht="27.75" customHeight="1" x14ac:dyDescent="0.15">
      <c r="B50" s="1285" t="s">
        <v>40</v>
      </c>
      <c r="C50" s="1286"/>
      <c r="D50" s="108"/>
      <c r="E50" s="1280" t="s">
        <v>41</v>
      </c>
      <c r="F50" s="1280"/>
      <c r="G50" s="1280"/>
      <c r="H50" s="1281"/>
      <c r="I50" s="103">
        <v>2424</v>
      </c>
      <c r="J50" s="104">
        <v>2481</v>
      </c>
      <c r="K50" s="104">
        <v>2615</v>
      </c>
      <c r="L50" s="104">
        <v>2707</v>
      </c>
      <c r="M50" s="105">
        <v>2679</v>
      </c>
    </row>
    <row r="51" spans="2:13" ht="27.75" customHeight="1" x14ac:dyDescent="0.15">
      <c r="B51" s="1274"/>
      <c r="C51" s="1275"/>
      <c r="D51" s="102"/>
      <c r="E51" s="1280" t="s">
        <v>42</v>
      </c>
      <c r="F51" s="1280"/>
      <c r="G51" s="1280"/>
      <c r="H51" s="1281"/>
      <c r="I51" s="103">
        <v>1</v>
      </c>
      <c r="J51" s="104" t="s">
        <v>519</v>
      </c>
      <c r="K51" s="104" t="s">
        <v>519</v>
      </c>
      <c r="L51" s="104" t="s">
        <v>519</v>
      </c>
      <c r="M51" s="105" t="s">
        <v>519</v>
      </c>
    </row>
    <row r="52" spans="2:13" ht="27.75" customHeight="1" x14ac:dyDescent="0.15">
      <c r="B52" s="1276"/>
      <c r="C52" s="1277"/>
      <c r="D52" s="102"/>
      <c r="E52" s="1280" t="s">
        <v>43</v>
      </c>
      <c r="F52" s="1280"/>
      <c r="G52" s="1280"/>
      <c r="H52" s="1281"/>
      <c r="I52" s="103">
        <v>5563</v>
      </c>
      <c r="J52" s="104">
        <v>5416</v>
      </c>
      <c r="K52" s="104">
        <v>5373</v>
      </c>
      <c r="L52" s="104">
        <v>5234</v>
      </c>
      <c r="M52" s="105">
        <v>5075</v>
      </c>
    </row>
    <row r="53" spans="2:13" ht="27.75" customHeight="1" thickBot="1" x14ac:dyDescent="0.2">
      <c r="B53" s="1287" t="s">
        <v>44</v>
      </c>
      <c r="C53" s="1288"/>
      <c r="D53" s="109"/>
      <c r="E53" s="1289" t="s">
        <v>45</v>
      </c>
      <c r="F53" s="1289"/>
      <c r="G53" s="1289"/>
      <c r="H53" s="1290"/>
      <c r="I53" s="110">
        <v>1874</v>
      </c>
      <c r="J53" s="111">
        <v>1582</v>
      </c>
      <c r="K53" s="111">
        <v>1343</v>
      </c>
      <c r="L53" s="111">
        <v>1094</v>
      </c>
      <c r="M53" s="112">
        <v>996</v>
      </c>
    </row>
    <row r="54" spans="2:13" ht="27.75" customHeight="1" x14ac:dyDescent="0.15">
      <c r="B54" s="113" t="s">
        <v>46</v>
      </c>
      <c r="C54" s="114"/>
      <c r="D54" s="114"/>
      <c r="E54" s="115"/>
      <c r="F54" s="115"/>
      <c r="G54" s="115"/>
      <c r="H54" s="115"/>
      <c r="I54" s="116"/>
      <c r="J54" s="116"/>
      <c r="K54" s="116"/>
      <c r="L54" s="116"/>
      <c r="M54" s="116"/>
    </row>
    <row r="55" spans="2:13" ht="12.75" customHeight="1" x14ac:dyDescent="0.15"/>
    <row r="56" spans="2:13" ht="12.75" hidden="1" customHeight="1" x14ac:dyDescent="0.15"/>
    <row r="57" spans="2:13" ht="12.75" hidden="1" customHeight="1" x14ac:dyDescent="0.15"/>
    <row r="58" spans="2:13" ht="12.75" hidden="1" customHeight="1" x14ac:dyDescent="0.15"/>
    <row r="66" ht="13.5" hidden="1" customHeight="1" x14ac:dyDescent="0.15"/>
    <row r="67" ht="13.5" hidden="1" customHeight="1" x14ac:dyDescent="0.15"/>
    <row r="68" ht="13.5" hidden="1" customHeight="1" x14ac:dyDescent="0.15"/>
    <row r="69" ht="13.5" hidden="1" customHeight="1" x14ac:dyDescent="0.15"/>
    <row r="70" ht="13.5" hidden="1" customHeight="1" x14ac:dyDescent="0.15"/>
    <row r="71" ht="13.5" hidden="1" customHeight="1" x14ac:dyDescent="0.15"/>
    <row r="72" ht="13.5" hidden="1" customHeight="1" x14ac:dyDescent="0.15"/>
    <row r="73" ht="13.5" hidden="1" customHeight="1" x14ac:dyDescent="0.15"/>
    <row r="74" ht="13.5" hidden="1" customHeight="1" x14ac:dyDescent="0.15"/>
    <row r="75" ht="13.5" hidden="1" customHeight="1" x14ac:dyDescent="0.15"/>
    <row r="76" ht="13.5" hidden="1" customHeight="1" x14ac:dyDescent="0.15"/>
    <row r="77" ht="13.5" hidden="1" customHeight="1" x14ac:dyDescent="0.15"/>
    <row r="78" ht="13.5" hidden="1" customHeight="1" x14ac:dyDescent="0.15"/>
    <row r="79" ht="13.5" hidden="1" customHeight="1" x14ac:dyDescent="0.15"/>
    <row r="80" ht="13.5" hidden="1" customHeight="1" x14ac:dyDescent="0.15"/>
    <row r="81" ht="13.5" hidden="1" customHeight="1" x14ac:dyDescent="0.15"/>
    <row r="82" ht="13.5" hidden="1" customHeight="1" x14ac:dyDescent="0.15"/>
    <row r="83" ht="13.5" hidden="1" customHeight="1" x14ac:dyDescent="0.15"/>
    <row r="84" ht="13.5" hidden="1" customHeight="1" x14ac:dyDescent="0.15"/>
    <row r="85" ht="13.5" hidden="1" customHeight="1" x14ac:dyDescent="0.15"/>
    <row r="86" ht="13.5" hidden="1" customHeight="1" x14ac:dyDescent="0.15"/>
  </sheetData>
  <sheetProtection algorithmName="SHA-512" hashValue="i1EEJ0/a9fUDT++0P2cuZ69Omuwka8zF73g1TCkeXnmQS3MGJ0p8TcSOL+XwT0IdWKg59r5kw+BEZW6NBgAB+A==" saltValue="HCjl1WhTVViTXMmf7Qn6J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8" scale="86" orientation="landscape" verticalDpi="30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election activeCell="L64" sqref="L64"/>
    </sheetView>
  </sheetViews>
  <sheetFormatPr defaultColWidth="0" defaultRowHeight="0"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7" t="s">
        <v>47</v>
      </c>
    </row>
    <row r="54" spans="2:8" ht="29.25" customHeight="1" thickBot="1" x14ac:dyDescent="0.25">
      <c r="B54" s="118" t="s">
        <v>1</v>
      </c>
      <c r="C54" s="119"/>
      <c r="D54" s="119"/>
      <c r="E54" s="120" t="s">
        <v>2</v>
      </c>
      <c r="F54" s="121" t="s">
        <v>563</v>
      </c>
      <c r="G54" s="121" t="s">
        <v>564</v>
      </c>
      <c r="H54" s="122" t="s">
        <v>565</v>
      </c>
    </row>
    <row r="55" spans="2:8" ht="52.5" customHeight="1" x14ac:dyDescent="0.15">
      <c r="B55" s="123"/>
      <c r="C55" s="1299" t="s">
        <v>48</v>
      </c>
      <c r="D55" s="1299"/>
      <c r="E55" s="1300"/>
      <c r="F55" s="124">
        <v>1434</v>
      </c>
      <c r="G55" s="124">
        <v>1440</v>
      </c>
      <c r="H55" s="125">
        <v>1489</v>
      </c>
    </row>
    <row r="56" spans="2:8" ht="52.5" customHeight="1" x14ac:dyDescent="0.15">
      <c r="B56" s="126"/>
      <c r="C56" s="1301" t="s">
        <v>49</v>
      </c>
      <c r="D56" s="1301"/>
      <c r="E56" s="1302"/>
      <c r="F56" s="127">
        <v>87</v>
      </c>
      <c r="G56" s="127">
        <v>87</v>
      </c>
      <c r="H56" s="128">
        <v>57</v>
      </c>
    </row>
    <row r="57" spans="2:8" ht="53.25" customHeight="1" x14ac:dyDescent="0.15">
      <c r="B57" s="126"/>
      <c r="C57" s="1303" t="s">
        <v>50</v>
      </c>
      <c r="D57" s="1303"/>
      <c r="E57" s="1304"/>
      <c r="F57" s="129">
        <v>676</v>
      </c>
      <c r="G57" s="129">
        <v>890</v>
      </c>
      <c r="H57" s="130">
        <v>805</v>
      </c>
    </row>
    <row r="58" spans="2:8" ht="45.75" customHeight="1" x14ac:dyDescent="0.15">
      <c r="B58" s="131"/>
      <c r="C58" s="1291" t="s">
        <v>583</v>
      </c>
      <c r="D58" s="1292"/>
      <c r="E58" s="1293"/>
      <c r="F58" s="132">
        <v>314</v>
      </c>
      <c r="G58" s="132">
        <v>439</v>
      </c>
      <c r="H58" s="133">
        <v>439</v>
      </c>
    </row>
    <row r="59" spans="2:8" ht="45.75" customHeight="1" x14ac:dyDescent="0.15">
      <c r="B59" s="131"/>
      <c r="C59" s="1291" t="s">
        <v>584</v>
      </c>
      <c r="D59" s="1292"/>
      <c r="E59" s="1293"/>
      <c r="F59" s="132">
        <v>133</v>
      </c>
      <c r="G59" s="132">
        <v>125</v>
      </c>
      <c r="H59" s="133">
        <v>116</v>
      </c>
    </row>
    <row r="60" spans="2:8" ht="45.75" customHeight="1" x14ac:dyDescent="0.15">
      <c r="B60" s="131"/>
      <c r="C60" s="1291" t="s">
        <v>585</v>
      </c>
      <c r="D60" s="1292"/>
      <c r="E60" s="1293"/>
      <c r="F60" s="132">
        <v>105</v>
      </c>
      <c r="G60" s="132">
        <v>105</v>
      </c>
      <c r="H60" s="133">
        <v>90</v>
      </c>
    </row>
    <row r="61" spans="2:8" ht="45.75" customHeight="1" x14ac:dyDescent="0.15">
      <c r="B61" s="131"/>
      <c r="C61" s="1291" t="s">
        <v>586</v>
      </c>
      <c r="D61" s="1292"/>
      <c r="E61" s="1293"/>
      <c r="F61" s="132">
        <v>46</v>
      </c>
      <c r="G61" s="132">
        <v>60</v>
      </c>
      <c r="H61" s="133">
        <v>70</v>
      </c>
    </row>
    <row r="62" spans="2:8" ht="45.75" customHeight="1" thickBot="1" x14ac:dyDescent="0.2">
      <c r="B62" s="134"/>
      <c r="C62" s="1294" t="s">
        <v>587</v>
      </c>
      <c r="D62" s="1295"/>
      <c r="E62" s="1296"/>
      <c r="F62" s="135">
        <v>67</v>
      </c>
      <c r="G62" s="135">
        <v>66</v>
      </c>
      <c r="H62" s="136">
        <v>54</v>
      </c>
    </row>
    <row r="63" spans="2:8" ht="52.5" customHeight="1" thickBot="1" x14ac:dyDescent="0.2">
      <c r="B63" s="137"/>
      <c r="C63" s="1297" t="s">
        <v>51</v>
      </c>
      <c r="D63" s="1297"/>
      <c r="E63" s="1298"/>
      <c r="F63" s="138">
        <v>2196</v>
      </c>
      <c r="G63" s="138">
        <v>2417</v>
      </c>
      <c r="H63" s="139">
        <v>2351</v>
      </c>
    </row>
    <row r="64" spans="2:8" ht="15" customHeight="1" x14ac:dyDescent="0.15"/>
  </sheetData>
  <sheetProtection algorithmName="SHA-512" hashValue="0sJvAtngqe6hAKfiYbKmdIEcpQXLw1zzYow3j4Bju+cuvDboi5kYU5axSmPq39Gh4SKm2HTSFY4avA9dykfTkw==" saltValue="YVz2JkAyEXzrS5wMOpjsx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8" scale="62" orientation="landscape" verticalDpi="30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8EF6B-DA57-4F4D-8A60-6FE5FC5B8B4E}">
  <sheetPr>
    <pageSetUpPr fitToPage="1"/>
  </sheetPr>
  <dimension ref="A1:WZM160"/>
  <sheetViews>
    <sheetView showGridLines="0" zoomScaleNormal="100" zoomScaleSheetLayoutView="55" workbookViewId="0">
      <selection activeCell="CB70" sqref="CB70"/>
    </sheetView>
  </sheetViews>
  <sheetFormatPr defaultColWidth="0" defaultRowHeight="13.5" customHeight="1" zeroHeight="1" x14ac:dyDescent="0.15"/>
  <cols>
    <col min="1" max="1" width="6.375" style="384" customWidth="1"/>
    <col min="2" max="107" width="2.5" style="384" customWidth="1"/>
    <col min="108" max="108" width="6.125" style="392" customWidth="1"/>
    <col min="109" max="109" width="5.875" style="391" customWidth="1"/>
    <col min="110" max="110" width="19.125" style="384" hidden="1"/>
    <col min="111" max="115" width="12.625" style="384" hidden="1"/>
    <col min="116" max="349" width="8.625" style="384" hidden="1"/>
    <col min="350" max="355" width="14.875" style="384" hidden="1"/>
    <col min="356" max="357" width="15.875" style="384" hidden="1"/>
    <col min="358" max="363" width="16.125" style="384" hidden="1"/>
    <col min="364" max="364" width="6.125" style="384" hidden="1"/>
    <col min="365" max="365" width="3" style="384" hidden="1"/>
    <col min="366" max="605" width="8.625" style="384" hidden="1"/>
    <col min="606" max="611" width="14.875" style="384" hidden="1"/>
    <col min="612" max="613" width="15.875" style="384" hidden="1"/>
    <col min="614" max="619" width="16.125" style="384" hidden="1"/>
    <col min="620" max="620" width="6.125" style="384" hidden="1"/>
    <col min="621" max="621" width="3" style="384" hidden="1"/>
    <col min="622" max="861" width="8.625" style="384" hidden="1"/>
    <col min="862" max="867" width="14.875" style="384" hidden="1"/>
    <col min="868" max="869" width="15.875" style="384" hidden="1"/>
    <col min="870" max="875" width="16.125" style="384" hidden="1"/>
    <col min="876" max="876" width="6.125" style="384" hidden="1"/>
    <col min="877" max="877" width="3" style="384" hidden="1"/>
    <col min="878" max="1117" width="8.625" style="384" hidden="1"/>
    <col min="1118" max="1123" width="14.875" style="384" hidden="1"/>
    <col min="1124" max="1125" width="15.875" style="384" hidden="1"/>
    <col min="1126" max="1131" width="16.125" style="384" hidden="1"/>
    <col min="1132" max="1132" width="6.125" style="384" hidden="1"/>
    <col min="1133" max="1133" width="3" style="384" hidden="1"/>
    <col min="1134" max="1373" width="8.625" style="384" hidden="1"/>
    <col min="1374" max="1379" width="14.875" style="384" hidden="1"/>
    <col min="1380" max="1381" width="15.875" style="384" hidden="1"/>
    <col min="1382" max="1387" width="16.125" style="384" hidden="1"/>
    <col min="1388" max="1388" width="6.125" style="384" hidden="1"/>
    <col min="1389" max="1389" width="3" style="384" hidden="1"/>
    <col min="1390" max="1629" width="8.625" style="384" hidden="1"/>
    <col min="1630" max="1635" width="14.875" style="384" hidden="1"/>
    <col min="1636" max="1637" width="15.875" style="384" hidden="1"/>
    <col min="1638" max="1643" width="16.125" style="384" hidden="1"/>
    <col min="1644" max="1644" width="6.125" style="384" hidden="1"/>
    <col min="1645" max="1645" width="3" style="384" hidden="1"/>
    <col min="1646" max="1885" width="8.625" style="384" hidden="1"/>
    <col min="1886" max="1891" width="14.875" style="384" hidden="1"/>
    <col min="1892" max="1893" width="15.875" style="384" hidden="1"/>
    <col min="1894" max="1899" width="16.125" style="384" hidden="1"/>
    <col min="1900" max="1900" width="6.125" style="384" hidden="1"/>
    <col min="1901" max="1901" width="3" style="384" hidden="1"/>
    <col min="1902" max="2141" width="8.625" style="384" hidden="1"/>
    <col min="2142" max="2147" width="14.875" style="384" hidden="1"/>
    <col min="2148" max="2149" width="15.875" style="384" hidden="1"/>
    <col min="2150" max="2155" width="16.125" style="384" hidden="1"/>
    <col min="2156" max="2156" width="6.125" style="384" hidden="1"/>
    <col min="2157" max="2157" width="3" style="384" hidden="1"/>
    <col min="2158" max="2397" width="8.625" style="384" hidden="1"/>
    <col min="2398" max="2403" width="14.875" style="384" hidden="1"/>
    <col min="2404" max="2405" width="15.875" style="384" hidden="1"/>
    <col min="2406" max="2411" width="16.125" style="384" hidden="1"/>
    <col min="2412" max="2412" width="6.125" style="384" hidden="1"/>
    <col min="2413" max="2413" width="3" style="384" hidden="1"/>
    <col min="2414" max="2653" width="8.625" style="384" hidden="1"/>
    <col min="2654" max="2659" width="14.875" style="384" hidden="1"/>
    <col min="2660" max="2661" width="15.875" style="384" hidden="1"/>
    <col min="2662" max="2667" width="16.125" style="384" hidden="1"/>
    <col min="2668" max="2668" width="6.125" style="384" hidden="1"/>
    <col min="2669" max="2669" width="3" style="384" hidden="1"/>
    <col min="2670" max="2909" width="8.625" style="384" hidden="1"/>
    <col min="2910" max="2915" width="14.875" style="384" hidden="1"/>
    <col min="2916" max="2917" width="15.875" style="384" hidden="1"/>
    <col min="2918" max="2923" width="16.125" style="384" hidden="1"/>
    <col min="2924" max="2924" width="6.125" style="384" hidden="1"/>
    <col min="2925" max="2925" width="3" style="384" hidden="1"/>
    <col min="2926" max="3165" width="8.625" style="384" hidden="1"/>
    <col min="3166" max="3171" width="14.875" style="384" hidden="1"/>
    <col min="3172" max="3173" width="15.875" style="384" hidden="1"/>
    <col min="3174" max="3179" width="16.125" style="384" hidden="1"/>
    <col min="3180" max="3180" width="6.125" style="384" hidden="1"/>
    <col min="3181" max="3181" width="3" style="384" hidden="1"/>
    <col min="3182" max="3421" width="8.625" style="384" hidden="1"/>
    <col min="3422" max="3427" width="14.875" style="384" hidden="1"/>
    <col min="3428" max="3429" width="15.875" style="384" hidden="1"/>
    <col min="3430" max="3435" width="16.125" style="384" hidden="1"/>
    <col min="3436" max="3436" width="6.125" style="384" hidden="1"/>
    <col min="3437" max="3437" width="3" style="384" hidden="1"/>
    <col min="3438" max="3677" width="8.625" style="384" hidden="1"/>
    <col min="3678" max="3683" width="14.875" style="384" hidden="1"/>
    <col min="3684" max="3685" width="15.875" style="384" hidden="1"/>
    <col min="3686" max="3691" width="16.125" style="384" hidden="1"/>
    <col min="3692" max="3692" width="6.125" style="384" hidden="1"/>
    <col min="3693" max="3693" width="3" style="384" hidden="1"/>
    <col min="3694" max="3933" width="8.625" style="384" hidden="1"/>
    <col min="3934" max="3939" width="14.875" style="384" hidden="1"/>
    <col min="3940" max="3941" width="15.875" style="384" hidden="1"/>
    <col min="3942" max="3947" width="16.125" style="384" hidden="1"/>
    <col min="3948" max="3948" width="6.125" style="384" hidden="1"/>
    <col min="3949" max="3949" width="3" style="384" hidden="1"/>
    <col min="3950" max="4189" width="8.625" style="384" hidden="1"/>
    <col min="4190" max="4195" width="14.875" style="384" hidden="1"/>
    <col min="4196" max="4197" width="15.875" style="384" hidden="1"/>
    <col min="4198" max="4203" width="16.125" style="384" hidden="1"/>
    <col min="4204" max="4204" width="6.125" style="384" hidden="1"/>
    <col min="4205" max="4205" width="3" style="384" hidden="1"/>
    <col min="4206" max="4445" width="8.625" style="384" hidden="1"/>
    <col min="4446" max="4451" width="14.875" style="384" hidden="1"/>
    <col min="4452" max="4453" width="15.875" style="384" hidden="1"/>
    <col min="4454" max="4459" width="16.125" style="384" hidden="1"/>
    <col min="4460" max="4460" width="6.125" style="384" hidden="1"/>
    <col min="4461" max="4461" width="3" style="384" hidden="1"/>
    <col min="4462" max="4701" width="8.625" style="384" hidden="1"/>
    <col min="4702" max="4707" width="14.875" style="384" hidden="1"/>
    <col min="4708" max="4709" width="15.875" style="384" hidden="1"/>
    <col min="4710" max="4715" width="16.125" style="384" hidden="1"/>
    <col min="4716" max="4716" width="6.125" style="384" hidden="1"/>
    <col min="4717" max="4717" width="3" style="384" hidden="1"/>
    <col min="4718" max="4957" width="8.625" style="384" hidden="1"/>
    <col min="4958" max="4963" width="14.875" style="384" hidden="1"/>
    <col min="4964" max="4965" width="15.875" style="384" hidden="1"/>
    <col min="4966" max="4971" width="16.125" style="384" hidden="1"/>
    <col min="4972" max="4972" width="6.125" style="384" hidden="1"/>
    <col min="4973" max="4973" width="3" style="384" hidden="1"/>
    <col min="4974" max="5213" width="8.625" style="384" hidden="1"/>
    <col min="5214" max="5219" width="14.875" style="384" hidden="1"/>
    <col min="5220" max="5221" width="15.875" style="384" hidden="1"/>
    <col min="5222" max="5227" width="16.125" style="384" hidden="1"/>
    <col min="5228" max="5228" width="6.125" style="384" hidden="1"/>
    <col min="5229" max="5229" width="3" style="384" hidden="1"/>
    <col min="5230" max="5469" width="8.625" style="384" hidden="1"/>
    <col min="5470" max="5475" width="14.875" style="384" hidden="1"/>
    <col min="5476" max="5477" width="15.875" style="384" hidden="1"/>
    <col min="5478" max="5483" width="16.125" style="384" hidden="1"/>
    <col min="5484" max="5484" width="6.125" style="384" hidden="1"/>
    <col min="5485" max="5485" width="3" style="384" hidden="1"/>
    <col min="5486" max="5725" width="8.625" style="384" hidden="1"/>
    <col min="5726" max="5731" width="14.875" style="384" hidden="1"/>
    <col min="5732" max="5733" width="15.875" style="384" hidden="1"/>
    <col min="5734" max="5739" width="16.125" style="384" hidden="1"/>
    <col min="5740" max="5740" width="6.125" style="384" hidden="1"/>
    <col min="5741" max="5741" width="3" style="384" hidden="1"/>
    <col min="5742" max="5981" width="8.625" style="384" hidden="1"/>
    <col min="5982" max="5987" width="14.875" style="384" hidden="1"/>
    <col min="5988" max="5989" width="15.875" style="384" hidden="1"/>
    <col min="5990" max="5995" width="16.125" style="384" hidden="1"/>
    <col min="5996" max="5996" width="6.125" style="384" hidden="1"/>
    <col min="5997" max="5997" width="3" style="384" hidden="1"/>
    <col min="5998" max="6237" width="8.625" style="384" hidden="1"/>
    <col min="6238" max="6243" width="14.875" style="384" hidden="1"/>
    <col min="6244" max="6245" width="15.875" style="384" hidden="1"/>
    <col min="6246" max="6251" width="16.125" style="384" hidden="1"/>
    <col min="6252" max="6252" width="6.125" style="384" hidden="1"/>
    <col min="6253" max="6253" width="3" style="384" hidden="1"/>
    <col min="6254" max="6493" width="8.625" style="384" hidden="1"/>
    <col min="6494" max="6499" width="14.875" style="384" hidden="1"/>
    <col min="6500" max="6501" width="15.875" style="384" hidden="1"/>
    <col min="6502" max="6507" width="16.125" style="384" hidden="1"/>
    <col min="6508" max="6508" width="6.125" style="384" hidden="1"/>
    <col min="6509" max="6509" width="3" style="384" hidden="1"/>
    <col min="6510" max="6749" width="8.625" style="384" hidden="1"/>
    <col min="6750" max="6755" width="14.875" style="384" hidden="1"/>
    <col min="6756" max="6757" width="15.875" style="384" hidden="1"/>
    <col min="6758" max="6763" width="16.125" style="384" hidden="1"/>
    <col min="6764" max="6764" width="6.125" style="384" hidden="1"/>
    <col min="6765" max="6765" width="3" style="384" hidden="1"/>
    <col min="6766" max="7005" width="8.625" style="384" hidden="1"/>
    <col min="7006" max="7011" width="14.875" style="384" hidden="1"/>
    <col min="7012" max="7013" width="15.875" style="384" hidden="1"/>
    <col min="7014" max="7019" width="16.125" style="384" hidden="1"/>
    <col min="7020" max="7020" width="6.125" style="384" hidden="1"/>
    <col min="7021" max="7021" width="3" style="384" hidden="1"/>
    <col min="7022" max="7261" width="8.625" style="384" hidden="1"/>
    <col min="7262" max="7267" width="14.875" style="384" hidden="1"/>
    <col min="7268" max="7269" width="15.875" style="384" hidden="1"/>
    <col min="7270" max="7275" width="16.125" style="384" hidden="1"/>
    <col min="7276" max="7276" width="6.125" style="384" hidden="1"/>
    <col min="7277" max="7277" width="3" style="384" hidden="1"/>
    <col min="7278" max="7517" width="8.625" style="384" hidden="1"/>
    <col min="7518" max="7523" width="14.875" style="384" hidden="1"/>
    <col min="7524" max="7525" width="15.875" style="384" hidden="1"/>
    <col min="7526" max="7531" width="16.125" style="384" hidden="1"/>
    <col min="7532" max="7532" width="6.125" style="384" hidden="1"/>
    <col min="7533" max="7533" width="3" style="384" hidden="1"/>
    <col min="7534" max="7773" width="8.625" style="384" hidden="1"/>
    <col min="7774" max="7779" width="14.875" style="384" hidden="1"/>
    <col min="7780" max="7781" width="15.875" style="384" hidden="1"/>
    <col min="7782" max="7787" width="16.125" style="384" hidden="1"/>
    <col min="7788" max="7788" width="6.125" style="384" hidden="1"/>
    <col min="7789" max="7789" width="3" style="384" hidden="1"/>
    <col min="7790" max="8029" width="8.625" style="384" hidden="1"/>
    <col min="8030" max="8035" width="14.875" style="384" hidden="1"/>
    <col min="8036" max="8037" width="15.875" style="384" hidden="1"/>
    <col min="8038" max="8043" width="16.125" style="384" hidden="1"/>
    <col min="8044" max="8044" width="6.125" style="384" hidden="1"/>
    <col min="8045" max="8045" width="3" style="384" hidden="1"/>
    <col min="8046" max="8285" width="8.625" style="384" hidden="1"/>
    <col min="8286" max="8291" width="14.875" style="384" hidden="1"/>
    <col min="8292" max="8293" width="15.875" style="384" hidden="1"/>
    <col min="8294" max="8299" width="16.125" style="384" hidden="1"/>
    <col min="8300" max="8300" width="6.125" style="384" hidden="1"/>
    <col min="8301" max="8301" width="3" style="384" hidden="1"/>
    <col min="8302" max="8541" width="8.625" style="384" hidden="1"/>
    <col min="8542" max="8547" width="14.875" style="384" hidden="1"/>
    <col min="8548" max="8549" width="15.875" style="384" hidden="1"/>
    <col min="8550" max="8555" width="16.125" style="384" hidden="1"/>
    <col min="8556" max="8556" width="6.125" style="384" hidden="1"/>
    <col min="8557" max="8557" width="3" style="384" hidden="1"/>
    <col min="8558" max="8797" width="8.625" style="384" hidden="1"/>
    <col min="8798" max="8803" width="14.875" style="384" hidden="1"/>
    <col min="8804" max="8805" width="15.875" style="384" hidden="1"/>
    <col min="8806" max="8811" width="16.125" style="384" hidden="1"/>
    <col min="8812" max="8812" width="6.125" style="384" hidden="1"/>
    <col min="8813" max="8813" width="3" style="384" hidden="1"/>
    <col min="8814" max="9053" width="8.625" style="384" hidden="1"/>
    <col min="9054" max="9059" width="14.875" style="384" hidden="1"/>
    <col min="9060" max="9061" width="15.875" style="384" hidden="1"/>
    <col min="9062" max="9067" width="16.125" style="384" hidden="1"/>
    <col min="9068" max="9068" width="6.125" style="384" hidden="1"/>
    <col min="9069" max="9069" width="3" style="384" hidden="1"/>
    <col min="9070" max="9309" width="8.625" style="384" hidden="1"/>
    <col min="9310" max="9315" width="14.875" style="384" hidden="1"/>
    <col min="9316" max="9317" width="15.875" style="384" hidden="1"/>
    <col min="9318" max="9323" width="16.125" style="384" hidden="1"/>
    <col min="9324" max="9324" width="6.125" style="384" hidden="1"/>
    <col min="9325" max="9325" width="3" style="384" hidden="1"/>
    <col min="9326" max="9565" width="8.625" style="384" hidden="1"/>
    <col min="9566" max="9571" width="14.875" style="384" hidden="1"/>
    <col min="9572" max="9573" width="15.875" style="384" hidden="1"/>
    <col min="9574" max="9579" width="16.125" style="384" hidden="1"/>
    <col min="9580" max="9580" width="6.125" style="384" hidden="1"/>
    <col min="9581" max="9581" width="3" style="384" hidden="1"/>
    <col min="9582" max="9821" width="8.625" style="384" hidden="1"/>
    <col min="9822" max="9827" width="14.875" style="384" hidden="1"/>
    <col min="9828" max="9829" width="15.875" style="384" hidden="1"/>
    <col min="9830" max="9835" width="16.125" style="384" hidden="1"/>
    <col min="9836" max="9836" width="6.125" style="384" hidden="1"/>
    <col min="9837" max="9837" width="3" style="384" hidden="1"/>
    <col min="9838" max="10077" width="8.625" style="384" hidden="1"/>
    <col min="10078" max="10083" width="14.875" style="384" hidden="1"/>
    <col min="10084" max="10085" width="15.875" style="384" hidden="1"/>
    <col min="10086" max="10091" width="16.125" style="384" hidden="1"/>
    <col min="10092" max="10092" width="6.125" style="384" hidden="1"/>
    <col min="10093" max="10093" width="3" style="384" hidden="1"/>
    <col min="10094" max="10333" width="8.625" style="384" hidden="1"/>
    <col min="10334" max="10339" width="14.875" style="384" hidden="1"/>
    <col min="10340" max="10341" width="15.875" style="384" hidden="1"/>
    <col min="10342" max="10347" width="16.125" style="384" hidden="1"/>
    <col min="10348" max="10348" width="6.125" style="384" hidden="1"/>
    <col min="10349" max="10349" width="3" style="384" hidden="1"/>
    <col min="10350" max="10589" width="8.625" style="384" hidden="1"/>
    <col min="10590" max="10595" width="14.875" style="384" hidden="1"/>
    <col min="10596" max="10597" width="15.875" style="384" hidden="1"/>
    <col min="10598" max="10603" width="16.125" style="384" hidden="1"/>
    <col min="10604" max="10604" width="6.125" style="384" hidden="1"/>
    <col min="10605" max="10605" width="3" style="384" hidden="1"/>
    <col min="10606" max="10845" width="8.625" style="384" hidden="1"/>
    <col min="10846" max="10851" width="14.875" style="384" hidden="1"/>
    <col min="10852" max="10853" width="15.875" style="384" hidden="1"/>
    <col min="10854" max="10859" width="16.125" style="384" hidden="1"/>
    <col min="10860" max="10860" width="6.125" style="384" hidden="1"/>
    <col min="10861" max="10861" width="3" style="384" hidden="1"/>
    <col min="10862" max="11101" width="8.625" style="384" hidden="1"/>
    <col min="11102" max="11107" width="14.875" style="384" hidden="1"/>
    <col min="11108" max="11109" width="15.875" style="384" hidden="1"/>
    <col min="11110" max="11115" width="16.125" style="384" hidden="1"/>
    <col min="11116" max="11116" width="6.125" style="384" hidden="1"/>
    <col min="11117" max="11117" width="3" style="384" hidden="1"/>
    <col min="11118" max="11357" width="8.625" style="384" hidden="1"/>
    <col min="11358" max="11363" width="14.875" style="384" hidden="1"/>
    <col min="11364" max="11365" width="15.875" style="384" hidden="1"/>
    <col min="11366" max="11371" width="16.125" style="384" hidden="1"/>
    <col min="11372" max="11372" width="6.125" style="384" hidden="1"/>
    <col min="11373" max="11373" width="3" style="384" hidden="1"/>
    <col min="11374" max="11613" width="8.625" style="384" hidden="1"/>
    <col min="11614" max="11619" width="14.875" style="384" hidden="1"/>
    <col min="11620" max="11621" width="15.875" style="384" hidden="1"/>
    <col min="11622" max="11627" width="16.125" style="384" hidden="1"/>
    <col min="11628" max="11628" width="6.125" style="384" hidden="1"/>
    <col min="11629" max="11629" width="3" style="384" hidden="1"/>
    <col min="11630" max="11869" width="8.625" style="384" hidden="1"/>
    <col min="11870" max="11875" width="14.875" style="384" hidden="1"/>
    <col min="11876" max="11877" width="15.875" style="384" hidden="1"/>
    <col min="11878" max="11883" width="16.125" style="384" hidden="1"/>
    <col min="11884" max="11884" width="6.125" style="384" hidden="1"/>
    <col min="11885" max="11885" width="3" style="384" hidden="1"/>
    <col min="11886" max="12125" width="8.625" style="384" hidden="1"/>
    <col min="12126" max="12131" width="14.875" style="384" hidden="1"/>
    <col min="12132" max="12133" width="15.875" style="384" hidden="1"/>
    <col min="12134" max="12139" width="16.125" style="384" hidden="1"/>
    <col min="12140" max="12140" width="6.125" style="384" hidden="1"/>
    <col min="12141" max="12141" width="3" style="384" hidden="1"/>
    <col min="12142" max="12381" width="8.625" style="384" hidden="1"/>
    <col min="12382" max="12387" width="14.875" style="384" hidden="1"/>
    <col min="12388" max="12389" width="15.875" style="384" hidden="1"/>
    <col min="12390" max="12395" width="16.125" style="384" hidden="1"/>
    <col min="12396" max="12396" width="6.125" style="384" hidden="1"/>
    <col min="12397" max="12397" width="3" style="384" hidden="1"/>
    <col min="12398" max="12637" width="8.625" style="384" hidden="1"/>
    <col min="12638" max="12643" width="14.875" style="384" hidden="1"/>
    <col min="12644" max="12645" width="15.875" style="384" hidden="1"/>
    <col min="12646" max="12651" width="16.125" style="384" hidden="1"/>
    <col min="12652" max="12652" width="6.125" style="384" hidden="1"/>
    <col min="12653" max="12653" width="3" style="384" hidden="1"/>
    <col min="12654" max="12893" width="8.625" style="384" hidden="1"/>
    <col min="12894" max="12899" width="14.875" style="384" hidden="1"/>
    <col min="12900" max="12901" width="15.875" style="384" hidden="1"/>
    <col min="12902" max="12907" width="16.125" style="384" hidden="1"/>
    <col min="12908" max="12908" width="6.125" style="384" hidden="1"/>
    <col min="12909" max="12909" width="3" style="384" hidden="1"/>
    <col min="12910" max="13149" width="8.625" style="384" hidden="1"/>
    <col min="13150" max="13155" width="14.875" style="384" hidden="1"/>
    <col min="13156" max="13157" width="15.875" style="384" hidden="1"/>
    <col min="13158" max="13163" width="16.125" style="384" hidden="1"/>
    <col min="13164" max="13164" width="6.125" style="384" hidden="1"/>
    <col min="13165" max="13165" width="3" style="384" hidden="1"/>
    <col min="13166" max="13405" width="8.625" style="384" hidden="1"/>
    <col min="13406" max="13411" width="14.875" style="384" hidden="1"/>
    <col min="13412" max="13413" width="15.875" style="384" hidden="1"/>
    <col min="13414" max="13419" width="16.125" style="384" hidden="1"/>
    <col min="13420" max="13420" width="6.125" style="384" hidden="1"/>
    <col min="13421" max="13421" width="3" style="384" hidden="1"/>
    <col min="13422" max="13661" width="8.625" style="384" hidden="1"/>
    <col min="13662" max="13667" width="14.875" style="384" hidden="1"/>
    <col min="13668" max="13669" width="15.875" style="384" hidden="1"/>
    <col min="13670" max="13675" width="16.125" style="384" hidden="1"/>
    <col min="13676" max="13676" width="6.125" style="384" hidden="1"/>
    <col min="13677" max="13677" width="3" style="384" hidden="1"/>
    <col min="13678" max="13917" width="8.625" style="384" hidden="1"/>
    <col min="13918" max="13923" width="14.875" style="384" hidden="1"/>
    <col min="13924" max="13925" width="15.875" style="384" hidden="1"/>
    <col min="13926" max="13931" width="16.125" style="384" hidden="1"/>
    <col min="13932" max="13932" width="6.125" style="384" hidden="1"/>
    <col min="13933" max="13933" width="3" style="384" hidden="1"/>
    <col min="13934" max="14173" width="8.625" style="384" hidden="1"/>
    <col min="14174" max="14179" width="14.875" style="384" hidden="1"/>
    <col min="14180" max="14181" width="15.875" style="384" hidden="1"/>
    <col min="14182" max="14187" width="16.125" style="384" hidden="1"/>
    <col min="14188" max="14188" width="6.125" style="384" hidden="1"/>
    <col min="14189" max="14189" width="3" style="384" hidden="1"/>
    <col min="14190" max="14429" width="8.625" style="384" hidden="1"/>
    <col min="14430" max="14435" width="14.875" style="384" hidden="1"/>
    <col min="14436" max="14437" width="15.875" style="384" hidden="1"/>
    <col min="14438" max="14443" width="16.125" style="384" hidden="1"/>
    <col min="14444" max="14444" width="6.125" style="384" hidden="1"/>
    <col min="14445" max="14445" width="3" style="384" hidden="1"/>
    <col min="14446" max="14685" width="8.625" style="384" hidden="1"/>
    <col min="14686" max="14691" width="14.875" style="384" hidden="1"/>
    <col min="14692" max="14693" width="15.875" style="384" hidden="1"/>
    <col min="14694" max="14699" width="16.125" style="384" hidden="1"/>
    <col min="14700" max="14700" width="6.125" style="384" hidden="1"/>
    <col min="14701" max="14701" width="3" style="384" hidden="1"/>
    <col min="14702" max="14941" width="8.625" style="384" hidden="1"/>
    <col min="14942" max="14947" width="14.875" style="384" hidden="1"/>
    <col min="14948" max="14949" width="15.875" style="384" hidden="1"/>
    <col min="14950" max="14955" width="16.125" style="384" hidden="1"/>
    <col min="14956" max="14956" width="6.125" style="384" hidden="1"/>
    <col min="14957" max="14957" width="3" style="384" hidden="1"/>
    <col min="14958" max="15197" width="8.625" style="384" hidden="1"/>
    <col min="15198" max="15203" width="14.875" style="384" hidden="1"/>
    <col min="15204" max="15205" width="15.875" style="384" hidden="1"/>
    <col min="15206" max="15211" width="16.125" style="384" hidden="1"/>
    <col min="15212" max="15212" width="6.125" style="384" hidden="1"/>
    <col min="15213" max="15213" width="3" style="384" hidden="1"/>
    <col min="15214" max="15453" width="8.625" style="384" hidden="1"/>
    <col min="15454" max="15459" width="14.875" style="384" hidden="1"/>
    <col min="15460" max="15461" width="15.875" style="384" hidden="1"/>
    <col min="15462" max="15467" width="16.125" style="384" hidden="1"/>
    <col min="15468" max="15468" width="6.125" style="384" hidden="1"/>
    <col min="15469" max="15469" width="3" style="384" hidden="1"/>
    <col min="15470" max="15709" width="8.625" style="384" hidden="1"/>
    <col min="15710" max="15715" width="14.875" style="384" hidden="1"/>
    <col min="15716" max="15717" width="15.875" style="384" hidden="1"/>
    <col min="15718" max="15723" width="16.125" style="384" hidden="1"/>
    <col min="15724" max="15724" width="6.125" style="384" hidden="1"/>
    <col min="15725" max="15725" width="3" style="384" hidden="1"/>
    <col min="15726" max="15965" width="8.625" style="384" hidden="1"/>
    <col min="15966" max="15971" width="14.875" style="384" hidden="1"/>
    <col min="15972" max="15973" width="15.875" style="384" hidden="1"/>
    <col min="15974" max="15979" width="16.125" style="384" hidden="1"/>
    <col min="15980" max="15980" width="6.125" style="384" hidden="1"/>
    <col min="15981" max="15981" width="3" style="384" hidden="1"/>
    <col min="15982" max="16221" width="8.625" style="384" hidden="1"/>
    <col min="16222" max="16227" width="14.875" style="384" hidden="1"/>
    <col min="16228" max="16229" width="15.875" style="384" hidden="1"/>
    <col min="16230" max="16235" width="16.125" style="384" hidden="1"/>
    <col min="16236" max="16236" width="6.125" style="384" hidden="1"/>
    <col min="16237" max="16237" width="3" style="384" hidden="1"/>
    <col min="16238" max="16384" width="8.625" style="384" hidden="1"/>
  </cols>
  <sheetData>
    <row r="1" spans="1:143" ht="42.75" customHeight="1" x14ac:dyDescent="0.15">
      <c r="A1" s="382"/>
      <c r="B1" s="383"/>
      <c r="DD1" s="384"/>
      <c r="DE1" s="384"/>
    </row>
    <row r="2" spans="1:143" ht="25.5" customHeight="1" x14ac:dyDescent="0.15">
      <c r="A2" s="385"/>
      <c r="C2" s="385"/>
      <c r="O2" s="385"/>
      <c r="P2" s="385"/>
      <c r="Q2" s="385"/>
      <c r="R2" s="385"/>
      <c r="S2" s="385"/>
      <c r="T2" s="385"/>
      <c r="U2" s="385"/>
      <c r="V2" s="385"/>
      <c r="W2" s="385"/>
      <c r="X2" s="385"/>
      <c r="Y2" s="385"/>
      <c r="Z2" s="385"/>
      <c r="AA2" s="385"/>
      <c r="AB2" s="385"/>
      <c r="AC2" s="385"/>
      <c r="AD2" s="385"/>
      <c r="AE2" s="385"/>
      <c r="AF2" s="385"/>
      <c r="AG2" s="385"/>
      <c r="AH2" s="385"/>
      <c r="AI2" s="385"/>
      <c r="AU2" s="385"/>
      <c r="BG2" s="385"/>
      <c r="BS2" s="385"/>
      <c r="CE2" s="385"/>
      <c r="CQ2" s="385"/>
      <c r="DD2" s="384"/>
      <c r="DE2" s="384"/>
    </row>
    <row r="3" spans="1:143" ht="25.5" customHeight="1" x14ac:dyDescent="0.15">
      <c r="A3" s="385"/>
      <c r="C3" s="385"/>
      <c r="O3" s="385"/>
      <c r="P3" s="385"/>
      <c r="Q3" s="385"/>
      <c r="R3" s="385"/>
      <c r="S3" s="385"/>
      <c r="T3" s="385"/>
      <c r="U3" s="385"/>
      <c r="V3" s="385"/>
      <c r="W3" s="385"/>
      <c r="X3" s="385"/>
      <c r="Y3" s="385"/>
      <c r="Z3" s="385"/>
      <c r="AA3" s="385"/>
      <c r="AB3" s="385"/>
      <c r="AC3" s="385"/>
      <c r="AD3" s="385"/>
      <c r="AE3" s="385"/>
      <c r="AF3" s="385"/>
      <c r="AG3" s="385"/>
      <c r="AH3" s="385"/>
      <c r="AI3" s="385"/>
      <c r="AU3" s="385"/>
      <c r="BG3" s="385"/>
      <c r="BS3" s="385"/>
      <c r="CE3" s="385"/>
      <c r="CQ3" s="385"/>
      <c r="DD3" s="384"/>
      <c r="DE3" s="384"/>
    </row>
    <row r="4" spans="1:143" s="287" customFormat="1" x14ac:dyDescent="0.15">
      <c r="A4" s="385"/>
      <c r="B4" s="385"/>
      <c r="C4" s="385"/>
      <c r="D4" s="385"/>
      <c r="E4" s="385"/>
      <c r="F4" s="385"/>
      <c r="G4" s="385"/>
      <c r="H4" s="385"/>
      <c r="I4" s="385"/>
      <c r="J4" s="385"/>
      <c r="K4" s="385"/>
      <c r="L4" s="385"/>
      <c r="M4" s="385"/>
      <c r="N4" s="385"/>
      <c r="O4" s="385"/>
      <c r="P4" s="385"/>
      <c r="Q4" s="385"/>
      <c r="R4" s="385"/>
      <c r="S4" s="385"/>
      <c r="T4" s="385"/>
      <c r="U4" s="385"/>
      <c r="V4" s="385"/>
      <c r="W4" s="385"/>
      <c r="X4" s="385"/>
      <c r="Y4" s="385"/>
      <c r="Z4" s="385"/>
      <c r="AA4" s="385"/>
      <c r="AB4" s="385"/>
      <c r="AC4" s="385"/>
      <c r="AD4" s="385"/>
      <c r="AE4" s="385"/>
      <c r="AF4" s="385"/>
      <c r="AG4" s="385"/>
      <c r="AH4" s="385"/>
      <c r="AI4" s="385"/>
      <c r="AJ4" s="385"/>
      <c r="AK4" s="385"/>
      <c r="AL4" s="385"/>
      <c r="AM4" s="385"/>
      <c r="AN4" s="385"/>
      <c r="AO4" s="385"/>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385"/>
      <c r="BV4" s="385"/>
      <c r="BW4" s="385"/>
      <c r="BX4" s="385"/>
      <c r="BY4" s="385"/>
      <c r="BZ4" s="385"/>
      <c r="CA4" s="385"/>
      <c r="CB4" s="385"/>
      <c r="CC4" s="385"/>
      <c r="CD4" s="385"/>
      <c r="CE4" s="385"/>
      <c r="CF4" s="385"/>
      <c r="CG4" s="385"/>
      <c r="CH4" s="385"/>
      <c r="CI4" s="385"/>
      <c r="CJ4" s="385"/>
      <c r="CK4" s="385"/>
      <c r="CL4" s="385"/>
      <c r="CM4" s="385"/>
      <c r="CN4" s="385"/>
      <c r="CO4" s="385"/>
      <c r="CP4" s="385"/>
      <c r="CQ4" s="385"/>
      <c r="CR4" s="385"/>
      <c r="CS4" s="385"/>
      <c r="CT4" s="385"/>
      <c r="CU4" s="385"/>
      <c r="CV4" s="385"/>
      <c r="CW4" s="385"/>
      <c r="CX4" s="385"/>
      <c r="CY4" s="385"/>
      <c r="CZ4" s="385"/>
      <c r="DA4" s="385"/>
      <c r="DB4" s="385"/>
      <c r="DC4" s="385"/>
      <c r="DD4" s="385"/>
      <c r="DE4" s="385"/>
      <c r="DF4" s="288"/>
      <c r="DG4" s="288"/>
      <c r="DH4" s="288"/>
      <c r="DI4" s="288"/>
      <c r="DJ4" s="288"/>
      <c r="DK4" s="288"/>
      <c r="DL4" s="288"/>
      <c r="DM4" s="288"/>
      <c r="DN4" s="288"/>
      <c r="DO4" s="288"/>
      <c r="DP4" s="288"/>
      <c r="DQ4" s="288"/>
      <c r="DR4" s="288"/>
      <c r="DS4" s="288"/>
      <c r="DT4" s="288"/>
      <c r="DU4" s="288"/>
      <c r="DV4" s="288"/>
      <c r="DW4" s="288"/>
    </row>
    <row r="5" spans="1:143" s="287" customFormat="1" x14ac:dyDescent="0.15">
      <c r="A5" s="385"/>
      <c r="B5" s="385"/>
      <c r="C5" s="385"/>
      <c r="D5" s="385"/>
      <c r="E5" s="385"/>
      <c r="F5" s="385"/>
      <c r="G5" s="385"/>
      <c r="H5" s="385"/>
      <c r="I5" s="385"/>
      <c r="J5" s="385"/>
      <c r="K5" s="385"/>
      <c r="L5" s="385"/>
      <c r="M5" s="385"/>
      <c r="N5" s="385"/>
      <c r="O5" s="385"/>
      <c r="P5" s="385"/>
      <c r="Q5" s="385"/>
      <c r="R5" s="385"/>
      <c r="S5" s="385"/>
      <c r="T5" s="385"/>
      <c r="U5" s="385"/>
      <c r="V5" s="385"/>
      <c r="W5" s="385"/>
      <c r="X5" s="385"/>
      <c r="Y5" s="385"/>
      <c r="Z5" s="385"/>
      <c r="AA5" s="385"/>
      <c r="AB5" s="385"/>
      <c r="AC5" s="385"/>
      <c r="AD5" s="385"/>
      <c r="AE5" s="385"/>
      <c r="AF5" s="385"/>
      <c r="AG5" s="385"/>
      <c r="AH5" s="385"/>
      <c r="AI5" s="385"/>
      <c r="AJ5" s="385"/>
      <c r="AK5" s="385"/>
      <c r="AL5" s="385"/>
      <c r="AM5" s="385"/>
      <c r="AN5" s="385"/>
      <c r="AO5" s="385"/>
      <c r="AP5" s="385"/>
      <c r="AQ5" s="385"/>
      <c r="AR5" s="385"/>
      <c r="AS5" s="385"/>
      <c r="AT5" s="385"/>
      <c r="AU5" s="385"/>
      <c r="AV5" s="385"/>
      <c r="AW5" s="385"/>
      <c r="AX5" s="385"/>
      <c r="AY5" s="385"/>
      <c r="AZ5" s="385"/>
      <c r="BA5" s="385"/>
      <c r="BB5" s="385"/>
      <c r="BC5" s="385"/>
      <c r="BD5" s="385"/>
      <c r="BE5" s="385"/>
      <c r="BF5" s="385"/>
      <c r="BG5" s="385"/>
      <c r="BH5" s="385"/>
      <c r="BI5" s="385"/>
      <c r="BJ5" s="385"/>
      <c r="BK5" s="385"/>
      <c r="BL5" s="385"/>
      <c r="BM5" s="385"/>
      <c r="BN5" s="385"/>
      <c r="BO5" s="385"/>
      <c r="BP5" s="385"/>
      <c r="BQ5" s="385"/>
      <c r="BR5" s="385"/>
      <c r="BS5" s="385"/>
      <c r="BT5" s="385"/>
      <c r="BU5" s="385"/>
      <c r="BV5" s="385"/>
      <c r="BW5" s="385"/>
      <c r="BX5" s="385"/>
      <c r="BY5" s="385"/>
      <c r="BZ5" s="385"/>
      <c r="CA5" s="385"/>
      <c r="CB5" s="385"/>
      <c r="CC5" s="385"/>
      <c r="CD5" s="385"/>
      <c r="CE5" s="385"/>
      <c r="CF5" s="385"/>
      <c r="CG5" s="385"/>
      <c r="CH5" s="385"/>
      <c r="CI5" s="385"/>
      <c r="CJ5" s="385"/>
      <c r="CK5" s="385"/>
      <c r="CL5" s="385"/>
      <c r="CM5" s="385"/>
      <c r="CN5" s="385"/>
      <c r="CO5" s="385"/>
      <c r="CP5" s="385"/>
      <c r="CQ5" s="385"/>
      <c r="CR5" s="385"/>
      <c r="CS5" s="385"/>
      <c r="CT5" s="385"/>
      <c r="CU5" s="385"/>
      <c r="CV5" s="385"/>
      <c r="CW5" s="385"/>
      <c r="CX5" s="385"/>
      <c r="CY5" s="385"/>
      <c r="CZ5" s="385"/>
      <c r="DA5" s="385"/>
      <c r="DB5" s="385"/>
      <c r="DC5" s="385"/>
      <c r="DD5" s="385"/>
      <c r="DE5" s="385"/>
      <c r="DF5" s="288"/>
      <c r="DG5" s="288"/>
      <c r="DH5" s="288"/>
      <c r="DI5" s="288"/>
      <c r="DJ5" s="288"/>
      <c r="DK5" s="288"/>
      <c r="DL5" s="288"/>
      <c r="DM5" s="288"/>
      <c r="DN5" s="288"/>
      <c r="DO5" s="288"/>
      <c r="DP5" s="288"/>
      <c r="DQ5" s="288"/>
      <c r="DR5" s="288"/>
      <c r="DS5" s="288"/>
      <c r="DT5" s="288"/>
      <c r="DU5" s="288"/>
      <c r="DV5" s="288"/>
      <c r="DW5" s="288"/>
    </row>
    <row r="6" spans="1:143" s="287" customFormat="1" x14ac:dyDescent="0.15">
      <c r="A6" s="385"/>
      <c r="B6" s="385"/>
      <c r="C6" s="385"/>
      <c r="D6" s="385"/>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5"/>
      <c r="AF6" s="385"/>
      <c r="AG6" s="385"/>
      <c r="AH6" s="385"/>
      <c r="AI6" s="385"/>
      <c r="AJ6" s="385"/>
      <c r="AK6" s="385"/>
      <c r="AL6" s="385"/>
      <c r="AM6" s="385"/>
      <c r="AN6" s="385"/>
      <c r="AO6" s="385"/>
      <c r="AP6" s="385"/>
      <c r="AQ6" s="385"/>
      <c r="AR6" s="385"/>
      <c r="AS6" s="385"/>
      <c r="AT6" s="385"/>
      <c r="AU6" s="385"/>
      <c r="AV6" s="385"/>
      <c r="AW6" s="385"/>
      <c r="AX6" s="385"/>
      <c r="AY6" s="385"/>
      <c r="AZ6" s="385"/>
      <c r="BA6" s="385"/>
      <c r="BB6" s="385"/>
      <c r="BC6" s="385"/>
      <c r="BD6" s="385"/>
      <c r="BE6" s="385"/>
      <c r="BF6" s="385"/>
      <c r="BG6" s="385"/>
      <c r="BH6" s="385"/>
      <c r="BI6" s="385"/>
      <c r="BJ6" s="385"/>
      <c r="BK6" s="385"/>
      <c r="BL6" s="385"/>
      <c r="BM6" s="385"/>
      <c r="BN6" s="385"/>
      <c r="BO6" s="385"/>
      <c r="BP6" s="385"/>
      <c r="BQ6" s="385"/>
      <c r="BR6" s="385"/>
      <c r="BS6" s="385"/>
      <c r="BT6" s="385"/>
      <c r="BU6" s="385"/>
      <c r="BV6" s="385"/>
      <c r="BW6" s="385"/>
      <c r="BX6" s="385"/>
      <c r="BY6" s="385"/>
      <c r="BZ6" s="385"/>
      <c r="CA6" s="385"/>
      <c r="CB6" s="385"/>
      <c r="CC6" s="385"/>
      <c r="CD6" s="385"/>
      <c r="CE6" s="385"/>
      <c r="CF6" s="385"/>
      <c r="CG6" s="385"/>
      <c r="CH6" s="385"/>
      <c r="CI6" s="385"/>
      <c r="CJ6" s="385"/>
      <c r="CK6" s="385"/>
      <c r="CL6" s="385"/>
      <c r="CM6" s="385"/>
      <c r="CN6" s="385"/>
      <c r="CO6" s="385"/>
      <c r="CP6" s="385"/>
      <c r="CQ6" s="385"/>
      <c r="CR6" s="385"/>
      <c r="CS6" s="385"/>
      <c r="CT6" s="385"/>
      <c r="CU6" s="385"/>
      <c r="CV6" s="385"/>
      <c r="CW6" s="385"/>
      <c r="CX6" s="385"/>
      <c r="CY6" s="385"/>
      <c r="CZ6" s="385"/>
      <c r="DA6" s="385"/>
      <c r="DB6" s="385"/>
      <c r="DC6" s="385"/>
      <c r="DD6" s="385"/>
      <c r="DE6" s="385"/>
      <c r="DF6" s="288"/>
      <c r="DG6" s="288"/>
      <c r="DH6" s="288"/>
      <c r="DI6" s="288"/>
      <c r="DJ6" s="288"/>
      <c r="DK6" s="288"/>
      <c r="DL6" s="288"/>
      <c r="DM6" s="288"/>
      <c r="DN6" s="288"/>
      <c r="DO6" s="288"/>
      <c r="DP6" s="288"/>
      <c r="DQ6" s="288"/>
      <c r="DR6" s="288"/>
      <c r="DS6" s="288"/>
      <c r="DT6" s="288"/>
      <c r="DU6" s="288"/>
      <c r="DV6" s="288"/>
      <c r="DW6" s="288"/>
    </row>
    <row r="7" spans="1:143" s="287" customFormat="1" x14ac:dyDescent="0.15">
      <c r="A7" s="385"/>
      <c r="B7" s="385"/>
      <c r="C7" s="385"/>
      <c r="D7" s="385"/>
      <c r="E7" s="385"/>
      <c r="F7" s="385"/>
      <c r="G7" s="385"/>
      <c r="H7" s="385"/>
      <c r="I7" s="385"/>
      <c r="J7" s="385"/>
      <c r="K7" s="385"/>
      <c r="L7" s="385"/>
      <c r="M7" s="385"/>
      <c r="N7" s="385"/>
      <c r="O7" s="385"/>
      <c r="P7" s="385"/>
      <c r="Q7" s="385"/>
      <c r="R7" s="385"/>
      <c r="S7" s="385"/>
      <c r="T7" s="385"/>
      <c r="U7" s="385"/>
      <c r="V7" s="385"/>
      <c r="W7" s="385"/>
      <c r="X7" s="385"/>
      <c r="Y7" s="385"/>
      <c r="Z7" s="385"/>
      <c r="AA7" s="385"/>
      <c r="AB7" s="385"/>
      <c r="AC7" s="385"/>
      <c r="AD7" s="385"/>
      <c r="AE7" s="385"/>
      <c r="AF7" s="385"/>
      <c r="AG7" s="385"/>
      <c r="AH7" s="385"/>
      <c r="AI7" s="385"/>
      <c r="AJ7" s="385"/>
      <c r="AK7" s="385"/>
      <c r="AL7" s="385"/>
      <c r="AM7" s="385"/>
      <c r="AN7" s="385"/>
      <c r="AO7" s="385"/>
      <c r="AP7" s="385"/>
      <c r="AQ7" s="385"/>
      <c r="AR7" s="385"/>
      <c r="AS7" s="385"/>
      <c r="AT7" s="385"/>
      <c r="AU7" s="385"/>
      <c r="AV7" s="385"/>
      <c r="AW7" s="385"/>
      <c r="AX7" s="385"/>
      <c r="AY7" s="385"/>
      <c r="AZ7" s="385"/>
      <c r="BA7" s="385"/>
      <c r="BB7" s="385"/>
      <c r="BC7" s="385"/>
      <c r="BD7" s="385"/>
      <c r="BE7" s="385"/>
      <c r="BF7" s="385"/>
      <c r="BG7" s="385"/>
      <c r="BH7" s="385"/>
      <c r="BI7" s="385"/>
      <c r="BJ7" s="385"/>
      <c r="BK7" s="385"/>
      <c r="BL7" s="385"/>
      <c r="BM7" s="385"/>
      <c r="BN7" s="385"/>
      <c r="BO7" s="385"/>
      <c r="BP7" s="385"/>
      <c r="BQ7" s="385"/>
      <c r="BR7" s="385"/>
      <c r="BS7" s="385"/>
      <c r="BT7" s="385"/>
      <c r="BU7" s="385"/>
      <c r="BV7" s="385"/>
      <c r="BW7" s="385"/>
      <c r="BX7" s="385"/>
      <c r="BY7" s="385"/>
      <c r="BZ7" s="385"/>
      <c r="CA7" s="385"/>
      <c r="CB7" s="385"/>
      <c r="CC7" s="385"/>
      <c r="CD7" s="385"/>
      <c r="CE7" s="385"/>
      <c r="CF7" s="385"/>
      <c r="CG7" s="385"/>
      <c r="CH7" s="385"/>
      <c r="CI7" s="385"/>
      <c r="CJ7" s="385"/>
      <c r="CK7" s="385"/>
      <c r="CL7" s="385"/>
      <c r="CM7" s="385"/>
      <c r="CN7" s="385"/>
      <c r="CO7" s="385"/>
      <c r="CP7" s="385"/>
      <c r="CQ7" s="385"/>
      <c r="CR7" s="385"/>
      <c r="CS7" s="385"/>
      <c r="CT7" s="385"/>
      <c r="CU7" s="385"/>
      <c r="CV7" s="385"/>
      <c r="CW7" s="385"/>
      <c r="CX7" s="385"/>
      <c r="CY7" s="385"/>
      <c r="CZ7" s="385"/>
      <c r="DA7" s="385"/>
      <c r="DB7" s="385"/>
      <c r="DC7" s="385"/>
      <c r="DD7" s="385"/>
      <c r="DE7" s="385"/>
      <c r="DF7" s="288"/>
      <c r="DG7" s="288"/>
      <c r="DH7" s="288"/>
      <c r="DI7" s="288"/>
      <c r="DJ7" s="288"/>
      <c r="DK7" s="288"/>
      <c r="DL7" s="288"/>
      <c r="DM7" s="288"/>
      <c r="DN7" s="288"/>
      <c r="DO7" s="288"/>
      <c r="DP7" s="288"/>
      <c r="DQ7" s="288"/>
      <c r="DR7" s="288"/>
      <c r="DS7" s="288"/>
      <c r="DT7" s="288"/>
      <c r="DU7" s="288"/>
      <c r="DV7" s="288"/>
      <c r="DW7" s="288"/>
    </row>
    <row r="8" spans="1:143" s="287" customFormat="1" x14ac:dyDescent="0.15">
      <c r="A8" s="385"/>
      <c r="B8" s="385"/>
      <c r="C8" s="385"/>
      <c r="D8" s="385"/>
      <c r="E8" s="385"/>
      <c r="F8" s="385"/>
      <c r="G8" s="385"/>
      <c r="H8" s="385"/>
      <c r="I8" s="385"/>
      <c r="J8" s="385"/>
      <c r="K8" s="385"/>
      <c r="L8" s="385"/>
      <c r="M8" s="385"/>
      <c r="N8" s="385"/>
      <c r="O8" s="385"/>
      <c r="P8" s="385"/>
      <c r="Q8" s="385"/>
      <c r="R8" s="385"/>
      <c r="S8" s="385"/>
      <c r="T8" s="385"/>
      <c r="U8" s="385"/>
      <c r="V8" s="385"/>
      <c r="W8" s="385"/>
      <c r="X8" s="385"/>
      <c r="Y8" s="385"/>
      <c r="Z8" s="385"/>
      <c r="AA8" s="385"/>
      <c r="AB8" s="385"/>
      <c r="AC8" s="385"/>
      <c r="AD8" s="385"/>
      <c r="AE8" s="385"/>
      <c r="AF8" s="385"/>
      <c r="AG8" s="385"/>
      <c r="AH8" s="385"/>
      <c r="AI8" s="385"/>
      <c r="AJ8" s="385"/>
      <c r="AK8" s="385"/>
      <c r="AL8" s="385"/>
      <c r="AM8" s="385"/>
      <c r="AN8" s="385"/>
      <c r="AO8" s="385"/>
      <c r="AP8" s="385"/>
      <c r="AQ8" s="385"/>
      <c r="AR8" s="385"/>
      <c r="AS8" s="385"/>
      <c r="AT8" s="385"/>
      <c r="AU8" s="385"/>
      <c r="AV8" s="385"/>
      <c r="AW8" s="385"/>
      <c r="AX8" s="385"/>
      <c r="AY8" s="385"/>
      <c r="AZ8" s="385"/>
      <c r="BA8" s="385"/>
      <c r="BB8" s="385"/>
      <c r="BC8" s="385"/>
      <c r="BD8" s="385"/>
      <c r="BE8" s="385"/>
      <c r="BF8" s="385"/>
      <c r="BG8" s="385"/>
      <c r="BH8" s="385"/>
      <c r="BI8" s="385"/>
      <c r="BJ8" s="385"/>
      <c r="BK8" s="385"/>
      <c r="BL8" s="385"/>
      <c r="BM8" s="385"/>
      <c r="BN8" s="385"/>
      <c r="BO8" s="385"/>
      <c r="BP8" s="385"/>
      <c r="BQ8" s="385"/>
      <c r="BR8" s="385"/>
      <c r="BS8" s="385"/>
      <c r="BT8" s="385"/>
      <c r="BU8" s="385"/>
      <c r="BV8" s="385"/>
      <c r="BW8" s="385"/>
      <c r="BX8" s="385"/>
      <c r="BY8" s="385"/>
      <c r="BZ8" s="385"/>
      <c r="CA8" s="385"/>
      <c r="CB8" s="385"/>
      <c r="CC8" s="385"/>
      <c r="CD8" s="385"/>
      <c r="CE8" s="385"/>
      <c r="CF8" s="385"/>
      <c r="CG8" s="385"/>
      <c r="CH8" s="385"/>
      <c r="CI8" s="385"/>
      <c r="CJ8" s="385"/>
      <c r="CK8" s="385"/>
      <c r="CL8" s="385"/>
      <c r="CM8" s="385"/>
      <c r="CN8" s="385"/>
      <c r="CO8" s="385"/>
      <c r="CP8" s="385"/>
      <c r="CQ8" s="385"/>
      <c r="CR8" s="385"/>
      <c r="CS8" s="385"/>
      <c r="CT8" s="385"/>
      <c r="CU8" s="385"/>
      <c r="CV8" s="385"/>
      <c r="CW8" s="385"/>
      <c r="CX8" s="385"/>
      <c r="CY8" s="385"/>
      <c r="CZ8" s="385"/>
      <c r="DA8" s="385"/>
      <c r="DB8" s="385"/>
      <c r="DC8" s="385"/>
      <c r="DD8" s="385"/>
      <c r="DE8" s="385"/>
      <c r="DF8" s="288"/>
      <c r="DG8" s="288"/>
      <c r="DH8" s="288"/>
      <c r="DI8" s="288"/>
      <c r="DJ8" s="288"/>
      <c r="DK8" s="288"/>
      <c r="DL8" s="288"/>
      <c r="DM8" s="288"/>
      <c r="DN8" s="288"/>
      <c r="DO8" s="288"/>
      <c r="DP8" s="288"/>
      <c r="DQ8" s="288"/>
      <c r="DR8" s="288"/>
      <c r="DS8" s="288"/>
      <c r="DT8" s="288"/>
      <c r="DU8" s="288"/>
      <c r="DV8" s="288"/>
      <c r="DW8" s="288"/>
    </row>
    <row r="9" spans="1:143" s="287" customFormat="1" x14ac:dyDescent="0.15">
      <c r="A9" s="385"/>
      <c r="B9" s="385"/>
      <c r="C9" s="385"/>
      <c r="D9" s="385"/>
      <c r="E9" s="385"/>
      <c r="F9" s="385"/>
      <c r="G9" s="385"/>
      <c r="H9" s="385"/>
      <c r="I9" s="385"/>
      <c r="J9" s="385"/>
      <c r="K9" s="385"/>
      <c r="L9" s="385"/>
      <c r="M9" s="385"/>
      <c r="N9" s="385"/>
      <c r="O9" s="385"/>
      <c r="P9" s="385"/>
      <c r="Q9" s="385"/>
      <c r="R9" s="385"/>
      <c r="S9" s="385"/>
      <c r="T9" s="385"/>
      <c r="U9" s="385"/>
      <c r="V9" s="385"/>
      <c r="W9" s="385"/>
      <c r="X9" s="385"/>
      <c r="Y9" s="385"/>
      <c r="Z9" s="385"/>
      <c r="AA9" s="385"/>
      <c r="AB9" s="385"/>
      <c r="AC9" s="385"/>
      <c r="AD9" s="385"/>
      <c r="AE9" s="385"/>
      <c r="AF9" s="385"/>
      <c r="AG9" s="385"/>
      <c r="AH9" s="385"/>
      <c r="AI9" s="385"/>
      <c r="AJ9" s="385"/>
      <c r="AK9" s="385"/>
      <c r="AL9" s="385"/>
      <c r="AM9" s="385"/>
      <c r="AN9" s="385"/>
      <c r="AO9" s="385"/>
      <c r="AP9" s="385"/>
      <c r="AQ9" s="385"/>
      <c r="AR9" s="385"/>
      <c r="AS9" s="385"/>
      <c r="AT9" s="385"/>
      <c r="AU9" s="385"/>
      <c r="AV9" s="385"/>
      <c r="AW9" s="385"/>
      <c r="AX9" s="385"/>
      <c r="AY9" s="385"/>
      <c r="AZ9" s="385"/>
      <c r="BA9" s="385"/>
      <c r="BB9" s="385"/>
      <c r="BC9" s="385"/>
      <c r="BD9" s="385"/>
      <c r="BE9" s="385"/>
      <c r="BF9" s="385"/>
      <c r="BG9" s="385"/>
      <c r="BH9" s="385"/>
      <c r="BI9" s="385"/>
      <c r="BJ9" s="385"/>
      <c r="BK9" s="385"/>
      <c r="BL9" s="385"/>
      <c r="BM9" s="385"/>
      <c r="BN9" s="385"/>
      <c r="BO9" s="385"/>
      <c r="BP9" s="385"/>
      <c r="BQ9" s="385"/>
      <c r="BR9" s="385"/>
      <c r="BS9" s="385"/>
      <c r="BT9" s="385"/>
      <c r="BU9" s="385"/>
      <c r="BV9" s="385"/>
      <c r="BW9" s="385"/>
      <c r="BX9" s="385"/>
      <c r="BY9" s="385"/>
      <c r="BZ9" s="385"/>
      <c r="CA9" s="385"/>
      <c r="CB9" s="385"/>
      <c r="CC9" s="385"/>
      <c r="CD9" s="385"/>
      <c r="CE9" s="385"/>
      <c r="CF9" s="385"/>
      <c r="CG9" s="385"/>
      <c r="CH9" s="385"/>
      <c r="CI9" s="385"/>
      <c r="CJ9" s="385"/>
      <c r="CK9" s="385"/>
      <c r="CL9" s="385"/>
      <c r="CM9" s="385"/>
      <c r="CN9" s="385"/>
      <c r="CO9" s="385"/>
      <c r="CP9" s="385"/>
      <c r="CQ9" s="385"/>
      <c r="CR9" s="385"/>
      <c r="CS9" s="385"/>
      <c r="CT9" s="385"/>
      <c r="CU9" s="385"/>
      <c r="CV9" s="385"/>
      <c r="CW9" s="385"/>
      <c r="CX9" s="385"/>
      <c r="CY9" s="385"/>
      <c r="CZ9" s="385"/>
      <c r="DA9" s="385"/>
      <c r="DB9" s="385"/>
      <c r="DC9" s="385"/>
      <c r="DD9" s="385"/>
      <c r="DE9" s="385"/>
      <c r="DF9" s="288"/>
      <c r="DG9" s="288"/>
      <c r="DH9" s="288"/>
      <c r="DI9" s="288"/>
      <c r="DJ9" s="288"/>
      <c r="DK9" s="288"/>
      <c r="DL9" s="288"/>
      <c r="DM9" s="288"/>
      <c r="DN9" s="288"/>
      <c r="DO9" s="288"/>
      <c r="DP9" s="288"/>
      <c r="DQ9" s="288"/>
      <c r="DR9" s="288"/>
      <c r="DS9" s="288"/>
      <c r="DT9" s="288"/>
      <c r="DU9" s="288"/>
      <c r="DV9" s="288"/>
      <c r="DW9" s="288"/>
    </row>
    <row r="10" spans="1:143" s="287" customFormat="1" x14ac:dyDescent="0.15">
      <c r="A10" s="385"/>
      <c r="B10" s="385"/>
      <c r="C10" s="385"/>
      <c r="D10" s="385"/>
      <c r="E10" s="385"/>
      <c r="F10" s="385"/>
      <c r="G10" s="385"/>
      <c r="H10" s="385"/>
      <c r="I10" s="385"/>
      <c r="J10" s="385"/>
      <c r="K10" s="385"/>
      <c r="L10" s="385"/>
      <c r="M10" s="385"/>
      <c r="N10" s="385"/>
      <c r="O10" s="385"/>
      <c r="P10" s="385"/>
      <c r="Q10" s="385"/>
      <c r="R10" s="385"/>
      <c r="S10" s="385"/>
      <c r="T10" s="385"/>
      <c r="U10" s="385"/>
      <c r="V10" s="385"/>
      <c r="W10" s="385"/>
      <c r="X10" s="385"/>
      <c r="Y10" s="385"/>
      <c r="Z10" s="385"/>
      <c r="AA10" s="385"/>
      <c r="AB10" s="385"/>
      <c r="AC10" s="385"/>
      <c r="AD10" s="385"/>
      <c r="AE10" s="385"/>
      <c r="AF10" s="385"/>
      <c r="AG10" s="385"/>
      <c r="AH10" s="385"/>
      <c r="AI10" s="385"/>
      <c r="AJ10" s="385"/>
      <c r="AK10" s="385"/>
      <c r="AL10" s="385"/>
      <c r="AM10" s="385"/>
      <c r="AN10" s="385"/>
      <c r="AO10" s="385"/>
      <c r="AP10" s="385"/>
      <c r="AQ10" s="385"/>
      <c r="AR10" s="385"/>
      <c r="AS10" s="385"/>
      <c r="AT10" s="385"/>
      <c r="AU10" s="385"/>
      <c r="AV10" s="385"/>
      <c r="AW10" s="385"/>
      <c r="AX10" s="385"/>
      <c r="AY10" s="385"/>
      <c r="AZ10" s="385"/>
      <c r="BA10" s="385"/>
      <c r="BB10" s="385"/>
      <c r="BC10" s="385"/>
      <c r="BD10" s="385"/>
      <c r="BE10" s="385"/>
      <c r="BF10" s="385"/>
      <c r="BG10" s="385"/>
      <c r="BH10" s="385"/>
      <c r="BI10" s="385"/>
      <c r="BJ10" s="385"/>
      <c r="BK10" s="385"/>
      <c r="BL10" s="385"/>
      <c r="BM10" s="385"/>
      <c r="BN10" s="385"/>
      <c r="BO10" s="385"/>
      <c r="BP10" s="385"/>
      <c r="BQ10" s="385"/>
      <c r="BR10" s="385"/>
      <c r="BS10" s="385"/>
      <c r="BT10" s="385"/>
      <c r="BU10" s="385"/>
      <c r="BV10" s="385"/>
      <c r="BW10" s="385"/>
      <c r="BX10" s="385"/>
      <c r="BY10" s="385"/>
      <c r="BZ10" s="385"/>
      <c r="CA10" s="385"/>
      <c r="CB10" s="385"/>
      <c r="CC10" s="385"/>
      <c r="CD10" s="385"/>
      <c r="CE10" s="385"/>
      <c r="CF10" s="385"/>
      <c r="CG10" s="385"/>
      <c r="CH10" s="385"/>
      <c r="CI10" s="385"/>
      <c r="CJ10" s="385"/>
      <c r="CK10" s="385"/>
      <c r="CL10" s="385"/>
      <c r="CM10" s="385"/>
      <c r="CN10" s="385"/>
      <c r="CO10" s="385"/>
      <c r="CP10" s="385"/>
      <c r="CQ10" s="385"/>
      <c r="CR10" s="385"/>
      <c r="CS10" s="385"/>
      <c r="CT10" s="385"/>
      <c r="CU10" s="385"/>
      <c r="CV10" s="385"/>
      <c r="CW10" s="385"/>
      <c r="CX10" s="385"/>
      <c r="CY10" s="385"/>
      <c r="CZ10" s="385"/>
      <c r="DA10" s="385"/>
      <c r="DB10" s="385"/>
      <c r="DC10" s="385"/>
      <c r="DD10" s="385"/>
      <c r="DE10" s="385"/>
      <c r="DF10" s="288"/>
      <c r="DG10" s="288"/>
      <c r="DH10" s="288"/>
      <c r="DI10" s="288"/>
      <c r="DJ10" s="288"/>
      <c r="DK10" s="288"/>
      <c r="DL10" s="288"/>
      <c r="DM10" s="288"/>
      <c r="DN10" s="288"/>
      <c r="DO10" s="288"/>
      <c r="DP10" s="288"/>
      <c r="DQ10" s="288"/>
      <c r="DR10" s="288"/>
      <c r="DS10" s="288"/>
      <c r="DT10" s="288"/>
      <c r="DU10" s="288"/>
      <c r="DV10" s="288"/>
      <c r="DW10" s="288"/>
      <c r="EM10" s="287" t="s">
        <v>601</v>
      </c>
    </row>
    <row r="11" spans="1:143" s="287" customFormat="1" x14ac:dyDescent="0.15">
      <c r="A11" s="385"/>
      <c r="B11" s="385"/>
      <c r="C11" s="385"/>
      <c r="D11" s="385"/>
      <c r="E11" s="385"/>
      <c r="F11" s="385"/>
      <c r="G11" s="385"/>
      <c r="H11" s="385"/>
      <c r="I11" s="385"/>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385"/>
      <c r="BB11" s="385"/>
      <c r="BC11" s="385"/>
      <c r="BD11" s="385"/>
      <c r="BE11" s="385"/>
      <c r="BF11" s="385"/>
      <c r="BG11" s="385"/>
      <c r="BH11" s="385"/>
      <c r="BI11" s="385"/>
      <c r="BJ11" s="385"/>
      <c r="BK11" s="385"/>
      <c r="BL11" s="385"/>
      <c r="BM11" s="385"/>
      <c r="BN11" s="385"/>
      <c r="BO11" s="385"/>
      <c r="BP11" s="385"/>
      <c r="BQ11" s="385"/>
      <c r="BR11" s="385"/>
      <c r="BS11" s="385"/>
      <c r="BT11" s="385"/>
      <c r="BU11" s="385"/>
      <c r="BV11" s="385"/>
      <c r="BW11" s="385"/>
      <c r="BX11" s="385"/>
      <c r="BY11" s="385"/>
      <c r="BZ11" s="385"/>
      <c r="CA11" s="385"/>
      <c r="CB11" s="385"/>
      <c r="CC11" s="385"/>
      <c r="CD11" s="385"/>
      <c r="CE11" s="385"/>
      <c r="CF11" s="385"/>
      <c r="CG11" s="385"/>
      <c r="CH11" s="385"/>
      <c r="CI11" s="385"/>
      <c r="CJ11" s="385"/>
      <c r="CK11" s="385"/>
      <c r="CL11" s="385"/>
      <c r="CM11" s="385"/>
      <c r="CN11" s="385"/>
      <c r="CO11" s="385"/>
      <c r="CP11" s="385"/>
      <c r="CQ11" s="385"/>
      <c r="CR11" s="385"/>
      <c r="CS11" s="385"/>
      <c r="CT11" s="385"/>
      <c r="CU11" s="385"/>
      <c r="CV11" s="385"/>
      <c r="CW11" s="385"/>
      <c r="CX11" s="385"/>
      <c r="CY11" s="385"/>
      <c r="CZ11" s="385"/>
      <c r="DA11" s="385"/>
      <c r="DB11" s="385"/>
      <c r="DC11" s="385"/>
      <c r="DD11" s="385"/>
      <c r="DE11" s="385"/>
      <c r="DF11" s="288"/>
      <c r="DG11" s="288"/>
      <c r="DH11" s="288"/>
      <c r="DI11" s="288"/>
      <c r="DJ11" s="288"/>
      <c r="DK11" s="288"/>
      <c r="DL11" s="288"/>
      <c r="DM11" s="288"/>
      <c r="DN11" s="288"/>
      <c r="DO11" s="288"/>
      <c r="DP11" s="288"/>
      <c r="DQ11" s="288"/>
      <c r="DR11" s="288"/>
      <c r="DS11" s="288"/>
      <c r="DT11" s="288"/>
      <c r="DU11" s="288"/>
      <c r="DV11" s="288"/>
      <c r="DW11" s="288"/>
    </row>
    <row r="12" spans="1:143" s="287" customFormat="1" x14ac:dyDescent="0.15">
      <c r="A12" s="385"/>
      <c r="B12" s="385"/>
      <c r="C12" s="385"/>
      <c r="D12" s="385"/>
      <c r="E12" s="385"/>
      <c r="F12" s="385"/>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385"/>
      <c r="BB12" s="385"/>
      <c r="BC12" s="385"/>
      <c r="BD12" s="385"/>
      <c r="BE12" s="385"/>
      <c r="BF12" s="385"/>
      <c r="BG12" s="385"/>
      <c r="BH12" s="385"/>
      <c r="BI12" s="385"/>
      <c r="BJ12" s="385"/>
      <c r="BK12" s="385"/>
      <c r="BL12" s="385"/>
      <c r="BM12" s="385"/>
      <c r="BN12" s="385"/>
      <c r="BO12" s="385"/>
      <c r="BP12" s="385"/>
      <c r="BQ12" s="385"/>
      <c r="BR12" s="385"/>
      <c r="BS12" s="385"/>
      <c r="BT12" s="385"/>
      <c r="BU12" s="385"/>
      <c r="BV12" s="385"/>
      <c r="BW12" s="385"/>
      <c r="BX12" s="385"/>
      <c r="BY12" s="385"/>
      <c r="BZ12" s="385"/>
      <c r="CA12" s="385"/>
      <c r="CB12" s="385"/>
      <c r="CC12" s="385"/>
      <c r="CD12" s="385"/>
      <c r="CE12" s="385"/>
      <c r="CF12" s="385"/>
      <c r="CG12" s="385"/>
      <c r="CH12" s="385"/>
      <c r="CI12" s="385"/>
      <c r="CJ12" s="385"/>
      <c r="CK12" s="385"/>
      <c r="CL12" s="385"/>
      <c r="CM12" s="385"/>
      <c r="CN12" s="385"/>
      <c r="CO12" s="385"/>
      <c r="CP12" s="385"/>
      <c r="CQ12" s="385"/>
      <c r="CR12" s="385"/>
      <c r="CS12" s="385"/>
      <c r="CT12" s="385"/>
      <c r="CU12" s="385"/>
      <c r="CV12" s="385"/>
      <c r="CW12" s="385"/>
      <c r="CX12" s="385"/>
      <c r="CY12" s="385"/>
      <c r="CZ12" s="385"/>
      <c r="DA12" s="385"/>
      <c r="DB12" s="385"/>
      <c r="DC12" s="385"/>
      <c r="DD12" s="385"/>
      <c r="DE12" s="385"/>
      <c r="DF12" s="288"/>
      <c r="DG12" s="288"/>
      <c r="DH12" s="288"/>
      <c r="DI12" s="288"/>
      <c r="DJ12" s="288"/>
      <c r="DK12" s="288"/>
      <c r="DL12" s="288"/>
      <c r="DM12" s="288"/>
      <c r="DN12" s="288"/>
      <c r="DO12" s="288"/>
      <c r="DP12" s="288"/>
      <c r="DQ12" s="288"/>
      <c r="DR12" s="288"/>
      <c r="DS12" s="288"/>
      <c r="DT12" s="288"/>
      <c r="DU12" s="288"/>
      <c r="DV12" s="288"/>
      <c r="DW12" s="288"/>
      <c r="EM12" s="287" t="s">
        <v>601</v>
      </c>
    </row>
    <row r="13" spans="1:143" s="287" customFormat="1" x14ac:dyDescent="0.15">
      <c r="A13" s="385"/>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385"/>
      <c r="BB13" s="385"/>
      <c r="BC13" s="385"/>
      <c r="BD13" s="385"/>
      <c r="BE13" s="385"/>
      <c r="BF13" s="385"/>
      <c r="BG13" s="385"/>
      <c r="BH13" s="385"/>
      <c r="BI13" s="385"/>
      <c r="BJ13" s="385"/>
      <c r="BK13" s="385"/>
      <c r="BL13" s="385"/>
      <c r="BM13" s="385"/>
      <c r="BN13" s="385"/>
      <c r="BO13" s="385"/>
      <c r="BP13" s="385"/>
      <c r="BQ13" s="385"/>
      <c r="BR13" s="385"/>
      <c r="BS13" s="385"/>
      <c r="BT13" s="385"/>
      <c r="BU13" s="385"/>
      <c r="BV13" s="385"/>
      <c r="BW13" s="385"/>
      <c r="BX13" s="385"/>
      <c r="BY13" s="385"/>
      <c r="BZ13" s="385"/>
      <c r="CA13" s="385"/>
      <c r="CB13" s="385"/>
      <c r="CC13" s="385"/>
      <c r="CD13" s="385"/>
      <c r="CE13" s="385"/>
      <c r="CF13" s="385"/>
      <c r="CG13" s="385"/>
      <c r="CH13" s="385"/>
      <c r="CI13" s="385"/>
      <c r="CJ13" s="385"/>
      <c r="CK13" s="385"/>
      <c r="CL13" s="385"/>
      <c r="CM13" s="385"/>
      <c r="CN13" s="385"/>
      <c r="CO13" s="385"/>
      <c r="CP13" s="385"/>
      <c r="CQ13" s="385"/>
      <c r="CR13" s="385"/>
      <c r="CS13" s="385"/>
      <c r="CT13" s="385"/>
      <c r="CU13" s="385"/>
      <c r="CV13" s="385"/>
      <c r="CW13" s="385"/>
      <c r="CX13" s="385"/>
      <c r="CY13" s="385"/>
      <c r="CZ13" s="385"/>
      <c r="DA13" s="385"/>
      <c r="DB13" s="385"/>
      <c r="DC13" s="385"/>
      <c r="DD13" s="385"/>
      <c r="DE13" s="385"/>
      <c r="DF13" s="288"/>
      <c r="DG13" s="288"/>
      <c r="DH13" s="288"/>
      <c r="DI13" s="288"/>
      <c r="DJ13" s="288"/>
      <c r="DK13" s="288"/>
      <c r="DL13" s="288"/>
      <c r="DM13" s="288"/>
      <c r="DN13" s="288"/>
      <c r="DO13" s="288"/>
      <c r="DP13" s="288"/>
      <c r="DQ13" s="288"/>
      <c r="DR13" s="288"/>
      <c r="DS13" s="288"/>
      <c r="DT13" s="288"/>
      <c r="DU13" s="288"/>
      <c r="DV13" s="288"/>
      <c r="DW13" s="288"/>
    </row>
    <row r="14" spans="1:143" s="287" customFormat="1" x14ac:dyDescent="0.15">
      <c r="A14" s="385"/>
      <c r="B14" s="385"/>
      <c r="C14" s="385"/>
      <c r="D14" s="385"/>
      <c r="E14" s="385"/>
      <c r="F14" s="385"/>
      <c r="G14" s="385"/>
      <c r="H14" s="385"/>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s="385"/>
      <c r="BB14" s="385"/>
      <c r="BC14" s="385"/>
      <c r="BD14" s="385"/>
      <c r="BE14" s="385"/>
      <c r="BF14" s="385"/>
      <c r="BG14" s="385"/>
      <c r="BH14" s="385"/>
      <c r="BI14" s="385"/>
      <c r="BJ14" s="385"/>
      <c r="BK14" s="385"/>
      <c r="BL14" s="385"/>
      <c r="BM14" s="385"/>
      <c r="BN14" s="385"/>
      <c r="BO14" s="385"/>
      <c r="BP14" s="385"/>
      <c r="BQ14" s="385"/>
      <c r="BR14" s="385"/>
      <c r="BS14" s="385"/>
      <c r="BT14" s="385"/>
      <c r="BU14" s="385"/>
      <c r="BV14" s="385"/>
      <c r="BW14" s="385"/>
      <c r="BX14" s="385"/>
      <c r="BY14" s="385"/>
      <c r="BZ14" s="385"/>
      <c r="CA14" s="385"/>
      <c r="CB14" s="385"/>
      <c r="CC14" s="385"/>
      <c r="CD14" s="385"/>
      <c r="CE14" s="385"/>
      <c r="CF14" s="385"/>
      <c r="CG14" s="385"/>
      <c r="CH14" s="385"/>
      <c r="CI14" s="385"/>
      <c r="CJ14" s="385"/>
      <c r="CK14" s="385"/>
      <c r="CL14" s="385"/>
      <c r="CM14" s="385"/>
      <c r="CN14" s="385"/>
      <c r="CO14" s="385"/>
      <c r="CP14" s="385"/>
      <c r="CQ14" s="385"/>
      <c r="CR14" s="385"/>
      <c r="CS14" s="385"/>
      <c r="CT14" s="385"/>
      <c r="CU14" s="385"/>
      <c r="CV14" s="385"/>
      <c r="CW14" s="385"/>
      <c r="CX14" s="385"/>
      <c r="CY14" s="385"/>
      <c r="CZ14" s="385"/>
      <c r="DA14" s="385"/>
      <c r="DB14" s="385"/>
      <c r="DC14" s="385"/>
      <c r="DD14" s="385"/>
      <c r="DE14" s="385"/>
      <c r="DF14" s="288"/>
      <c r="DG14" s="288"/>
      <c r="DH14" s="288"/>
      <c r="DI14" s="288"/>
      <c r="DJ14" s="288"/>
      <c r="DK14" s="288"/>
      <c r="DL14" s="288"/>
      <c r="DM14" s="288"/>
      <c r="DN14" s="288"/>
      <c r="DO14" s="288"/>
      <c r="DP14" s="288"/>
      <c r="DQ14" s="288"/>
      <c r="DR14" s="288"/>
      <c r="DS14" s="288"/>
      <c r="DT14" s="288"/>
      <c r="DU14" s="288"/>
      <c r="DV14" s="288"/>
      <c r="DW14" s="288"/>
    </row>
    <row r="15" spans="1:143" s="287" customFormat="1" x14ac:dyDescent="0.15">
      <c r="A15" s="384"/>
      <c r="B15" s="385"/>
      <c r="C15" s="385"/>
      <c r="D15" s="385"/>
      <c r="E15" s="385"/>
      <c r="F15" s="385"/>
      <c r="G15" s="385"/>
      <c r="H15" s="385"/>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s="385"/>
      <c r="BB15" s="385"/>
      <c r="BC15" s="385"/>
      <c r="BD15" s="385"/>
      <c r="BE15" s="385"/>
      <c r="BF15" s="385"/>
      <c r="BG15" s="385"/>
      <c r="BH15" s="385"/>
      <c r="BI15" s="385"/>
      <c r="BJ15" s="385"/>
      <c r="BK15" s="385"/>
      <c r="BL15" s="385"/>
      <c r="BM15" s="385"/>
      <c r="BN15" s="385"/>
      <c r="BO15" s="385"/>
      <c r="BP15" s="385"/>
      <c r="BQ15" s="385"/>
      <c r="BR15" s="385"/>
      <c r="BS15" s="385"/>
      <c r="BT15" s="385"/>
      <c r="BU15" s="385"/>
      <c r="BV15" s="385"/>
      <c r="BW15" s="385"/>
      <c r="BX15" s="385"/>
      <c r="BY15" s="385"/>
      <c r="BZ15" s="385"/>
      <c r="CA15" s="385"/>
      <c r="CB15" s="385"/>
      <c r="CC15" s="385"/>
      <c r="CD15" s="385"/>
      <c r="CE15" s="385"/>
      <c r="CF15" s="385"/>
      <c r="CG15" s="385"/>
      <c r="CH15" s="385"/>
      <c r="CI15" s="385"/>
      <c r="CJ15" s="385"/>
      <c r="CK15" s="385"/>
      <c r="CL15" s="385"/>
      <c r="CM15" s="385"/>
      <c r="CN15" s="385"/>
      <c r="CO15" s="385"/>
      <c r="CP15" s="385"/>
      <c r="CQ15" s="385"/>
      <c r="CR15" s="385"/>
      <c r="CS15" s="385"/>
      <c r="CT15" s="385"/>
      <c r="CU15" s="385"/>
      <c r="CV15" s="385"/>
      <c r="CW15" s="385"/>
      <c r="CX15" s="385"/>
      <c r="CY15" s="385"/>
      <c r="CZ15" s="385"/>
      <c r="DA15" s="385"/>
      <c r="DB15" s="385"/>
      <c r="DC15" s="385"/>
      <c r="DD15" s="385"/>
      <c r="DE15" s="385"/>
      <c r="DF15" s="288"/>
      <c r="DG15" s="288"/>
      <c r="DH15" s="288"/>
      <c r="DI15" s="288"/>
      <c r="DJ15" s="288"/>
      <c r="DK15" s="288"/>
      <c r="DL15" s="288"/>
      <c r="DM15" s="288"/>
      <c r="DN15" s="288"/>
      <c r="DO15" s="288"/>
      <c r="DP15" s="288"/>
      <c r="DQ15" s="288"/>
      <c r="DR15" s="288"/>
      <c r="DS15" s="288"/>
      <c r="DT15" s="288"/>
      <c r="DU15" s="288"/>
      <c r="DV15" s="288"/>
      <c r="DW15" s="288"/>
    </row>
    <row r="16" spans="1:143" s="287" customFormat="1" x14ac:dyDescent="0.15">
      <c r="A16" s="384"/>
      <c r="B16" s="385"/>
      <c r="C16" s="385"/>
      <c r="D16" s="385"/>
      <c r="E16" s="385"/>
      <c r="F16" s="385"/>
      <c r="G16" s="385"/>
      <c r="H16" s="385"/>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s="385"/>
      <c r="BB16" s="385"/>
      <c r="BC16" s="385"/>
      <c r="BD16" s="385"/>
      <c r="BE16" s="385"/>
      <c r="BF16" s="385"/>
      <c r="BG16" s="385"/>
      <c r="BH16" s="385"/>
      <c r="BI16" s="385"/>
      <c r="BJ16" s="385"/>
      <c r="BK16" s="385"/>
      <c r="BL16" s="385"/>
      <c r="BM16" s="385"/>
      <c r="BN16" s="385"/>
      <c r="BO16" s="385"/>
      <c r="BP16" s="385"/>
      <c r="BQ16" s="385"/>
      <c r="BR16" s="385"/>
      <c r="BS16" s="385"/>
      <c r="BT16" s="385"/>
      <c r="BU16" s="385"/>
      <c r="BV16" s="385"/>
      <c r="BW16" s="385"/>
      <c r="BX16" s="385"/>
      <c r="BY16" s="385"/>
      <c r="BZ16" s="385"/>
      <c r="CA16" s="385"/>
      <c r="CB16" s="385"/>
      <c r="CC16" s="385"/>
      <c r="CD16" s="385"/>
      <c r="CE16" s="385"/>
      <c r="CF16" s="385"/>
      <c r="CG16" s="385"/>
      <c r="CH16" s="385"/>
      <c r="CI16" s="385"/>
      <c r="CJ16" s="385"/>
      <c r="CK16" s="385"/>
      <c r="CL16" s="385"/>
      <c r="CM16" s="385"/>
      <c r="CN16" s="385"/>
      <c r="CO16" s="385"/>
      <c r="CP16" s="385"/>
      <c r="CQ16" s="385"/>
      <c r="CR16" s="385"/>
      <c r="CS16" s="385"/>
      <c r="CT16" s="385"/>
      <c r="CU16" s="385"/>
      <c r="CV16" s="385"/>
      <c r="CW16" s="385"/>
      <c r="CX16" s="385"/>
      <c r="CY16" s="385"/>
      <c r="CZ16" s="385"/>
      <c r="DA16" s="385"/>
      <c r="DB16" s="385"/>
      <c r="DC16" s="385"/>
      <c r="DD16" s="385"/>
      <c r="DE16" s="385"/>
      <c r="DF16" s="288"/>
      <c r="DG16" s="288"/>
      <c r="DH16" s="288"/>
      <c r="DI16" s="288"/>
      <c r="DJ16" s="288"/>
      <c r="DK16" s="288"/>
      <c r="DL16" s="288"/>
      <c r="DM16" s="288"/>
      <c r="DN16" s="288"/>
      <c r="DO16" s="288"/>
      <c r="DP16" s="288"/>
      <c r="DQ16" s="288"/>
      <c r="DR16" s="288"/>
      <c r="DS16" s="288"/>
      <c r="DT16" s="288"/>
      <c r="DU16" s="288"/>
      <c r="DV16" s="288"/>
      <c r="DW16" s="288"/>
    </row>
    <row r="17" spans="1:351" s="287" customFormat="1" x14ac:dyDescent="0.15">
      <c r="A17" s="384"/>
      <c r="B17" s="385"/>
      <c r="C17" s="385"/>
      <c r="D17" s="385"/>
      <c r="E17" s="385"/>
      <c r="F17" s="385"/>
      <c r="G17" s="385"/>
      <c r="H17" s="385"/>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s="385"/>
      <c r="BB17" s="385"/>
      <c r="BC17" s="385"/>
      <c r="BD17" s="385"/>
      <c r="BE17" s="385"/>
      <c r="BF17" s="385"/>
      <c r="BG17" s="385"/>
      <c r="BH17" s="385"/>
      <c r="BI17" s="385"/>
      <c r="BJ17" s="385"/>
      <c r="BK17" s="385"/>
      <c r="BL17" s="385"/>
      <c r="BM17" s="385"/>
      <c r="BN17" s="385"/>
      <c r="BO17" s="385"/>
      <c r="BP17" s="385"/>
      <c r="BQ17" s="385"/>
      <c r="BR17" s="385"/>
      <c r="BS17" s="385"/>
      <c r="BT17" s="385"/>
      <c r="BU17" s="385"/>
      <c r="BV17" s="385"/>
      <c r="BW17" s="385"/>
      <c r="BX17" s="385"/>
      <c r="BY17" s="385"/>
      <c r="BZ17" s="385"/>
      <c r="CA17" s="385"/>
      <c r="CB17" s="385"/>
      <c r="CC17" s="385"/>
      <c r="CD17" s="385"/>
      <c r="CE17" s="385"/>
      <c r="CF17" s="385"/>
      <c r="CG17" s="385"/>
      <c r="CH17" s="385"/>
      <c r="CI17" s="385"/>
      <c r="CJ17" s="385"/>
      <c r="CK17" s="385"/>
      <c r="CL17" s="385"/>
      <c r="CM17" s="385"/>
      <c r="CN17" s="385"/>
      <c r="CO17" s="385"/>
      <c r="CP17" s="385"/>
      <c r="CQ17" s="385"/>
      <c r="CR17" s="385"/>
      <c r="CS17" s="385"/>
      <c r="CT17" s="385"/>
      <c r="CU17" s="385"/>
      <c r="CV17" s="385"/>
      <c r="CW17" s="385"/>
      <c r="CX17" s="385"/>
      <c r="CY17" s="385"/>
      <c r="CZ17" s="385"/>
      <c r="DA17" s="385"/>
      <c r="DB17" s="385"/>
      <c r="DC17" s="385"/>
      <c r="DD17" s="385"/>
      <c r="DE17" s="385"/>
      <c r="DF17" s="288"/>
      <c r="DG17" s="288"/>
      <c r="DH17" s="288"/>
      <c r="DI17" s="288"/>
      <c r="DJ17" s="288"/>
      <c r="DK17" s="288"/>
      <c r="DL17" s="288"/>
      <c r="DM17" s="288"/>
      <c r="DN17" s="288"/>
      <c r="DO17" s="288"/>
      <c r="DP17" s="288"/>
      <c r="DQ17" s="288"/>
      <c r="DR17" s="288"/>
      <c r="DS17" s="288"/>
      <c r="DT17" s="288"/>
      <c r="DU17" s="288"/>
      <c r="DV17" s="288"/>
      <c r="DW17" s="288"/>
    </row>
    <row r="18" spans="1:351" s="287" customFormat="1" x14ac:dyDescent="0.15">
      <c r="A18" s="384"/>
      <c r="B18" s="385"/>
      <c r="C18" s="385"/>
      <c r="D18" s="385"/>
      <c r="E18" s="385"/>
      <c r="F18" s="385"/>
      <c r="G18" s="385"/>
      <c r="H18" s="385"/>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385"/>
      <c r="BB18" s="385"/>
      <c r="BC18" s="385"/>
      <c r="BD18" s="385"/>
      <c r="BE18" s="385"/>
      <c r="BF18" s="385"/>
      <c r="BG18" s="385"/>
      <c r="BH18" s="385"/>
      <c r="BI18" s="385"/>
      <c r="BJ18" s="385"/>
      <c r="BK18" s="385"/>
      <c r="BL18" s="385"/>
      <c r="BM18" s="385"/>
      <c r="BN18" s="385"/>
      <c r="BO18" s="385"/>
      <c r="BP18" s="385"/>
      <c r="BQ18" s="385"/>
      <c r="BR18" s="385"/>
      <c r="BS18" s="385"/>
      <c r="BT18" s="385"/>
      <c r="BU18" s="385"/>
      <c r="BV18" s="385"/>
      <c r="BW18" s="385"/>
      <c r="BX18" s="385"/>
      <c r="BY18" s="385"/>
      <c r="BZ18" s="385"/>
      <c r="CA18" s="385"/>
      <c r="CB18" s="385"/>
      <c r="CC18" s="385"/>
      <c r="CD18" s="385"/>
      <c r="CE18" s="385"/>
      <c r="CF18" s="385"/>
      <c r="CG18" s="385"/>
      <c r="CH18" s="385"/>
      <c r="CI18" s="385"/>
      <c r="CJ18" s="385"/>
      <c r="CK18" s="385"/>
      <c r="CL18" s="385"/>
      <c r="CM18" s="385"/>
      <c r="CN18" s="385"/>
      <c r="CO18" s="385"/>
      <c r="CP18" s="385"/>
      <c r="CQ18" s="385"/>
      <c r="CR18" s="385"/>
      <c r="CS18" s="385"/>
      <c r="CT18" s="385"/>
      <c r="CU18" s="385"/>
      <c r="CV18" s="385"/>
      <c r="CW18" s="385"/>
      <c r="CX18" s="385"/>
      <c r="CY18" s="385"/>
      <c r="CZ18" s="385"/>
      <c r="DA18" s="385"/>
      <c r="DB18" s="385"/>
      <c r="DC18" s="385"/>
      <c r="DD18" s="385"/>
      <c r="DE18" s="385"/>
      <c r="DF18" s="288"/>
      <c r="DG18" s="288"/>
      <c r="DH18" s="288"/>
      <c r="DI18" s="288"/>
      <c r="DJ18" s="288"/>
      <c r="DK18" s="288"/>
      <c r="DL18" s="288"/>
      <c r="DM18" s="288"/>
      <c r="DN18" s="288"/>
      <c r="DO18" s="288"/>
      <c r="DP18" s="288"/>
      <c r="DQ18" s="288"/>
      <c r="DR18" s="288"/>
      <c r="DS18" s="288"/>
      <c r="DT18" s="288"/>
      <c r="DU18" s="288"/>
      <c r="DV18" s="288"/>
      <c r="DW18" s="288"/>
    </row>
    <row r="19" spans="1:351" x14ac:dyDescent="0.15">
      <c r="DD19" s="384"/>
      <c r="DE19" s="384"/>
    </row>
    <row r="20" spans="1:351" x14ac:dyDescent="0.15">
      <c r="DD20" s="384"/>
      <c r="DE20" s="384"/>
    </row>
    <row r="21" spans="1:351" ht="17.25" x14ac:dyDescent="0.15">
      <c r="B21" s="386"/>
      <c r="C21" s="387"/>
      <c r="D21" s="387"/>
      <c r="E21" s="387"/>
      <c r="F21" s="387"/>
      <c r="G21" s="387"/>
      <c r="H21" s="387"/>
      <c r="I21" s="387"/>
      <c r="J21" s="387"/>
      <c r="K21" s="387"/>
      <c r="L21" s="387"/>
      <c r="M21" s="387"/>
      <c r="N21" s="388"/>
      <c r="O21" s="387"/>
      <c r="P21" s="387"/>
      <c r="Q21" s="387"/>
      <c r="R21" s="387"/>
      <c r="S21" s="387"/>
      <c r="T21" s="387"/>
      <c r="U21" s="387"/>
      <c r="V21" s="387"/>
      <c r="W21" s="387"/>
      <c r="X21" s="387"/>
      <c r="Y21" s="387"/>
      <c r="Z21" s="387"/>
      <c r="AA21" s="387"/>
      <c r="AB21" s="387"/>
      <c r="AC21" s="387"/>
      <c r="AD21" s="387"/>
      <c r="AE21" s="387"/>
      <c r="AF21" s="387"/>
      <c r="AG21" s="387"/>
      <c r="AH21" s="387"/>
      <c r="AI21" s="387"/>
      <c r="AJ21" s="387"/>
      <c r="AK21" s="387"/>
      <c r="AL21" s="387"/>
      <c r="AM21" s="387"/>
      <c r="AN21" s="387"/>
      <c r="AO21" s="387"/>
      <c r="AP21" s="387"/>
      <c r="AQ21" s="387"/>
      <c r="AR21" s="387"/>
      <c r="AS21" s="387"/>
      <c r="AT21" s="388"/>
      <c r="AU21" s="387"/>
      <c r="AV21" s="387"/>
      <c r="AW21" s="387"/>
      <c r="AX21" s="387"/>
      <c r="AY21" s="387"/>
      <c r="AZ21" s="387"/>
      <c r="BA21" s="387"/>
      <c r="BB21" s="387"/>
      <c r="BC21" s="387"/>
      <c r="BD21" s="387"/>
      <c r="BE21" s="387"/>
      <c r="BF21" s="388"/>
      <c r="BG21" s="387"/>
      <c r="BH21" s="387"/>
      <c r="BI21" s="387"/>
      <c r="BJ21" s="387"/>
      <c r="BK21" s="387"/>
      <c r="BL21" s="387"/>
      <c r="BM21" s="387"/>
      <c r="BN21" s="387"/>
      <c r="BO21" s="387"/>
      <c r="BP21" s="387"/>
      <c r="BQ21" s="387"/>
      <c r="BR21" s="388"/>
      <c r="BS21" s="387"/>
      <c r="BT21" s="387"/>
      <c r="BU21" s="387"/>
      <c r="BV21" s="387"/>
      <c r="BW21" s="387"/>
      <c r="BX21" s="387"/>
      <c r="BY21" s="387"/>
      <c r="BZ21" s="387"/>
      <c r="CA21" s="387"/>
      <c r="CB21" s="387"/>
      <c r="CC21" s="387"/>
      <c r="CD21" s="388"/>
      <c r="CE21" s="387"/>
      <c r="CF21" s="387"/>
      <c r="CG21" s="387"/>
      <c r="CH21" s="387"/>
      <c r="CI21" s="387"/>
      <c r="CJ21" s="387"/>
      <c r="CK21" s="387"/>
      <c r="CL21" s="387"/>
      <c r="CM21" s="387"/>
      <c r="CN21" s="387"/>
      <c r="CO21" s="387"/>
      <c r="CP21" s="388"/>
      <c r="CQ21" s="387"/>
      <c r="CR21" s="387"/>
      <c r="CS21" s="387"/>
      <c r="CT21" s="387"/>
      <c r="CU21" s="387"/>
      <c r="CV21" s="387"/>
      <c r="CW21" s="387"/>
      <c r="CX21" s="387"/>
      <c r="CY21" s="387"/>
      <c r="CZ21" s="387"/>
      <c r="DA21" s="387"/>
      <c r="DB21" s="388"/>
      <c r="DC21" s="387"/>
      <c r="DD21" s="389"/>
      <c r="DE21" s="384"/>
      <c r="MM21" s="390"/>
    </row>
    <row r="22" spans="1:351" ht="17.25" x14ac:dyDescent="0.15">
      <c r="B22" s="391"/>
      <c r="MM22" s="390"/>
    </row>
    <row r="23" spans="1:351" x14ac:dyDescent="0.15">
      <c r="B23" s="391"/>
    </row>
    <row r="24" spans="1:351" x14ac:dyDescent="0.15">
      <c r="B24" s="391"/>
    </row>
    <row r="25" spans="1:351" x14ac:dyDescent="0.15">
      <c r="B25" s="391"/>
    </row>
    <row r="26" spans="1:351" x14ac:dyDescent="0.15">
      <c r="B26" s="391"/>
    </row>
    <row r="27" spans="1:351" x14ac:dyDescent="0.15">
      <c r="B27" s="391"/>
    </row>
    <row r="28" spans="1:351" x14ac:dyDescent="0.15">
      <c r="B28" s="391"/>
    </row>
    <row r="29" spans="1:351" x14ac:dyDescent="0.15">
      <c r="B29" s="391"/>
    </row>
    <row r="30" spans="1:351" x14ac:dyDescent="0.15">
      <c r="B30" s="391"/>
    </row>
    <row r="31" spans="1:351" x14ac:dyDescent="0.15">
      <c r="B31" s="391"/>
    </row>
    <row r="32" spans="1:351" x14ac:dyDescent="0.15">
      <c r="B32" s="391"/>
    </row>
    <row r="33" spans="2:109" x14ac:dyDescent="0.15">
      <c r="B33" s="391"/>
    </row>
    <row r="34" spans="2:109" x14ac:dyDescent="0.15">
      <c r="B34" s="391"/>
    </row>
    <row r="35" spans="2:109" x14ac:dyDescent="0.15">
      <c r="B35" s="391"/>
    </row>
    <row r="36" spans="2:109" x14ac:dyDescent="0.15">
      <c r="B36" s="391"/>
    </row>
    <row r="37" spans="2:109" x14ac:dyDescent="0.15">
      <c r="B37" s="391"/>
    </row>
    <row r="38" spans="2:109" x14ac:dyDescent="0.15">
      <c r="B38" s="391"/>
    </row>
    <row r="39" spans="2:109" x14ac:dyDescent="0.15">
      <c r="B39" s="393"/>
      <c r="C39" s="394"/>
      <c r="D39" s="394"/>
      <c r="E39" s="394"/>
      <c r="F39" s="394"/>
      <c r="G39" s="394"/>
      <c r="H39" s="394"/>
      <c r="I39" s="394"/>
      <c r="J39" s="394"/>
      <c r="K39" s="394"/>
      <c r="L39" s="394"/>
      <c r="M39" s="394"/>
      <c r="N39" s="394"/>
      <c r="O39" s="394"/>
      <c r="P39" s="394"/>
      <c r="Q39" s="394"/>
      <c r="R39" s="394"/>
      <c r="S39" s="394"/>
      <c r="T39" s="394"/>
      <c r="U39" s="394"/>
      <c r="V39" s="394"/>
      <c r="W39" s="394"/>
      <c r="X39" s="394"/>
      <c r="Y39" s="394"/>
      <c r="Z39" s="394"/>
      <c r="AA39" s="394"/>
      <c r="AB39" s="394"/>
      <c r="AC39" s="394"/>
      <c r="AD39" s="394"/>
      <c r="AE39" s="394"/>
      <c r="AF39" s="394"/>
      <c r="AG39" s="394"/>
      <c r="AH39" s="394"/>
      <c r="AI39" s="394"/>
      <c r="AJ39" s="394"/>
      <c r="AK39" s="394"/>
      <c r="AL39" s="394"/>
      <c r="AM39" s="394"/>
      <c r="AN39" s="394"/>
      <c r="AO39" s="394"/>
      <c r="AP39" s="394"/>
      <c r="AQ39" s="394"/>
      <c r="AR39" s="394"/>
      <c r="AS39" s="394"/>
      <c r="AT39" s="394"/>
      <c r="AU39" s="394"/>
      <c r="AV39" s="394"/>
      <c r="AW39" s="394"/>
      <c r="AX39" s="394"/>
      <c r="AY39" s="394"/>
      <c r="AZ39" s="394"/>
      <c r="BA39" s="394"/>
      <c r="BB39" s="394"/>
      <c r="BC39" s="394"/>
      <c r="BD39" s="394"/>
      <c r="BE39" s="394"/>
      <c r="BF39" s="394"/>
      <c r="BG39" s="394"/>
      <c r="BH39" s="394"/>
      <c r="BI39" s="394"/>
      <c r="BJ39" s="394"/>
      <c r="BK39" s="394"/>
      <c r="BL39" s="394"/>
      <c r="BM39" s="394"/>
      <c r="BN39" s="394"/>
      <c r="BO39" s="394"/>
      <c r="BP39" s="394"/>
      <c r="BQ39" s="394"/>
      <c r="BR39" s="394"/>
      <c r="BS39" s="394"/>
      <c r="BT39" s="394"/>
      <c r="BU39" s="394"/>
      <c r="BV39" s="394"/>
      <c r="BW39" s="394"/>
      <c r="BX39" s="394"/>
      <c r="BY39" s="394"/>
      <c r="BZ39" s="394"/>
      <c r="CA39" s="394"/>
      <c r="CB39" s="394"/>
      <c r="CC39" s="394"/>
      <c r="CD39" s="394"/>
      <c r="CE39" s="394"/>
      <c r="CF39" s="394"/>
      <c r="CG39" s="394"/>
      <c r="CH39" s="394"/>
      <c r="CI39" s="394"/>
      <c r="CJ39" s="394"/>
      <c r="CK39" s="394"/>
      <c r="CL39" s="394"/>
      <c r="CM39" s="394"/>
      <c r="CN39" s="394"/>
      <c r="CO39" s="394"/>
      <c r="CP39" s="394"/>
      <c r="CQ39" s="394"/>
      <c r="CR39" s="394"/>
      <c r="CS39" s="394"/>
      <c r="CT39" s="394"/>
      <c r="CU39" s="394"/>
      <c r="CV39" s="394"/>
      <c r="CW39" s="394"/>
      <c r="CX39" s="394"/>
      <c r="CY39" s="394"/>
      <c r="CZ39" s="394"/>
      <c r="DA39" s="394"/>
      <c r="DB39" s="394"/>
      <c r="DC39" s="394"/>
      <c r="DD39" s="395"/>
    </row>
    <row r="40" spans="2:109" x14ac:dyDescent="0.15">
      <c r="B40" s="396"/>
      <c r="DD40" s="396"/>
      <c r="DE40" s="384"/>
    </row>
    <row r="41" spans="2:109" ht="17.25" x14ac:dyDescent="0.15">
      <c r="B41" s="397" t="s">
        <v>602</v>
      </c>
      <c r="C41" s="387"/>
      <c r="D41" s="387"/>
      <c r="E41" s="387"/>
      <c r="F41" s="387"/>
      <c r="G41" s="387"/>
      <c r="H41" s="387"/>
      <c r="I41" s="387"/>
      <c r="J41" s="387"/>
      <c r="K41" s="387"/>
      <c r="L41" s="387"/>
      <c r="M41" s="387"/>
      <c r="N41" s="387"/>
      <c r="O41" s="387"/>
      <c r="P41" s="387"/>
      <c r="Q41" s="387"/>
      <c r="R41" s="387"/>
      <c r="S41" s="387"/>
      <c r="T41" s="387"/>
      <c r="U41" s="387"/>
      <c r="V41" s="387"/>
      <c r="W41" s="387"/>
      <c r="X41" s="387"/>
      <c r="Y41" s="387"/>
      <c r="Z41" s="387"/>
      <c r="AA41" s="387"/>
      <c r="AB41" s="387"/>
      <c r="AC41" s="387"/>
      <c r="AD41" s="387"/>
      <c r="AE41" s="387"/>
      <c r="AF41" s="387"/>
      <c r="AG41" s="387"/>
      <c r="AH41" s="387"/>
      <c r="AI41" s="387"/>
      <c r="AJ41" s="387"/>
      <c r="AK41" s="387"/>
      <c r="AL41" s="387"/>
      <c r="AM41" s="387"/>
      <c r="AN41" s="387"/>
      <c r="AO41" s="387"/>
      <c r="AP41" s="387"/>
      <c r="AQ41" s="387"/>
      <c r="AR41" s="387"/>
      <c r="AS41" s="387"/>
      <c r="AT41" s="387"/>
      <c r="AU41" s="387"/>
      <c r="AV41" s="387"/>
      <c r="AW41" s="387"/>
      <c r="AX41" s="387"/>
      <c r="AY41" s="387"/>
      <c r="AZ41" s="387"/>
      <c r="BA41" s="387"/>
      <c r="BB41" s="387"/>
      <c r="BC41" s="387"/>
      <c r="BD41" s="387"/>
      <c r="BE41" s="387"/>
      <c r="BF41" s="387"/>
      <c r="BG41" s="387"/>
      <c r="BH41" s="387"/>
      <c r="BI41" s="387"/>
      <c r="BJ41" s="387"/>
      <c r="BK41" s="387"/>
      <c r="BL41" s="387"/>
      <c r="BM41" s="387"/>
      <c r="BN41" s="387"/>
      <c r="BO41" s="387"/>
      <c r="BP41" s="387"/>
      <c r="BQ41" s="387"/>
      <c r="BR41" s="387"/>
      <c r="BS41" s="387"/>
      <c r="BT41" s="387"/>
      <c r="BU41" s="387"/>
      <c r="BV41" s="387"/>
      <c r="BW41" s="387"/>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9"/>
    </row>
    <row r="42" spans="2:109" x14ac:dyDescent="0.15">
      <c r="B42" s="391"/>
      <c r="G42" s="398"/>
      <c r="I42" s="399"/>
      <c r="J42" s="399"/>
      <c r="K42" s="399"/>
      <c r="AM42" s="398"/>
      <c r="AN42" s="398" t="s">
        <v>603</v>
      </c>
      <c r="AP42" s="399"/>
      <c r="AQ42" s="399"/>
      <c r="AR42" s="399"/>
      <c r="AY42" s="398"/>
      <c r="BA42" s="399"/>
      <c r="BB42" s="399"/>
      <c r="BC42" s="399"/>
      <c r="BK42" s="398"/>
      <c r="BM42" s="399"/>
      <c r="BN42" s="399"/>
      <c r="BO42" s="399"/>
      <c r="BW42" s="398"/>
      <c r="BY42" s="399"/>
      <c r="BZ42" s="399"/>
      <c r="CA42" s="399"/>
      <c r="CI42" s="398"/>
      <c r="CK42" s="399"/>
      <c r="CL42" s="399"/>
      <c r="CM42" s="399"/>
      <c r="CU42" s="398"/>
      <c r="CW42" s="399"/>
      <c r="CX42" s="399"/>
      <c r="CY42" s="399"/>
    </row>
    <row r="43" spans="2:109" ht="13.5" customHeight="1" x14ac:dyDescent="0.15">
      <c r="B43" s="391"/>
      <c r="AN43" s="1317" t="s">
        <v>604</v>
      </c>
      <c r="AO43" s="1318"/>
      <c r="AP43" s="1318"/>
      <c r="AQ43" s="1318"/>
      <c r="AR43" s="1318"/>
      <c r="AS43" s="1318"/>
      <c r="AT43" s="1318"/>
      <c r="AU43" s="1318"/>
      <c r="AV43" s="1318"/>
      <c r="AW43" s="1318"/>
      <c r="AX43" s="1318"/>
      <c r="AY43" s="1318"/>
      <c r="AZ43" s="1318"/>
      <c r="BA43" s="1318"/>
      <c r="BB43" s="1318"/>
      <c r="BC43" s="1318"/>
      <c r="BD43" s="1318"/>
      <c r="BE43" s="1318"/>
      <c r="BF43" s="1318"/>
      <c r="BG43" s="1318"/>
      <c r="BH43" s="1318"/>
      <c r="BI43" s="1318"/>
      <c r="BJ43" s="1318"/>
      <c r="BK43" s="1318"/>
      <c r="BL43" s="1318"/>
      <c r="BM43" s="1318"/>
      <c r="BN43" s="1318"/>
      <c r="BO43" s="1318"/>
      <c r="BP43" s="1318"/>
      <c r="BQ43" s="1318"/>
      <c r="BR43" s="1318"/>
      <c r="BS43" s="1318"/>
      <c r="BT43" s="1318"/>
      <c r="BU43" s="1318"/>
      <c r="BV43" s="1318"/>
      <c r="BW43" s="1318"/>
      <c r="BX43" s="1318"/>
      <c r="BY43" s="1318"/>
      <c r="BZ43" s="1318"/>
      <c r="CA43" s="1318"/>
      <c r="CB43" s="1318"/>
      <c r="CC43" s="1318"/>
      <c r="CD43" s="1318"/>
      <c r="CE43" s="1318"/>
      <c r="CF43" s="1318"/>
      <c r="CG43" s="1318"/>
      <c r="CH43" s="1318"/>
      <c r="CI43" s="1318"/>
      <c r="CJ43" s="1318"/>
      <c r="CK43" s="1318"/>
      <c r="CL43" s="1318"/>
      <c r="CM43" s="1318"/>
      <c r="CN43" s="1318"/>
      <c r="CO43" s="1318"/>
      <c r="CP43" s="1318"/>
      <c r="CQ43" s="1318"/>
      <c r="CR43" s="1318"/>
      <c r="CS43" s="1318"/>
      <c r="CT43" s="1318"/>
      <c r="CU43" s="1318"/>
      <c r="CV43" s="1318"/>
      <c r="CW43" s="1318"/>
      <c r="CX43" s="1318"/>
      <c r="CY43" s="1318"/>
      <c r="CZ43" s="1318"/>
      <c r="DA43" s="1318"/>
      <c r="DB43" s="1318"/>
      <c r="DC43" s="1319"/>
    </row>
    <row r="44" spans="2:109" x14ac:dyDescent="0.15">
      <c r="B44" s="391"/>
      <c r="AN44" s="1320"/>
      <c r="AO44" s="1321"/>
      <c r="AP44" s="1321"/>
      <c r="AQ44" s="1321"/>
      <c r="AR44" s="1321"/>
      <c r="AS44" s="1321"/>
      <c r="AT44" s="1321"/>
      <c r="AU44" s="1321"/>
      <c r="AV44" s="1321"/>
      <c r="AW44" s="1321"/>
      <c r="AX44" s="1321"/>
      <c r="AY44" s="1321"/>
      <c r="AZ44" s="1321"/>
      <c r="BA44" s="1321"/>
      <c r="BB44" s="1321"/>
      <c r="BC44" s="1321"/>
      <c r="BD44" s="1321"/>
      <c r="BE44" s="1321"/>
      <c r="BF44" s="1321"/>
      <c r="BG44" s="1321"/>
      <c r="BH44" s="1321"/>
      <c r="BI44" s="1321"/>
      <c r="BJ44" s="1321"/>
      <c r="BK44" s="1321"/>
      <c r="BL44" s="1321"/>
      <c r="BM44" s="1321"/>
      <c r="BN44" s="1321"/>
      <c r="BO44" s="1321"/>
      <c r="BP44" s="1321"/>
      <c r="BQ44" s="1321"/>
      <c r="BR44" s="1321"/>
      <c r="BS44" s="1321"/>
      <c r="BT44" s="1321"/>
      <c r="BU44" s="1321"/>
      <c r="BV44" s="1321"/>
      <c r="BW44" s="1321"/>
      <c r="BX44" s="1321"/>
      <c r="BY44" s="1321"/>
      <c r="BZ44" s="1321"/>
      <c r="CA44" s="1321"/>
      <c r="CB44" s="1321"/>
      <c r="CC44" s="1321"/>
      <c r="CD44" s="1321"/>
      <c r="CE44" s="1321"/>
      <c r="CF44" s="1321"/>
      <c r="CG44" s="1321"/>
      <c r="CH44" s="1321"/>
      <c r="CI44" s="1321"/>
      <c r="CJ44" s="1321"/>
      <c r="CK44" s="1321"/>
      <c r="CL44" s="1321"/>
      <c r="CM44" s="1321"/>
      <c r="CN44" s="1321"/>
      <c r="CO44" s="1321"/>
      <c r="CP44" s="1321"/>
      <c r="CQ44" s="1321"/>
      <c r="CR44" s="1321"/>
      <c r="CS44" s="1321"/>
      <c r="CT44" s="1321"/>
      <c r="CU44" s="1321"/>
      <c r="CV44" s="1321"/>
      <c r="CW44" s="1321"/>
      <c r="CX44" s="1321"/>
      <c r="CY44" s="1321"/>
      <c r="CZ44" s="1321"/>
      <c r="DA44" s="1321"/>
      <c r="DB44" s="1321"/>
      <c r="DC44" s="1322"/>
    </row>
    <row r="45" spans="2:109" x14ac:dyDescent="0.15">
      <c r="B45" s="391"/>
      <c r="AN45" s="1320"/>
      <c r="AO45" s="1321"/>
      <c r="AP45" s="1321"/>
      <c r="AQ45" s="1321"/>
      <c r="AR45" s="1321"/>
      <c r="AS45" s="1321"/>
      <c r="AT45" s="1321"/>
      <c r="AU45" s="1321"/>
      <c r="AV45" s="1321"/>
      <c r="AW45" s="1321"/>
      <c r="AX45" s="1321"/>
      <c r="AY45" s="1321"/>
      <c r="AZ45" s="1321"/>
      <c r="BA45" s="1321"/>
      <c r="BB45" s="1321"/>
      <c r="BC45" s="1321"/>
      <c r="BD45" s="1321"/>
      <c r="BE45" s="1321"/>
      <c r="BF45" s="1321"/>
      <c r="BG45" s="1321"/>
      <c r="BH45" s="1321"/>
      <c r="BI45" s="1321"/>
      <c r="BJ45" s="1321"/>
      <c r="BK45" s="1321"/>
      <c r="BL45" s="1321"/>
      <c r="BM45" s="1321"/>
      <c r="BN45" s="1321"/>
      <c r="BO45" s="1321"/>
      <c r="BP45" s="1321"/>
      <c r="BQ45" s="1321"/>
      <c r="BR45" s="1321"/>
      <c r="BS45" s="1321"/>
      <c r="BT45" s="1321"/>
      <c r="BU45" s="1321"/>
      <c r="BV45" s="1321"/>
      <c r="BW45" s="1321"/>
      <c r="BX45" s="1321"/>
      <c r="BY45" s="1321"/>
      <c r="BZ45" s="1321"/>
      <c r="CA45" s="1321"/>
      <c r="CB45" s="1321"/>
      <c r="CC45" s="1321"/>
      <c r="CD45" s="1321"/>
      <c r="CE45" s="1321"/>
      <c r="CF45" s="1321"/>
      <c r="CG45" s="1321"/>
      <c r="CH45" s="1321"/>
      <c r="CI45" s="1321"/>
      <c r="CJ45" s="1321"/>
      <c r="CK45" s="1321"/>
      <c r="CL45" s="1321"/>
      <c r="CM45" s="1321"/>
      <c r="CN45" s="1321"/>
      <c r="CO45" s="1321"/>
      <c r="CP45" s="1321"/>
      <c r="CQ45" s="1321"/>
      <c r="CR45" s="1321"/>
      <c r="CS45" s="1321"/>
      <c r="CT45" s="1321"/>
      <c r="CU45" s="1321"/>
      <c r="CV45" s="1321"/>
      <c r="CW45" s="1321"/>
      <c r="CX45" s="1321"/>
      <c r="CY45" s="1321"/>
      <c r="CZ45" s="1321"/>
      <c r="DA45" s="1321"/>
      <c r="DB45" s="1321"/>
      <c r="DC45" s="1322"/>
    </row>
    <row r="46" spans="2:109" x14ac:dyDescent="0.15">
      <c r="B46" s="391"/>
      <c r="AN46" s="1320"/>
      <c r="AO46" s="1321"/>
      <c r="AP46" s="1321"/>
      <c r="AQ46" s="1321"/>
      <c r="AR46" s="1321"/>
      <c r="AS46" s="1321"/>
      <c r="AT46" s="1321"/>
      <c r="AU46" s="1321"/>
      <c r="AV46" s="1321"/>
      <c r="AW46" s="1321"/>
      <c r="AX46" s="1321"/>
      <c r="AY46" s="1321"/>
      <c r="AZ46" s="1321"/>
      <c r="BA46" s="1321"/>
      <c r="BB46" s="1321"/>
      <c r="BC46" s="1321"/>
      <c r="BD46" s="1321"/>
      <c r="BE46" s="1321"/>
      <c r="BF46" s="1321"/>
      <c r="BG46" s="1321"/>
      <c r="BH46" s="1321"/>
      <c r="BI46" s="1321"/>
      <c r="BJ46" s="1321"/>
      <c r="BK46" s="1321"/>
      <c r="BL46" s="1321"/>
      <c r="BM46" s="1321"/>
      <c r="BN46" s="1321"/>
      <c r="BO46" s="1321"/>
      <c r="BP46" s="1321"/>
      <c r="BQ46" s="1321"/>
      <c r="BR46" s="1321"/>
      <c r="BS46" s="1321"/>
      <c r="BT46" s="1321"/>
      <c r="BU46" s="1321"/>
      <c r="BV46" s="1321"/>
      <c r="BW46" s="1321"/>
      <c r="BX46" s="1321"/>
      <c r="BY46" s="1321"/>
      <c r="BZ46" s="1321"/>
      <c r="CA46" s="1321"/>
      <c r="CB46" s="1321"/>
      <c r="CC46" s="1321"/>
      <c r="CD46" s="1321"/>
      <c r="CE46" s="1321"/>
      <c r="CF46" s="1321"/>
      <c r="CG46" s="1321"/>
      <c r="CH46" s="1321"/>
      <c r="CI46" s="1321"/>
      <c r="CJ46" s="1321"/>
      <c r="CK46" s="1321"/>
      <c r="CL46" s="1321"/>
      <c r="CM46" s="1321"/>
      <c r="CN46" s="1321"/>
      <c r="CO46" s="1321"/>
      <c r="CP46" s="1321"/>
      <c r="CQ46" s="1321"/>
      <c r="CR46" s="1321"/>
      <c r="CS46" s="1321"/>
      <c r="CT46" s="1321"/>
      <c r="CU46" s="1321"/>
      <c r="CV46" s="1321"/>
      <c r="CW46" s="1321"/>
      <c r="CX46" s="1321"/>
      <c r="CY46" s="1321"/>
      <c r="CZ46" s="1321"/>
      <c r="DA46" s="1321"/>
      <c r="DB46" s="1321"/>
      <c r="DC46" s="1322"/>
    </row>
    <row r="47" spans="2:109" x14ac:dyDescent="0.15">
      <c r="B47" s="391"/>
      <c r="AN47" s="1323"/>
      <c r="AO47" s="1324"/>
      <c r="AP47" s="1324"/>
      <c r="AQ47" s="1324"/>
      <c r="AR47" s="1324"/>
      <c r="AS47" s="1324"/>
      <c r="AT47" s="1324"/>
      <c r="AU47" s="1324"/>
      <c r="AV47" s="1324"/>
      <c r="AW47" s="1324"/>
      <c r="AX47" s="1324"/>
      <c r="AY47" s="1324"/>
      <c r="AZ47" s="1324"/>
      <c r="BA47" s="1324"/>
      <c r="BB47" s="1324"/>
      <c r="BC47" s="1324"/>
      <c r="BD47" s="1324"/>
      <c r="BE47" s="1324"/>
      <c r="BF47" s="1324"/>
      <c r="BG47" s="1324"/>
      <c r="BH47" s="1324"/>
      <c r="BI47" s="1324"/>
      <c r="BJ47" s="1324"/>
      <c r="BK47" s="1324"/>
      <c r="BL47" s="1324"/>
      <c r="BM47" s="1324"/>
      <c r="BN47" s="1324"/>
      <c r="BO47" s="1324"/>
      <c r="BP47" s="1324"/>
      <c r="BQ47" s="1324"/>
      <c r="BR47" s="1324"/>
      <c r="BS47" s="1324"/>
      <c r="BT47" s="1324"/>
      <c r="BU47" s="1324"/>
      <c r="BV47" s="1324"/>
      <c r="BW47" s="1324"/>
      <c r="BX47" s="1324"/>
      <c r="BY47" s="1324"/>
      <c r="BZ47" s="1324"/>
      <c r="CA47" s="1324"/>
      <c r="CB47" s="1324"/>
      <c r="CC47" s="1324"/>
      <c r="CD47" s="1324"/>
      <c r="CE47" s="1324"/>
      <c r="CF47" s="1324"/>
      <c r="CG47" s="1324"/>
      <c r="CH47" s="1324"/>
      <c r="CI47" s="1324"/>
      <c r="CJ47" s="1324"/>
      <c r="CK47" s="1324"/>
      <c r="CL47" s="1324"/>
      <c r="CM47" s="1324"/>
      <c r="CN47" s="1324"/>
      <c r="CO47" s="1324"/>
      <c r="CP47" s="1324"/>
      <c r="CQ47" s="1324"/>
      <c r="CR47" s="1324"/>
      <c r="CS47" s="1324"/>
      <c r="CT47" s="1324"/>
      <c r="CU47" s="1324"/>
      <c r="CV47" s="1324"/>
      <c r="CW47" s="1324"/>
      <c r="CX47" s="1324"/>
      <c r="CY47" s="1324"/>
      <c r="CZ47" s="1324"/>
      <c r="DA47" s="1324"/>
      <c r="DB47" s="1324"/>
      <c r="DC47" s="1325"/>
    </row>
    <row r="48" spans="2:109" x14ac:dyDescent="0.15">
      <c r="B48" s="391"/>
      <c r="H48" s="400"/>
      <c r="I48" s="400"/>
      <c r="J48" s="400"/>
      <c r="AN48" s="400"/>
      <c r="AO48" s="400"/>
      <c r="AP48" s="400"/>
      <c r="AZ48" s="400"/>
      <c r="BA48" s="400"/>
      <c r="BB48" s="400"/>
      <c r="BL48" s="400"/>
      <c r="BM48" s="400"/>
      <c r="BN48" s="400"/>
      <c r="BX48" s="400"/>
      <c r="BY48" s="400"/>
      <c r="BZ48" s="400"/>
      <c r="CJ48" s="400"/>
      <c r="CK48" s="400"/>
      <c r="CL48" s="400"/>
      <c r="CV48" s="400"/>
      <c r="CW48" s="400"/>
      <c r="CX48" s="400"/>
    </row>
    <row r="49" spans="1:109" x14ac:dyDescent="0.15">
      <c r="B49" s="391"/>
      <c r="AN49" s="384" t="s">
        <v>605</v>
      </c>
    </row>
    <row r="50" spans="1:109" x14ac:dyDescent="0.15">
      <c r="B50" s="391"/>
      <c r="G50" s="1311"/>
      <c r="H50" s="1311"/>
      <c r="I50" s="1311"/>
      <c r="J50" s="1311"/>
      <c r="K50" s="401"/>
      <c r="L50" s="401"/>
      <c r="M50" s="402"/>
      <c r="N50" s="402"/>
      <c r="AN50" s="1314"/>
      <c r="AO50" s="1315"/>
      <c r="AP50" s="1315"/>
      <c r="AQ50" s="1315"/>
      <c r="AR50" s="1315"/>
      <c r="AS50" s="1315"/>
      <c r="AT50" s="1315"/>
      <c r="AU50" s="1315"/>
      <c r="AV50" s="1315"/>
      <c r="AW50" s="1315"/>
      <c r="AX50" s="1315"/>
      <c r="AY50" s="1315"/>
      <c r="AZ50" s="1315"/>
      <c r="BA50" s="1315"/>
      <c r="BB50" s="1315"/>
      <c r="BC50" s="1315"/>
      <c r="BD50" s="1315"/>
      <c r="BE50" s="1315"/>
      <c r="BF50" s="1315"/>
      <c r="BG50" s="1315"/>
      <c r="BH50" s="1315"/>
      <c r="BI50" s="1315"/>
      <c r="BJ50" s="1315"/>
      <c r="BK50" s="1315"/>
      <c r="BL50" s="1315"/>
      <c r="BM50" s="1315"/>
      <c r="BN50" s="1315"/>
      <c r="BO50" s="1316"/>
      <c r="BP50" s="1310" t="s">
        <v>561</v>
      </c>
      <c r="BQ50" s="1310"/>
      <c r="BR50" s="1310"/>
      <c r="BS50" s="1310"/>
      <c r="BT50" s="1310"/>
      <c r="BU50" s="1310"/>
      <c r="BV50" s="1310"/>
      <c r="BW50" s="1310"/>
      <c r="BX50" s="1310" t="s">
        <v>562</v>
      </c>
      <c r="BY50" s="1310"/>
      <c r="BZ50" s="1310"/>
      <c r="CA50" s="1310"/>
      <c r="CB50" s="1310"/>
      <c r="CC50" s="1310"/>
      <c r="CD50" s="1310"/>
      <c r="CE50" s="1310"/>
      <c r="CF50" s="1310" t="s">
        <v>563</v>
      </c>
      <c r="CG50" s="1310"/>
      <c r="CH50" s="1310"/>
      <c r="CI50" s="1310"/>
      <c r="CJ50" s="1310"/>
      <c r="CK50" s="1310"/>
      <c r="CL50" s="1310"/>
      <c r="CM50" s="1310"/>
      <c r="CN50" s="1310" t="s">
        <v>564</v>
      </c>
      <c r="CO50" s="1310"/>
      <c r="CP50" s="1310"/>
      <c r="CQ50" s="1310"/>
      <c r="CR50" s="1310"/>
      <c r="CS50" s="1310"/>
      <c r="CT50" s="1310"/>
      <c r="CU50" s="1310"/>
      <c r="CV50" s="1310" t="s">
        <v>565</v>
      </c>
      <c r="CW50" s="1310"/>
      <c r="CX50" s="1310"/>
      <c r="CY50" s="1310"/>
      <c r="CZ50" s="1310"/>
      <c r="DA50" s="1310"/>
      <c r="DB50" s="1310"/>
      <c r="DC50" s="1310"/>
    </row>
    <row r="51" spans="1:109" ht="13.5" customHeight="1" x14ac:dyDescent="0.15">
      <c r="B51" s="391"/>
      <c r="G51" s="1313"/>
      <c r="H51" s="1313"/>
      <c r="I51" s="1326"/>
      <c r="J51" s="1326"/>
      <c r="K51" s="1312"/>
      <c r="L51" s="1312"/>
      <c r="M51" s="1312"/>
      <c r="N51" s="1312"/>
      <c r="AM51" s="400"/>
      <c r="AN51" s="1308" t="s">
        <v>606</v>
      </c>
      <c r="AO51" s="1308"/>
      <c r="AP51" s="1308"/>
      <c r="AQ51" s="1308"/>
      <c r="AR51" s="1308"/>
      <c r="AS51" s="1308"/>
      <c r="AT51" s="1308"/>
      <c r="AU51" s="1308"/>
      <c r="AV51" s="1308"/>
      <c r="AW51" s="1308"/>
      <c r="AX51" s="1308"/>
      <c r="AY51" s="1308"/>
      <c r="AZ51" s="1308"/>
      <c r="BA51" s="1308"/>
      <c r="BB51" s="1308" t="s">
        <v>607</v>
      </c>
      <c r="BC51" s="1308"/>
      <c r="BD51" s="1308"/>
      <c r="BE51" s="1308"/>
      <c r="BF51" s="1308"/>
      <c r="BG51" s="1308"/>
      <c r="BH51" s="1308"/>
      <c r="BI51" s="1308"/>
      <c r="BJ51" s="1308"/>
      <c r="BK51" s="1308"/>
      <c r="BL51" s="1308"/>
      <c r="BM51" s="1308"/>
      <c r="BN51" s="1308"/>
      <c r="BO51" s="1308"/>
      <c r="BP51" s="1305">
        <v>60.6</v>
      </c>
      <c r="BQ51" s="1305"/>
      <c r="BR51" s="1305"/>
      <c r="BS51" s="1305"/>
      <c r="BT51" s="1305"/>
      <c r="BU51" s="1305"/>
      <c r="BV51" s="1305"/>
      <c r="BW51" s="1305"/>
      <c r="BX51" s="1305">
        <v>51.6</v>
      </c>
      <c r="BY51" s="1305"/>
      <c r="BZ51" s="1305"/>
      <c r="CA51" s="1305"/>
      <c r="CB51" s="1305"/>
      <c r="CC51" s="1305"/>
      <c r="CD51" s="1305"/>
      <c r="CE51" s="1305"/>
      <c r="CF51" s="1305">
        <v>43.7</v>
      </c>
      <c r="CG51" s="1305"/>
      <c r="CH51" s="1305"/>
      <c r="CI51" s="1305"/>
      <c r="CJ51" s="1305"/>
      <c r="CK51" s="1305"/>
      <c r="CL51" s="1305"/>
      <c r="CM51" s="1305"/>
      <c r="CN51" s="1305">
        <v>35.5</v>
      </c>
      <c r="CO51" s="1305"/>
      <c r="CP51" s="1305"/>
      <c r="CQ51" s="1305"/>
      <c r="CR51" s="1305"/>
      <c r="CS51" s="1305"/>
      <c r="CT51" s="1305"/>
      <c r="CU51" s="1305"/>
      <c r="CV51" s="1305">
        <v>32.1</v>
      </c>
      <c r="CW51" s="1305"/>
      <c r="CX51" s="1305"/>
      <c r="CY51" s="1305"/>
      <c r="CZ51" s="1305"/>
      <c r="DA51" s="1305"/>
      <c r="DB51" s="1305"/>
      <c r="DC51" s="1305"/>
    </row>
    <row r="52" spans="1:109" x14ac:dyDescent="0.15">
      <c r="B52" s="391"/>
      <c r="G52" s="1313"/>
      <c r="H52" s="1313"/>
      <c r="I52" s="1326"/>
      <c r="J52" s="1326"/>
      <c r="K52" s="1312"/>
      <c r="L52" s="1312"/>
      <c r="M52" s="1312"/>
      <c r="N52" s="1312"/>
      <c r="AM52" s="400"/>
      <c r="AN52" s="1308"/>
      <c r="AO52" s="1308"/>
      <c r="AP52" s="1308"/>
      <c r="AQ52" s="1308"/>
      <c r="AR52" s="1308"/>
      <c r="AS52" s="1308"/>
      <c r="AT52" s="1308"/>
      <c r="AU52" s="1308"/>
      <c r="AV52" s="1308"/>
      <c r="AW52" s="1308"/>
      <c r="AX52" s="1308"/>
      <c r="AY52" s="1308"/>
      <c r="AZ52" s="1308"/>
      <c r="BA52" s="1308"/>
      <c r="BB52" s="1308"/>
      <c r="BC52" s="1308"/>
      <c r="BD52" s="1308"/>
      <c r="BE52" s="1308"/>
      <c r="BF52" s="1308"/>
      <c r="BG52" s="1308"/>
      <c r="BH52" s="1308"/>
      <c r="BI52" s="1308"/>
      <c r="BJ52" s="1308"/>
      <c r="BK52" s="1308"/>
      <c r="BL52" s="1308"/>
      <c r="BM52" s="1308"/>
      <c r="BN52" s="1308"/>
      <c r="BO52" s="1308"/>
      <c r="BP52" s="1305"/>
      <c r="BQ52" s="1305"/>
      <c r="BR52" s="1305"/>
      <c r="BS52" s="1305"/>
      <c r="BT52" s="1305"/>
      <c r="BU52" s="1305"/>
      <c r="BV52" s="1305"/>
      <c r="BW52" s="1305"/>
      <c r="BX52" s="1305"/>
      <c r="BY52" s="1305"/>
      <c r="BZ52" s="1305"/>
      <c r="CA52" s="1305"/>
      <c r="CB52" s="1305"/>
      <c r="CC52" s="1305"/>
      <c r="CD52" s="1305"/>
      <c r="CE52" s="1305"/>
      <c r="CF52" s="1305"/>
      <c r="CG52" s="1305"/>
      <c r="CH52" s="1305"/>
      <c r="CI52" s="1305"/>
      <c r="CJ52" s="1305"/>
      <c r="CK52" s="1305"/>
      <c r="CL52" s="1305"/>
      <c r="CM52" s="1305"/>
      <c r="CN52" s="1305"/>
      <c r="CO52" s="1305"/>
      <c r="CP52" s="1305"/>
      <c r="CQ52" s="1305"/>
      <c r="CR52" s="1305"/>
      <c r="CS52" s="1305"/>
      <c r="CT52" s="1305"/>
      <c r="CU52" s="1305"/>
      <c r="CV52" s="1305"/>
      <c r="CW52" s="1305"/>
      <c r="CX52" s="1305"/>
      <c r="CY52" s="1305"/>
      <c r="CZ52" s="1305"/>
      <c r="DA52" s="1305"/>
      <c r="DB52" s="1305"/>
      <c r="DC52" s="1305"/>
    </row>
    <row r="53" spans="1:109" x14ac:dyDescent="0.15">
      <c r="A53" s="399"/>
      <c r="B53" s="391"/>
      <c r="G53" s="1313"/>
      <c r="H53" s="1313"/>
      <c r="I53" s="1311"/>
      <c r="J53" s="1311"/>
      <c r="K53" s="1312"/>
      <c r="L53" s="1312"/>
      <c r="M53" s="1312"/>
      <c r="N53" s="1312"/>
      <c r="AM53" s="400"/>
      <c r="AN53" s="1308"/>
      <c r="AO53" s="1308"/>
      <c r="AP53" s="1308"/>
      <c r="AQ53" s="1308"/>
      <c r="AR53" s="1308"/>
      <c r="AS53" s="1308"/>
      <c r="AT53" s="1308"/>
      <c r="AU53" s="1308"/>
      <c r="AV53" s="1308"/>
      <c r="AW53" s="1308"/>
      <c r="AX53" s="1308"/>
      <c r="AY53" s="1308"/>
      <c r="AZ53" s="1308"/>
      <c r="BA53" s="1308"/>
      <c r="BB53" s="1308" t="s">
        <v>608</v>
      </c>
      <c r="BC53" s="1308"/>
      <c r="BD53" s="1308"/>
      <c r="BE53" s="1308"/>
      <c r="BF53" s="1308"/>
      <c r="BG53" s="1308"/>
      <c r="BH53" s="1308"/>
      <c r="BI53" s="1308"/>
      <c r="BJ53" s="1308"/>
      <c r="BK53" s="1308"/>
      <c r="BL53" s="1308"/>
      <c r="BM53" s="1308"/>
      <c r="BN53" s="1308"/>
      <c r="BO53" s="1308"/>
      <c r="BP53" s="1305">
        <v>50</v>
      </c>
      <c r="BQ53" s="1305"/>
      <c r="BR53" s="1305"/>
      <c r="BS53" s="1305"/>
      <c r="BT53" s="1305"/>
      <c r="BU53" s="1305"/>
      <c r="BV53" s="1305"/>
      <c r="BW53" s="1305"/>
      <c r="BX53" s="1305">
        <v>54.5</v>
      </c>
      <c r="BY53" s="1305"/>
      <c r="BZ53" s="1305"/>
      <c r="CA53" s="1305"/>
      <c r="CB53" s="1305"/>
      <c r="CC53" s="1305"/>
      <c r="CD53" s="1305"/>
      <c r="CE53" s="1305"/>
      <c r="CF53" s="1305">
        <v>56.3</v>
      </c>
      <c r="CG53" s="1305"/>
      <c r="CH53" s="1305"/>
      <c r="CI53" s="1305"/>
      <c r="CJ53" s="1305"/>
      <c r="CK53" s="1305"/>
      <c r="CL53" s="1305"/>
      <c r="CM53" s="1305"/>
      <c r="CN53" s="1305">
        <v>58</v>
      </c>
      <c r="CO53" s="1305"/>
      <c r="CP53" s="1305"/>
      <c r="CQ53" s="1305"/>
      <c r="CR53" s="1305"/>
      <c r="CS53" s="1305"/>
      <c r="CT53" s="1305"/>
      <c r="CU53" s="1305"/>
      <c r="CV53" s="1305">
        <v>59.3</v>
      </c>
      <c r="CW53" s="1305"/>
      <c r="CX53" s="1305"/>
      <c r="CY53" s="1305"/>
      <c r="CZ53" s="1305"/>
      <c r="DA53" s="1305"/>
      <c r="DB53" s="1305"/>
      <c r="DC53" s="1305"/>
    </row>
    <row r="54" spans="1:109" x14ac:dyDescent="0.15">
      <c r="A54" s="399"/>
      <c r="B54" s="391"/>
      <c r="G54" s="1313"/>
      <c r="H54" s="1313"/>
      <c r="I54" s="1311"/>
      <c r="J54" s="1311"/>
      <c r="K54" s="1312"/>
      <c r="L54" s="1312"/>
      <c r="M54" s="1312"/>
      <c r="N54" s="1312"/>
      <c r="AM54" s="400"/>
      <c r="AN54" s="1308"/>
      <c r="AO54" s="1308"/>
      <c r="AP54" s="1308"/>
      <c r="AQ54" s="1308"/>
      <c r="AR54" s="1308"/>
      <c r="AS54" s="1308"/>
      <c r="AT54" s="1308"/>
      <c r="AU54" s="1308"/>
      <c r="AV54" s="1308"/>
      <c r="AW54" s="1308"/>
      <c r="AX54" s="1308"/>
      <c r="AY54" s="1308"/>
      <c r="AZ54" s="1308"/>
      <c r="BA54" s="1308"/>
      <c r="BB54" s="1308"/>
      <c r="BC54" s="1308"/>
      <c r="BD54" s="1308"/>
      <c r="BE54" s="1308"/>
      <c r="BF54" s="1308"/>
      <c r="BG54" s="1308"/>
      <c r="BH54" s="1308"/>
      <c r="BI54" s="1308"/>
      <c r="BJ54" s="1308"/>
      <c r="BK54" s="1308"/>
      <c r="BL54" s="1308"/>
      <c r="BM54" s="1308"/>
      <c r="BN54" s="1308"/>
      <c r="BO54" s="1308"/>
      <c r="BP54" s="1305"/>
      <c r="BQ54" s="1305"/>
      <c r="BR54" s="1305"/>
      <c r="BS54" s="1305"/>
      <c r="BT54" s="1305"/>
      <c r="BU54" s="1305"/>
      <c r="BV54" s="1305"/>
      <c r="BW54" s="1305"/>
      <c r="BX54" s="1305"/>
      <c r="BY54" s="1305"/>
      <c r="BZ54" s="1305"/>
      <c r="CA54" s="1305"/>
      <c r="CB54" s="1305"/>
      <c r="CC54" s="1305"/>
      <c r="CD54" s="1305"/>
      <c r="CE54" s="1305"/>
      <c r="CF54" s="1305"/>
      <c r="CG54" s="1305"/>
      <c r="CH54" s="1305"/>
      <c r="CI54" s="1305"/>
      <c r="CJ54" s="1305"/>
      <c r="CK54" s="1305"/>
      <c r="CL54" s="1305"/>
      <c r="CM54" s="1305"/>
      <c r="CN54" s="1305"/>
      <c r="CO54" s="1305"/>
      <c r="CP54" s="1305"/>
      <c r="CQ54" s="1305"/>
      <c r="CR54" s="1305"/>
      <c r="CS54" s="1305"/>
      <c r="CT54" s="1305"/>
      <c r="CU54" s="1305"/>
      <c r="CV54" s="1305"/>
      <c r="CW54" s="1305"/>
      <c r="CX54" s="1305"/>
      <c r="CY54" s="1305"/>
      <c r="CZ54" s="1305"/>
      <c r="DA54" s="1305"/>
      <c r="DB54" s="1305"/>
      <c r="DC54" s="1305"/>
    </row>
    <row r="55" spans="1:109" x14ac:dyDescent="0.15">
      <c r="A55" s="399"/>
      <c r="B55" s="391"/>
      <c r="G55" s="1311"/>
      <c r="H55" s="1311"/>
      <c r="I55" s="1311"/>
      <c r="J55" s="1311"/>
      <c r="K55" s="1312"/>
      <c r="L55" s="1312"/>
      <c r="M55" s="1312"/>
      <c r="N55" s="1312"/>
      <c r="AN55" s="1310" t="s">
        <v>609</v>
      </c>
      <c r="AO55" s="1310"/>
      <c r="AP55" s="1310"/>
      <c r="AQ55" s="1310"/>
      <c r="AR55" s="1310"/>
      <c r="AS55" s="1310"/>
      <c r="AT55" s="1310"/>
      <c r="AU55" s="1310"/>
      <c r="AV55" s="1310"/>
      <c r="AW55" s="1310"/>
      <c r="AX55" s="1310"/>
      <c r="AY55" s="1310"/>
      <c r="AZ55" s="1310"/>
      <c r="BA55" s="1310"/>
      <c r="BB55" s="1308" t="s">
        <v>607</v>
      </c>
      <c r="BC55" s="1308"/>
      <c r="BD55" s="1308"/>
      <c r="BE55" s="1308"/>
      <c r="BF55" s="1308"/>
      <c r="BG55" s="1308"/>
      <c r="BH55" s="1308"/>
      <c r="BI55" s="1308"/>
      <c r="BJ55" s="1308"/>
      <c r="BK55" s="1308"/>
      <c r="BL55" s="1308"/>
      <c r="BM55" s="1308"/>
      <c r="BN55" s="1308"/>
      <c r="BO55" s="1308"/>
      <c r="BP55" s="1305">
        <v>20.2</v>
      </c>
      <c r="BQ55" s="1305"/>
      <c r="BR55" s="1305"/>
      <c r="BS55" s="1305"/>
      <c r="BT55" s="1305"/>
      <c r="BU55" s="1305"/>
      <c r="BV55" s="1305"/>
      <c r="BW55" s="1305"/>
      <c r="BX55" s="1305">
        <v>38.5</v>
      </c>
      <c r="BY55" s="1305"/>
      <c r="BZ55" s="1305"/>
      <c r="CA55" s="1305"/>
      <c r="CB55" s="1305"/>
      <c r="CC55" s="1305"/>
      <c r="CD55" s="1305"/>
      <c r="CE55" s="1305"/>
      <c r="CF55" s="1305">
        <v>32.799999999999997</v>
      </c>
      <c r="CG55" s="1305"/>
      <c r="CH55" s="1305"/>
      <c r="CI55" s="1305"/>
      <c r="CJ55" s="1305"/>
      <c r="CK55" s="1305"/>
      <c r="CL55" s="1305"/>
      <c r="CM55" s="1305"/>
      <c r="CN55" s="1305">
        <v>20.9</v>
      </c>
      <c r="CO55" s="1305"/>
      <c r="CP55" s="1305"/>
      <c r="CQ55" s="1305"/>
      <c r="CR55" s="1305"/>
      <c r="CS55" s="1305"/>
      <c r="CT55" s="1305"/>
      <c r="CU55" s="1305"/>
      <c r="CV55" s="1305">
        <v>21</v>
      </c>
      <c r="CW55" s="1305"/>
      <c r="CX55" s="1305"/>
      <c r="CY55" s="1305"/>
      <c r="CZ55" s="1305"/>
      <c r="DA55" s="1305"/>
      <c r="DB55" s="1305"/>
      <c r="DC55" s="1305"/>
    </row>
    <row r="56" spans="1:109" x14ac:dyDescent="0.15">
      <c r="A56" s="399"/>
      <c r="B56" s="391"/>
      <c r="G56" s="1311"/>
      <c r="H56" s="1311"/>
      <c r="I56" s="1311"/>
      <c r="J56" s="1311"/>
      <c r="K56" s="1312"/>
      <c r="L56" s="1312"/>
      <c r="M56" s="1312"/>
      <c r="N56" s="1312"/>
      <c r="AN56" s="1310"/>
      <c r="AO56" s="1310"/>
      <c r="AP56" s="1310"/>
      <c r="AQ56" s="1310"/>
      <c r="AR56" s="1310"/>
      <c r="AS56" s="1310"/>
      <c r="AT56" s="1310"/>
      <c r="AU56" s="1310"/>
      <c r="AV56" s="1310"/>
      <c r="AW56" s="1310"/>
      <c r="AX56" s="1310"/>
      <c r="AY56" s="1310"/>
      <c r="AZ56" s="1310"/>
      <c r="BA56" s="1310"/>
      <c r="BB56" s="1308"/>
      <c r="BC56" s="1308"/>
      <c r="BD56" s="1308"/>
      <c r="BE56" s="1308"/>
      <c r="BF56" s="1308"/>
      <c r="BG56" s="1308"/>
      <c r="BH56" s="1308"/>
      <c r="BI56" s="1308"/>
      <c r="BJ56" s="1308"/>
      <c r="BK56" s="1308"/>
      <c r="BL56" s="1308"/>
      <c r="BM56" s="1308"/>
      <c r="BN56" s="1308"/>
      <c r="BO56" s="1308"/>
      <c r="BP56" s="1305"/>
      <c r="BQ56" s="1305"/>
      <c r="BR56" s="1305"/>
      <c r="BS56" s="1305"/>
      <c r="BT56" s="1305"/>
      <c r="BU56" s="1305"/>
      <c r="BV56" s="1305"/>
      <c r="BW56" s="1305"/>
      <c r="BX56" s="1305"/>
      <c r="BY56" s="1305"/>
      <c r="BZ56" s="1305"/>
      <c r="CA56" s="1305"/>
      <c r="CB56" s="1305"/>
      <c r="CC56" s="1305"/>
      <c r="CD56" s="1305"/>
      <c r="CE56" s="1305"/>
      <c r="CF56" s="1305"/>
      <c r="CG56" s="1305"/>
      <c r="CH56" s="1305"/>
      <c r="CI56" s="1305"/>
      <c r="CJ56" s="1305"/>
      <c r="CK56" s="1305"/>
      <c r="CL56" s="1305"/>
      <c r="CM56" s="1305"/>
      <c r="CN56" s="1305"/>
      <c r="CO56" s="1305"/>
      <c r="CP56" s="1305"/>
      <c r="CQ56" s="1305"/>
      <c r="CR56" s="1305"/>
      <c r="CS56" s="1305"/>
      <c r="CT56" s="1305"/>
      <c r="CU56" s="1305"/>
      <c r="CV56" s="1305"/>
      <c r="CW56" s="1305"/>
      <c r="CX56" s="1305"/>
      <c r="CY56" s="1305"/>
      <c r="CZ56" s="1305"/>
      <c r="DA56" s="1305"/>
      <c r="DB56" s="1305"/>
      <c r="DC56" s="1305"/>
    </row>
    <row r="57" spans="1:109" s="399" customFormat="1" x14ac:dyDescent="0.15">
      <c r="B57" s="403"/>
      <c r="G57" s="1311"/>
      <c r="H57" s="1311"/>
      <c r="I57" s="1306"/>
      <c r="J57" s="1306"/>
      <c r="K57" s="1312"/>
      <c r="L57" s="1312"/>
      <c r="M57" s="1312"/>
      <c r="N57" s="1312"/>
      <c r="AM57" s="384"/>
      <c r="AN57" s="1310"/>
      <c r="AO57" s="1310"/>
      <c r="AP57" s="1310"/>
      <c r="AQ57" s="1310"/>
      <c r="AR57" s="1310"/>
      <c r="AS57" s="1310"/>
      <c r="AT57" s="1310"/>
      <c r="AU57" s="1310"/>
      <c r="AV57" s="1310"/>
      <c r="AW57" s="1310"/>
      <c r="AX57" s="1310"/>
      <c r="AY57" s="1310"/>
      <c r="AZ57" s="1310"/>
      <c r="BA57" s="1310"/>
      <c r="BB57" s="1308" t="s">
        <v>608</v>
      </c>
      <c r="BC57" s="1308"/>
      <c r="BD57" s="1308"/>
      <c r="BE57" s="1308"/>
      <c r="BF57" s="1308"/>
      <c r="BG57" s="1308"/>
      <c r="BH57" s="1308"/>
      <c r="BI57" s="1308"/>
      <c r="BJ57" s="1308"/>
      <c r="BK57" s="1308"/>
      <c r="BL57" s="1308"/>
      <c r="BM57" s="1308"/>
      <c r="BN57" s="1308"/>
      <c r="BO57" s="1308"/>
      <c r="BP57" s="1305">
        <v>55.8</v>
      </c>
      <c r="BQ57" s="1305"/>
      <c r="BR57" s="1305"/>
      <c r="BS57" s="1305"/>
      <c r="BT57" s="1305"/>
      <c r="BU57" s="1305"/>
      <c r="BV57" s="1305"/>
      <c r="BW57" s="1305"/>
      <c r="BX57" s="1305">
        <v>57.6</v>
      </c>
      <c r="BY57" s="1305"/>
      <c r="BZ57" s="1305"/>
      <c r="CA57" s="1305"/>
      <c r="CB57" s="1305"/>
      <c r="CC57" s="1305"/>
      <c r="CD57" s="1305"/>
      <c r="CE57" s="1305"/>
      <c r="CF57" s="1305">
        <v>58.9</v>
      </c>
      <c r="CG57" s="1305"/>
      <c r="CH57" s="1305"/>
      <c r="CI57" s="1305"/>
      <c r="CJ57" s="1305"/>
      <c r="CK57" s="1305"/>
      <c r="CL57" s="1305"/>
      <c r="CM57" s="1305"/>
      <c r="CN57" s="1305">
        <v>60.5</v>
      </c>
      <c r="CO57" s="1305"/>
      <c r="CP57" s="1305"/>
      <c r="CQ57" s="1305"/>
      <c r="CR57" s="1305"/>
      <c r="CS57" s="1305"/>
      <c r="CT57" s="1305"/>
      <c r="CU57" s="1305"/>
      <c r="CV57" s="1305">
        <v>61.2</v>
      </c>
      <c r="CW57" s="1305"/>
      <c r="CX57" s="1305"/>
      <c r="CY57" s="1305"/>
      <c r="CZ57" s="1305"/>
      <c r="DA57" s="1305"/>
      <c r="DB57" s="1305"/>
      <c r="DC57" s="1305"/>
      <c r="DD57" s="404"/>
      <c r="DE57" s="403"/>
    </row>
    <row r="58" spans="1:109" s="399" customFormat="1" x14ac:dyDescent="0.15">
      <c r="A58" s="384"/>
      <c r="B58" s="403"/>
      <c r="G58" s="1311"/>
      <c r="H58" s="1311"/>
      <c r="I58" s="1306"/>
      <c r="J58" s="1306"/>
      <c r="K58" s="1312"/>
      <c r="L58" s="1312"/>
      <c r="M58" s="1312"/>
      <c r="N58" s="1312"/>
      <c r="AM58" s="384"/>
      <c r="AN58" s="1310"/>
      <c r="AO58" s="1310"/>
      <c r="AP58" s="1310"/>
      <c r="AQ58" s="1310"/>
      <c r="AR58" s="1310"/>
      <c r="AS58" s="1310"/>
      <c r="AT58" s="1310"/>
      <c r="AU58" s="1310"/>
      <c r="AV58" s="1310"/>
      <c r="AW58" s="1310"/>
      <c r="AX58" s="1310"/>
      <c r="AY58" s="1310"/>
      <c r="AZ58" s="1310"/>
      <c r="BA58" s="1310"/>
      <c r="BB58" s="1308"/>
      <c r="BC58" s="1308"/>
      <c r="BD58" s="1308"/>
      <c r="BE58" s="1308"/>
      <c r="BF58" s="1308"/>
      <c r="BG58" s="1308"/>
      <c r="BH58" s="1308"/>
      <c r="BI58" s="1308"/>
      <c r="BJ58" s="1308"/>
      <c r="BK58" s="1308"/>
      <c r="BL58" s="1308"/>
      <c r="BM58" s="1308"/>
      <c r="BN58" s="1308"/>
      <c r="BO58" s="1308"/>
      <c r="BP58" s="1305"/>
      <c r="BQ58" s="1305"/>
      <c r="BR58" s="1305"/>
      <c r="BS58" s="1305"/>
      <c r="BT58" s="1305"/>
      <c r="BU58" s="1305"/>
      <c r="BV58" s="1305"/>
      <c r="BW58" s="1305"/>
      <c r="BX58" s="1305"/>
      <c r="BY58" s="1305"/>
      <c r="BZ58" s="1305"/>
      <c r="CA58" s="1305"/>
      <c r="CB58" s="1305"/>
      <c r="CC58" s="1305"/>
      <c r="CD58" s="1305"/>
      <c r="CE58" s="1305"/>
      <c r="CF58" s="1305"/>
      <c r="CG58" s="1305"/>
      <c r="CH58" s="1305"/>
      <c r="CI58" s="1305"/>
      <c r="CJ58" s="1305"/>
      <c r="CK58" s="1305"/>
      <c r="CL58" s="1305"/>
      <c r="CM58" s="1305"/>
      <c r="CN58" s="1305"/>
      <c r="CO58" s="1305"/>
      <c r="CP58" s="1305"/>
      <c r="CQ58" s="1305"/>
      <c r="CR58" s="1305"/>
      <c r="CS58" s="1305"/>
      <c r="CT58" s="1305"/>
      <c r="CU58" s="1305"/>
      <c r="CV58" s="1305"/>
      <c r="CW58" s="1305"/>
      <c r="CX58" s="1305"/>
      <c r="CY58" s="1305"/>
      <c r="CZ58" s="1305"/>
      <c r="DA58" s="1305"/>
      <c r="DB58" s="1305"/>
      <c r="DC58" s="1305"/>
      <c r="DD58" s="404"/>
      <c r="DE58" s="403"/>
    </row>
    <row r="59" spans="1:109" s="399" customFormat="1" x14ac:dyDescent="0.15">
      <c r="A59" s="384"/>
      <c r="B59" s="403"/>
      <c r="K59" s="405"/>
      <c r="L59" s="405"/>
      <c r="M59" s="405"/>
      <c r="N59" s="405"/>
      <c r="AQ59" s="405"/>
      <c r="AR59" s="405"/>
      <c r="AS59" s="405"/>
      <c r="AT59" s="405"/>
      <c r="BC59" s="405"/>
      <c r="BD59" s="405"/>
      <c r="BE59" s="405"/>
      <c r="BF59" s="405"/>
      <c r="BO59" s="405"/>
      <c r="BP59" s="405"/>
      <c r="BQ59" s="405"/>
      <c r="BR59" s="405"/>
      <c r="CA59" s="405"/>
      <c r="CB59" s="405"/>
      <c r="CC59" s="405"/>
      <c r="CD59" s="405"/>
      <c r="CM59" s="405"/>
      <c r="CN59" s="405"/>
      <c r="CO59" s="405"/>
      <c r="CP59" s="405"/>
      <c r="CY59" s="405"/>
      <c r="CZ59" s="405"/>
      <c r="DA59" s="405"/>
      <c r="DB59" s="405"/>
      <c r="DC59" s="405"/>
      <c r="DD59" s="404"/>
      <c r="DE59" s="403"/>
    </row>
    <row r="60" spans="1:109" s="399" customFormat="1" x14ac:dyDescent="0.15">
      <c r="A60" s="384"/>
      <c r="B60" s="403"/>
      <c r="K60" s="405"/>
      <c r="L60" s="405"/>
      <c r="M60" s="405"/>
      <c r="N60" s="405"/>
      <c r="AQ60" s="405"/>
      <c r="AR60" s="405"/>
      <c r="AS60" s="405"/>
      <c r="AT60" s="405"/>
      <c r="BC60" s="405"/>
      <c r="BD60" s="405"/>
      <c r="BE60" s="405"/>
      <c r="BF60" s="405"/>
      <c r="BO60" s="405"/>
      <c r="BP60" s="405"/>
      <c r="BQ60" s="405"/>
      <c r="BR60" s="405"/>
      <c r="CA60" s="405"/>
      <c r="CB60" s="405"/>
      <c r="CC60" s="405"/>
      <c r="CD60" s="405"/>
      <c r="CM60" s="405"/>
      <c r="CN60" s="405"/>
      <c r="CO60" s="405"/>
      <c r="CP60" s="405"/>
      <c r="CY60" s="405"/>
      <c r="CZ60" s="405"/>
      <c r="DA60" s="405"/>
      <c r="DB60" s="405"/>
      <c r="DC60" s="405"/>
      <c r="DD60" s="404"/>
      <c r="DE60" s="403"/>
    </row>
    <row r="61" spans="1:109" s="399" customFormat="1" x14ac:dyDescent="0.15">
      <c r="A61" s="384"/>
      <c r="B61" s="406"/>
      <c r="C61" s="407"/>
      <c r="D61" s="407"/>
      <c r="E61" s="407"/>
      <c r="F61" s="407"/>
      <c r="G61" s="407"/>
      <c r="H61" s="407"/>
      <c r="I61" s="407"/>
      <c r="J61" s="407"/>
      <c r="K61" s="407"/>
      <c r="L61" s="407"/>
      <c r="M61" s="408"/>
      <c r="N61" s="408"/>
      <c r="O61" s="407"/>
      <c r="P61" s="407"/>
      <c r="Q61" s="407"/>
      <c r="R61" s="407"/>
      <c r="S61" s="407"/>
      <c r="T61" s="407"/>
      <c r="U61" s="407"/>
      <c r="V61" s="407"/>
      <c r="W61" s="407"/>
      <c r="X61" s="407"/>
      <c r="Y61" s="407"/>
      <c r="Z61" s="407"/>
      <c r="AA61" s="407"/>
      <c r="AB61" s="407"/>
      <c r="AC61" s="407"/>
      <c r="AD61" s="407"/>
      <c r="AE61" s="407"/>
      <c r="AF61" s="407"/>
      <c r="AG61" s="407"/>
      <c r="AH61" s="407"/>
      <c r="AI61" s="407"/>
      <c r="AJ61" s="407"/>
      <c r="AK61" s="407"/>
      <c r="AL61" s="407"/>
      <c r="AM61" s="407"/>
      <c r="AN61" s="407"/>
      <c r="AO61" s="407"/>
      <c r="AP61" s="407"/>
      <c r="AQ61" s="407"/>
      <c r="AR61" s="407"/>
      <c r="AS61" s="408"/>
      <c r="AT61" s="408"/>
      <c r="AU61" s="407"/>
      <c r="AV61" s="407"/>
      <c r="AW61" s="407"/>
      <c r="AX61" s="407"/>
      <c r="AY61" s="407"/>
      <c r="AZ61" s="407"/>
      <c r="BA61" s="407"/>
      <c r="BB61" s="407"/>
      <c r="BC61" s="407"/>
      <c r="BD61" s="407"/>
      <c r="BE61" s="408"/>
      <c r="BF61" s="408"/>
      <c r="BG61" s="407"/>
      <c r="BH61" s="407"/>
      <c r="BI61" s="407"/>
      <c r="BJ61" s="407"/>
      <c r="BK61" s="407"/>
      <c r="BL61" s="407"/>
      <c r="BM61" s="407"/>
      <c r="BN61" s="407"/>
      <c r="BO61" s="407"/>
      <c r="BP61" s="407"/>
      <c r="BQ61" s="408"/>
      <c r="BR61" s="408"/>
      <c r="BS61" s="407"/>
      <c r="BT61" s="407"/>
      <c r="BU61" s="407"/>
      <c r="BV61" s="407"/>
      <c r="BW61" s="407"/>
      <c r="BX61" s="407"/>
      <c r="BY61" s="407"/>
      <c r="BZ61" s="407"/>
      <c r="CA61" s="407"/>
      <c r="CB61" s="407"/>
      <c r="CC61" s="408"/>
      <c r="CD61" s="408"/>
      <c r="CE61" s="407"/>
      <c r="CF61" s="407"/>
      <c r="CG61" s="407"/>
      <c r="CH61" s="407"/>
      <c r="CI61" s="407"/>
      <c r="CJ61" s="407"/>
      <c r="CK61" s="407"/>
      <c r="CL61" s="407"/>
      <c r="CM61" s="407"/>
      <c r="CN61" s="407"/>
      <c r="CO61" s="408"/>
      <c r="CP61" s="408"/>
      <c r="CQ61" s="407"/>
      <c r="CR61" s="407"/>
      <c r="CS61" s="407"/>
      <c r="CT61" s="407"/>
      <c r="CU61" s="407"/>
      <c r="CV61" s="407"/>
      <c r="CW61" s="407"/>
      <c r="CX61" s="407"/>
      <c r="CY61" s="407"/>
      <c r="CZ61" s="407"/>
      <c r="DA61" s="408"/>
      <c r="DB61" s="408"/>
      <c r="DC61" s="408"/>
      <c r="DD61" s="409"/>
      <c r="DE61" s="403"/>
    </row>
    <row r="62" spans="1:109" x14ac:dyDescent="0.15">
      <c r="B62" s="396"/>
      <c r="C62" s="396"/>
      <c r="D62" s="396"/>
      <c r="E62" s="396"/>
      <c r="F62" s="396"/>
      <c r="G62" s="396"/>
      <c r="H62" s="396"/>
      <c r="I62" s="396"/>
      <c r="J62" s="396"/>
      <c r="K62" s="396"/>
      <c r="L62" s="396"/>
      <c r="M62" s="396"/>
      <c r="N62" s="396"/>
      <c r="O62" s="396"/>
      <c r="P62" s="396"/>
      <c r="Q62" s="396"/>
      <c r="R62" s="396"/>
      <c r="S62" s="396"/>
      <c r="T62" s="396"/>
      <c r="U62" s="396"/>
      <c r="V62" s="396"/>
      <c r="W62" s="396"/>
      <c r="X62" s="396"/>
      <c r="Y62" s="396"/>
      <c r="Z62" s="396"/>
      <c r="AA62" s="396"/>
      <c r="AB62" s="396"/>
      <c r="AC62" s="396"/>
      <c r="AD62" s="396"/>
      <c r="AE62" s="396"/>
      <c r="AF62" s="396"/>
      <c r="AG62" s="396"/>
      <c r="AH62" s="396"/>
      <c r="AI62" s="396"/>
      <c r="AJ62" s="396"/>
      <c r="AK62" s="396"/>
      <c r="AL62" s="396"/>
      <c r="AM62" s="396"/>
      <c r="AN62" s="396"/>
      <c r="AO62" s="396"/>
      <c r="AP62" s="396"/>
      <c r="AQ62" s="396"/>
      <c r="AR62" s="396"/>
      <c r="AS62" s="396"/>
      <c r="AT62" s="396"/>
      <c r="AU62" s="396"/>
      <c r="AV62" s="396"/>
      <c r="AW62" s="396"/>
      <c r="AX62" s="396"/>
      <c r="AY62" s="396"/>
      <c r="AZ62" s="396"/>
      <c r="BA62" s="396"/>
      <c r="BB62" s="396"/>
      <c r="BC62" s="396"/>
      <c r="BD62" s="396"/>
      <c r="BE62" s="396"/>
      <c r="BF62" s="396"/>
      <c r="BG62" s="396"/>
      <c r="BH62" s="396"/>
      <c r="BI62" s="396"/>
      <c r="BJ62" s="396"/>
      <c r="BK62" s="396"/>
      <c r="BL62" s="396"/>
      <c r="BM62" s="396"/>
      <c r="BN62" s="396"/>
      <c r="BO62" s="396"/>
      <c r="BP62" s="396"/>
      <c r="BQ62" s="396"/>
      <c r="BR62" s="396"/>
      <c r="BS62" s="396"/>
      <c r="BT62" s="396"/>
      <c r="BU62" s="396"/>
      <c r="BV62" s="396"/>
      <c r="BW62" s="396"/>
      <c r="BX62" s="396"/>
      <c r="BY62" s="396"/>
      <c r="BZ62" s="396"/>
      <c r="CA62" s="396"/>
      <c r="CB62" s="396"/>
      <c r="CC62" s="396"/>
      <c r="CD62" s="396"/>
      <c r="CE62" s="396"/>
      <c r="CF62" s="396"/>
      <c r="CG62" s="396"/>
      <c r="CH62" s="396"/>
      <c r="CI62" s="396"/>
      <c r="CJ62" s="396"/>
      <c r="CK62" s="396"/>
      <c r="CL62" s="396"/>
      <c r="CM62" s="396"/>
      <c r="CN62" s="396"/>
      <c r="CO62" s="396"/>
      <c r="CP62" s="396"/>
      <c r="CQ62" s="396"/>
      <c r="CR62" s="396"/>
      <c r="CS62" s="396"/>
      <c r="CT62" s="396"/>
      <c r="CU62" s="396"/>
      <c r="CV62" s="396"/>
      <c r="CW62" s="396"/>
      <c r="CX62" s="396"/>
      <c r="CY62" s="396"/>
      <c r="CZ62" s="396"/>
      <c r="DA62" s="396"/>
      <c r="DB62" s="396"/>
      <c r="DC62" s="396"/>
      <c r="DD62" s="396"/>
      <c r="DE62" s="384"/>
    </row>
    <row r="63" spans="1:109" ht="17.25" x14ac:dyDescent="0.15">
      <c r="B63" s="410" t="s">
        <v>610</v>
      </c>
    </row>
    <row r="64" spans="1:109" x14ac:dyDescent="0.15">
      <c r="B64" s="391"/>
      <c r="G64" s="398"/>
      <c r="I64" s="411"/>
      <c r="J64" s="411"/>
      <c r="K64" s="411"/>
      <c r="L64" s="411"/>
      <c r="M64" s="411"/>
      <c r="N64" s="412"/>
      <c r="AM64" s="398"/>
      <c r="AN64" s="398" t="s">
        <v>603</v>
      </c>
      <c r="AP64" s="399"/>
      <c r="AQ64" s="399"/>
      <c r="AR64" s="399"/>
      <c r="AY64" s="398"/>
      <c r="BA64" s="399"/>
      <c r="BB64" s="399"/>
      <c r="BC64" s="399"/>
      <c r="BK64" s="398"/>
      <c r="BM64" s="399"/>
      <c r="BN64" s="399"/>
      <c r="BO64" s="399"/>
      <c r="BW64" s="398"/>
      <c r="BY64" s="399"/>
      <c r="BZ64" s="399"/>
      <c r="CA64" s="399"/>
      <c r="CI64" s="398"/>
      <c r="CK64" s="399"/>
      <c r="CL64" s="399"/>
      <c r="CM64" s="399"/>
      <c r="CU64" s="398"/>
      <c r="CW64" s="399"/>
      <c r="CX64" s="399"/>
      <c r="CY64" s="399"/>
    </row>
    <row r="65" spans="2:107" x14ac:dyDescent="0.15">
      <c r="B65" s="391"/>
      <c r="AN65" s="1317" t="s">
        <v>611</v>
      </c>
      <c r="AO65" s="1318"/>
      <c r="AP65" s="1318"/>
      <c r="AQ65" s="1318"/>
      <c r="AR65" s="1318"/>
      <c r="AS65" s="1318"/>
      <c r="AT65" s="1318"/>
      <c r="AU65" s="1318"/>
      <c r="AV65" s="1318"/>
      <c r="AW65" s="1318"/>
      <c r="AX65" s="1318"/>
      <c r="AY65" s="1318"/>
      <c r="AZ65" s="1318"/>
      <c r="BA65" s="1318"/>
      <c r="BB65" s="1318"/>
      <c r="BC65" s="1318"/>
      <c r="BD65" s="1318"/>
      <c r="BE65" s="1318"/>
      <c r="BF65" s="1318"/>
      <c r="BG65" s="1318"/>
      <c r="BH65" s="1318"/>
      <c r="BI65" s="1318"/>
      <c r="BJ65" s="1318"/>
      <c r="BK65" s="1318"/>
      <c r="BL65" s="1318"/>
      <c r="BM65" s="1318"/>
      <c r="BN65" s="1318"/>
      <c r="BO65" s="1318"/>
      <c r="BP65" s="1318"/>
      <c r="BQ65" s="1318"/>
      <c r="BR65" s="1318"/>
      <c r="BS65" s="1318"/>
      <c r="BT65" s="1318"/>
      <c r="BU65" s="1318"/>
      <c r="BV65" s="1318"/>
      <c r="BW65" s="1318"/>
      <c r="BX65" s="1318"/>
      <c r="BY65" s="1318"/>
      <c r="BZ65" s="1318"/>
      <c r="CA65" s="1318"/>
      <c r="CB65" s="1318"/>
      <c r="CC65" s="1318"/>
      <c r="CD65" s="1318"/>
      <c r="CE65" s="1318"/>
      <c r="CF65" s="1318"/>
      <c r="CG65" s="1318"/>
      <c r="CH65" s="1318"/>
      <c r="CI65" s="1318"/>
      <c r="CJ65" s="1318"/>
      <c r="CK65" s="1318"/>
      <c r="CL65" s="1318"/>
      <c r="CM65" s="1318"/>
      <c r="CN65" s="1318"/>
      <c r="CO65" s="1318"/>
      <c r="CP65" s="1318"/>
      <c r="CQ65" s="1318"/>
      <c r="CR65" s="1318"/>
      <c r="CS65" s="1318"/>
      <c r="CT65" s="1318"/>
      <c r="CU65" s="1318"/>
      <c r="CV65" s="1318"/>
      <c r="CW65" s="1318"/>
      <c r="CX65" s="1318"/>
      <c r="CY65" s="1318"/>
      <c r="CZ65" s="1318"/>
      <c r="DA65" s="1318"/>
      <c r="DB65" s="1318"/>
      <c r="DC65" s="1319"/>
    </row>
    <row r="66" spans="2:107" x14ac:dyDescent="0.15">
      <c r="B66" s="391"/>
      <c r="AN66" s="1320"/>
      <c r="AO66" s="1321"/>
      <c r="AP66" s="1321"/>
      <c r="AQ66" s="1321"/>
      <c r="AR66" s="1321"/>
      <c r="AS66" s="1321"/>
      <c r="AT66" s="1321"/>
      <c r="AU66" s="1321"/>
      <c r="AV66" s="1321"/>
      <c r="AW66" s="1321"/>
      <c r="AX66" s="1321"/>
      <c r="AY66" s="1321"/>
      <c r="AZ66" s="1321"/>
      <c r="BA66" s="1321"/>
      <c r="BB66" s="1321"/>
      <c r="BC66" s="1321"/>
      <c r="BD66" s="1321"/>
      <c r="BE66" s="1321"/>
      <c r="BF66" s="1321"/>
      <c r="BG66" s="1321"/>
      <c r="BH66" s="1321"/>
      <c r="BI66" s="1321"/>
      <c r="BJ66" s="1321"/>
      <c r="BK66" s="1321"/>
      <c r="BL66" s="1321"/>
      <c r="BM66" s="1321"/>
      <c r="BN66" s="1321"/>
      <c r="BO66" s="1321"/>
      <c r="BP66" s="1321"/>
      <c r="BQ66" s="1321"/>
      <c r="BR66" s="1321"/>
      <c r="BS66" s="1321"/>
      <c r="BT66" s="1321"/>
      <c r="BU66" s="1321"/>
      <c r="BV66" s="1321"/>
      <c r="BW66" s="1321"/>
      <c r="BX66" s="1321"/>
      <c r="BY66" s="1321"/>
      <c r="BZ66" s="1321"/>
      <c r="CA66" s="1321"/>
      <c r="CB66" s="1321"/>
      <c r="CC66" s="1321"/>
      <c r="CD66" s="1321"/>
      <c r="CE66" s="1321"/>
      <c r="CF66" s="1321"/>
      <c r="CG66" s="1321"/>
      <c r="CH66" s="1321"/>
      <c r="CI66" s="1321"/>
      <c r="CJ66" s="1321"/>
      <c r="CK66" s="1321"/>
      <c r="CL66" s="1321"/>
      <c r="CM66" s="1321"/>
      <c r="CN66" s="1321"/>
      <c r="CO66" s="1321"/>
      <c r="CP66" s="1321"/>
      <c r="CQ66" s="1321"/>
      <c r="CR66" s="1321"/>
      <c r="CS66" s="1321"/>
      <c r="CT66" s="1321"/>
      <c r="CU66" s="1321"/>
      <c r="CV66" s="1321"/>
      <c r="CW66" s="1321"/>
      <c r="CX66" s="1321"/>
      <c r="CY66" s="1321"/>
      <c r="CZ66" s="1321"/>
      <c r="DA66" s="1321"/>
      <c r="DB66" s="1321"/>
      <c r="DC66" s="1322"/>
    </row>
    <row r="67" spans="2:107" x14ac:dyDescent="0.15">
      <c r="B67" s="391"/>
      <c r="AN67" s="1320"/>
      <c r="AO67" s="1321"/>
      <c r="AP67" s="1321"/>
      <c r="AQ67" s="1321"/>
      <c r="AR67" s="1321"/>
      <c r="AS67" s="1321"/>
      <c r="AT67" s="1321"/>
      <c r="AU67" s="1321"/>
      <c r="AV67" s="1321"/>
      <c r="AW67" s="1321"/>
      <c r="AX67" s="1321"/>
      <c r="AY67" s="1321"/>
      <c r="AZ67" s="1321"/>
      <c r="BA67" s="1321"/>
      <c r="BB67" s="1321"/>
      <c r="BC67" s="1321"/>
      <c r="BD67" s="1321"/>
      <c r="BE67" s="1321"/>
      <c r="BF67" s="1321"/>
      <c r="BG67" s="1321"/>
      <c r="BH67" s="1321"/>
      <c r="BI67" s="1321"/>
      <c r="BJ67" s="1321"/>
      <c r="BK67" s="1321"/>
      <c r="BL67" s="1321"/>
      <c r="BM67" s="1321"/>
      <c r="BN67" s="1321"/>
      <c r="BO67" s="1321"/>
      <c r="BP67" s="1321"/>
      <c r="BQ67" s="1321"/>
      <c r="BR67" s="1321"/>
      <c r="BS67" s="1321"/>
      <c r="BT67" s="1321"/>
      <c r="BU67" s="1321"/>
      <c r="BV67" s="1321"/>
      <c r="BW67" s="1321"/>
      <c r="BX67" s="1321"/>
      <c r="BY67" s="1321"/>
      <c r="BZ67" s="1321"/>
      <c r="CA67" s="1321"/>
      <c r="CB67" s="1321"/>
      <c r="CC67" s="1321"/>
      <c r="CD67" s="1321"/>
      <c r="CE67" s="1321"/>
      <c r="CF67" s="1321"/>
      <c r="CG67" s="1321"/>
      <c r="CH67" s="1321"/>
      <c r="CI67" s="1321"/>
      <c r="CJ67" s="1321"/>
      <c r="CK67" s="1321"/>
      <c r="CL67" s="1321"/>
      <c r="CM67" s="1321"/>
      <c r="CN67" s="1321"/>
      <c r="CO67" s="1321"/>
      <c r="CP67" s="1321"/>
      <c r="CQ67" s="1321"/>
      <c r="CR67" s="1321"/>
      <c r="CS67" s="1321"/>
      <c r="CT67" s="1321"/>
      <c r="CU67" s="1321"/>
      <c r="CV67" s="1321"/>
      <c r="CW67" s="1321"/>
      <c r="CX67" s="1321"/>
      <c r="CY67" s="1321"/>
      <c r="CZ67" s="1321"/>
      <c r="DA67" s="1321"/>
      <c r="DB67" s="1321"/>
      <c r="DC67" s="1322"/>
    </row>
    <row r="68" spans="2:107" x14ac:dyDescent="0.15">
      <c r="B68" s="391"/>
      <c r="AN68" s="1320"/>
      <c r="AO68" s="1321"/>
      <c r="AP68" s="1321"/>
      <c r="AQ68" s="1321"/>
      <c r="AR68" s="1321"/>
      <c r="AS68" s="1321"/>
      <c r="AT68" s="1321"/>
      <c r="AU68" s="1321"/>
      <c r="AV68" s="1321"/>
      <c r="AW68" s="1321"/>
      <c r="AX68" s="1321"/>
      <c r="AY68" s="1321"/>
      <c r="AZ68" s="1321"/>
      <c r="BA68" s="1321"/>
      <c r="BB68" s="1321"/>
      <c r="BC68" s="1321"/>
      <c r="BD68" s="1321"/>
      <c r="BE68" s="1321"/>
      <c r="BF68" s="1321"/>
      <c r="BG68" s="1321"/>
      <c r="BH68" s="1321"/>
      <c r="BI68" s="1321"/>
      <c r="BJ68" s="1321"/>
      <c r="BK68" s="1321"/>
      <c r="BL68" s="1321"/>
      <c r="BM68" s="1321"/>
      <c r="BN68" s="1321"/>
      <c r="BO68" s="1321"/>
      <c r="BP68" s="1321"/>
      <c r="BQ68" s="1321"/>
      <c r="BR68" s="1321"/>
      <c r="BS68" s="1321"/>
      <c r="BT68" s="1321"/>
      <c r="BU68" s="1321"/>
      <c r="BV68" s="1321"/>
      <c r="BW68" s="1321"/>
      <c r="BX68" s="1321"/>
      <c r="BY68" s="1321"/>
      <c r="BZ68" s="1321"/>
      <c r="CA68" s="1321"/>
      <c r="CB68" s="1321"/>
      <c r="CC68" s="1321"/>
      <c r="CD68" s="1321"/>
      <c r="CE68" s="1321"/>
      <c r="CF68" s="1321"/>
      <c r="CG68" s="1321"/>
      <c r="CH68" s="1321"/>
      <c r="CI68" s="1321"/>
      <c r="CJ68" s="1321"/>
      <c r="CK68" s="1321"/>
      <c r="CL68" s="1321"/>
      <c r="CM68" s="1321"/>
      <c r="CN68" s="1321"/>
      <c r="CO68" s="1321"/>
      <c r="CP68" s="1321"/>
      <c r="CQ68" s="1321"/>
      <c r="CR68" s="1321"/>
      <c r="CS68" s="1321"/>
      <c r="CT68" s="1321"/>
      <c r="CU68" s="1321"/>
      <c r="CV68" s="1321"/>
      <c r="CW68" s="1321"/>
      <c r="CX68" s="1321"/>
      <c r="CY68" s="1321"/>
      <c r="CZ68" s="1321"/>
      <c r="DA68" s="1321"/>
      <c r="DB68" s="1321"/>
      <c r="DC68" s="1322"/>
    </row>
    <row r="69" spans="2:107" x14ac:dyDescent="0.15">
      <c r="B69" s="391"/>
      <c r="AN69" s="1323"/>
      <c r="AO69" s="1324"/>
      <c r="AP69" s="1324"/>
      <c r="AQ69" s="1324"/>
      <c r="AR69" s="1324"/>
      <c r="AS69" s="1324"/>
      <c r="AT69" s="1324"/>
      <c r="AU69" s="1324"/>
      <c r="AV69" s="1324"/>
      <c r="AW69" s="1324"/>
      <c r="AX69" s="1324"/>
      <c r="AY69" s="1324"/>
      <c r="AZ69" s="1324"/>
      <c r="BA69" s="1324"/>
      <c r="BB69" s="1324"/>
      <c r="BC69" s="1324"/>
      <c r="BD69" s="1324"/>
      <c r="BE69" s="1324"/>
      <c r="BF69" s="1324"/>
      <c r="BG69" s="1324"/>
      <c r="BH69" s="1324"/>
      <c r="BI69" s="1324"/>
      <c r="BJ69" s="1324"/>
      <c r="BK69" s="1324"/>
      <c r="BL69" s="1324"/>
      <c r="BM69" s="1324"/>
      <c r="BN69" s="1324"/>
      <c r="BO69" s="1324"/>
      <c r="BP69" s="1324"/>
      <c r="BQ69" s="1324"/>
      <c r="BR69" s="1324"/>
      <c r="BS69" s="1324"/>
      <c r="BT69" s="1324"/>
      <c r="BU69" s="1324"/>
      <c r="BV69" s="1324"/>
      <c r="BW69" s="1324"/>
      <c r="BX69" s="1324"/>
      <c r="BY69" s="1324"/>
      <c r="BZ69" s="1324"/>
      <c r="CA69" s="1324"/>
      <c r="CB69" s="1324"/>
      <c r="CC69" s="1324"/>
      <c r="CD69" s="1324"/>
      <c r="CE69" s="1324"/>
      <c r="CF69" s="1324"/>
      <c r="CG69" s="1324"/>
      <c r="CH69" s="1324"/>
      <c r="CI69" s="1324"/>
      <c r="CJ69" s="1324"/>
      <c r="CK69" s="1324"/>
      <c r="CL69" s="1324"/>
      <c r="CM69" s="1324"/>
      <c r="CN69" s="1324"/>
      <c r="CO69" s="1324"/>
      <c r="CP69" s="1324"/>
      <c r="CQ69" s="1324"/>
      <c r="CR69" s="1324"/>
      <c r="CS69" s="1324"/>
      <c r="CT69" s="1324"/>
      <c r="CU69" s="1324"/>
      <c r="CV69" s="1324"/>
      <c r="CW69" s="1324"/>
      <c r="CX69" s="1324"/>
      <c r="CY69" s="1324"/>
      <c r="CZ69" s="1324"/>
      <c r="DA69" s="1324"/>
      <c r="DB69" s="1324"/>
      <c r="DC69" s="1325"/>
    </row>
    <row r="70" spans="2:107" x14ac:dyDescent="0.15">
      <c r="B70" s="391"/>
      <c r="H70" s="413"/>
      <c r="I70" s="413"/>
      <c r="J70" s="414"/>
      <c r="K70" s="414"/>
      <c r="L70" s="415"/>
      <c r="M70" s="414"/>
      <c r="N70" s="415"/>
      <c r="AN70" s="400"/>
      <c r="AO70" s="400"/>
      <c r="AP70" s="400"/>
      <c r="AZ70" s="400"/>
      <c r="BA70" s="400"/>
      <c r="BB70" s="400"/>
      <c r="BL70" s="400"/>
      <c r="BM70" s="400"/>
      <c r="BN70" s="400"/>
      <c r="BX70" s="400"/>
      <c r="BY70" s="400"/>
      <c r="BZ70" s="400"/>
      <c r="CJ70" s="400"/>
      <c r="CK70" s="400"/>
      <c r="CL70" s="400"/>
      <c r="CV70" s="400"/>
      <c r="CW70" s="400"/>
      <c r="CX70" s="400"/>
    </row>
    <row r="71" spans="2:107" x14ac:dyDescent="0.15">
      <c r="B71" s="391"/>
      <c r="G71" s="416"/>
      <c r="I71" s="417"/>
      <c r="J71" s="414"/>
      <c r="K71" s="414"/>
      <c r="L71" s="415"/>
      <c r="M71" s="414"/>
      <c r="N71" s="415"/>
      <c r="AM71" s="416"/>
      <c r="AN71" s="384" t="s">
        <v>605</v>
      </c>
    </row>
    <row r="72" spans="2:107" x14ac:dyDescent="0.15">
      <c r="B72" s="391"/>
      <c r="G72" s="1311"/>
      <c r="H72" s="1311"/>
      <c r="I72" s="1311"/>
      <c r="J72" s="1311"/>
      <c r="K72" s="401"/>
      <c r="L72" s="401"/>
      <c r="M72" s="402"/>
      <c r="N72" s="402"/>
      <c r="AN72" s="1314"/>
      <c r="AO72" s="1315"/>
      <c r="AP72" s="1315"/>
      <c r="AQ72" s="1315"/>
      <c r="AR72" s="1315"/>
      <c r="AS72" s="1315"/>
      <c r="AT72" s="1315"/>
      <c r="AU72" s="1315"/>
      <c r="AV72" s="1315"/>
      <c r="AW72" s="1315"/>
      <c r="AX72" s="1315"/>
      <c r="AY72" s="1315"/>
      <c r="AZ72" s="1315"/>
      <c r="BA72" s="1315"/>
      <c r="BB72" s="1315"/>
      <c r="BC72" s="1315"/>
      <c r="BD72" s="1315"/>
      <c r="BE72" s="1315"/>
      <c r="BF72" s="1315"/>
      <c r="BG72" s="1315"/>
      <c r="BH72" s="1315"/>
      <c r="BI72" s="1315"/>
      <c r="BJ72" s="1315"/>
      <c r="BK72" s="1315"/>
      <c r="BL72" s="1315"/>
      <c r="BM72" s="1315"/>
      <c r="BN72" s="1315"/>
      <c r="BO72" s="1316"/>
      <c r="BP72" s="1310" t="s">
        <v>561</v>
      </c>
      <c r="BQ72" s="1310"/>
      <c r="BR72" s="1310"/>
      <c r="BS72" s="1310"/>
      <c r="BT72" s="1310"/>
      <c r="BU72" s="1310"/>
      <c r="BV72" s="1310"/>
      <c r="BW72" s="1310"/>
      <c r="BX72" s="1310" t="s">
        <v>562</v>
      </c>
      <c r="BY72" s="1310"/>
      <c r="BZ72" s="1310"/>
      <c r="CA72" s="1310"/>
      <c r="CB72" s="1310"/>
      <c r="CC72" s="1310"/>
      <c r="CD72" s="1310"/>
      <c r="CE72" s="1310"/>
      <c r="CF72" s="1310" t="s">
        <v>563</v>
      </c>
      <c r="CG72" s="1310"/>
      <c r="CH72" s="1310"/>
      <c r="CI72" s="1310"/>
      <c r="CJ72" s="1310"/>
      <c r="CK72" s="1310"/>
      <c r="CL72" s="1310"/>
      <c r="CM72" s="1310"/>
      <c r="CN72" s="1310" t="s">
        <v>564</v>
      </c>
      <c r="CO72" s="1310"/>
      <c r="CP72" s="1310"/>
      <c r="CQ72" s="1310"/>
      <c r="CR72" s="1310"/>
      <c r="CS72" s="1310"/>
      <c r="CT72" s="1310"/>
      <c r="CU72" s="1310"/>
      <c r="CV72" s="1310" t="s">
        <v>565</v>
      </c>
      <c r="CW72" s="1310"/>
      <c r="CX72" s="1310"/>
      <c r="CY72" s="1310"/>
      <c r="CZ72" s="1310"/>
      <c r="DA72" s="1310"/>
      <c r="DB72" s="1310"/>
      <c r="DC72" s="1310"/>
    </row>
    <row r="73" spans="2:107" x14ac:dyDescent="0.15">
      <c r="B73" s="391"/>
      <c r="G73" s="1313"/>
      <c r="H73" s="1313"/>
      <c r="I73" s="1313"/>
      <c r="J73" s="1313"/>
      <c r="K73" s="1309"/>
      <c r="L73" s="1309"/>
      <c r="M73" s="1309"/>
      <c r="N73" s="1309"/>
      <c r="AM73" s="400"/>
      <c r="AN73" s="1308" t="s">
        <v>606</v>
      </c>
      <c r="AO73" s="1308"/>
      <c r="AP73" s="1308"/>
      <c r="AQ73" s="1308"/>
      <c r="AR73" s="1308"/>
      <c r="AS73" s="1308"/>
      <c r="AT73" s="1308"/>
      <c r="AU73" s="1308"/>
      <c r="AV73" s="1308"/>
      <c r="AW73" s="1308"/>
      <c r="AX73" s="1308"/>
      <c r="AY73" s="1308"/>
      <c r="AZ73" s="1308"/>
      <c r="BA73" s="1308"/>
      <c r="BB73" s="1308" t="s">
        <v>607</v>
      </c>
      <c r="BC73" s="1308"/>
      <c r="BD73" s="1308"/>
      <c r="BE73" s="1308"/>
      <c r="BF73" s="1308"/>
      <c r="BG73" s="1308"/>
      <c r="BH73" s="1308"/>
      <c r="BI73" s="1308"/>
      <c r="BJ73" s="1308"/>
      <c r="BK73" s="1308"/>
      <c r="BL73" s="1308"/>
      <c r="BM73" s="1308"/>
      <c r="BN73" s="1308"/>
      <c r="BO73" s="1308"/>
      <c r="BP73" s="1305">
        <v>60.6</v>
      </c>
      <c r="BQ73" s="1305"/>
      <c r="BR73" s="1305"/>
      <c r="BS73" s="1305"/>
      <c r="BT73" s="1305"/>
      <c r="BU73" s="1305"/>
      <c r="BV73" s="1305"/>
      <c r="BW73" s="1305"/>
      <c r="BX73" s="1305">
        <v>51.6</v>
      </c>
      <c r="BY73" s="1305"/>
      <c r="BZ73" s="1305"/>
      <c r="CA73" s="1305"/>
      <c r="CB73" s="1305"/>
      <c r="CC73" s="1305"/>
      <c r="CD73" s="1305"/>
      <c r="CE73" s="1305"/>
      <c r="CF73" s="1305">
        <v>43.7</v>
      </c>
      <c r="CG73" s="1305"/>
      <c r="CH73" s="1305"/>
      <c r="CI73" s="1305"/>
      <c r="CJ73" s="1305"/>
      <c r="CK73" s="1305"/>
      <c r="CL73" s="1305"/>
      <c r="CM73" s="1305"/>
      <c r="CN73" s="1305">
        <v>35.5</v>
      </c>
      <c r="CO73" s="1305"/>
      <c r="CP73" s="1305"/>
      <c r="CQ73" s="1305"/>
      <c r="CR73" s="1305"/>
      <c r="CS73" s="1305"/>
      <c r="CT73" s="1305"/>
      <c r="CU73" s="1305"/>
      <c r="CV73" s="1305">
        <v>32.1</v>
      </c>
      <c r="CW73" s="1305"/>
      <c r="CX73" s="1305"/>
      <c r="CY73" s="1305"/>
      <c r="CZ73" s="1305"/>
      <c r="DA73" s="1305"/>
      <c r="DB73" s="1305"/>
      <c r="DC73" s="1305"/>
    </row>
    <row r="74" spans="2:107" x14ac:dyDescent="0.15">
      <c r="B74" s="391"/>
      <c r="G74" s="1313"/>
      <c r="H74" s="1313"/>
      <c r="I74" s="1313"/>
      <c r="J74" s="1313"/>
      <c r="K74" s="1309"/>
      <c r="L74" s="1309"/>
      <c r="M74" s="1309"/>
      <c r="N74" s="1309"/>
      <c r="AM74" s="400"/>
      <c r="AN74" s="1308"/>
      <c r="AO74" s="1308"/>
      <c r="AP74" s="1308"/>
      <c r="AQ74" s="1308"/>
      <c r="AR74" s="1308"/>
      <c r="AS74" s="1308"/>
      <c r="AT74" s="1308"/>
      <c r="AU74" s="1308"/>
      <c r="AV74" s="1308"/>
      <c r="AW74" s="1308"/>
      <c r="AX74" s="1308"/>
      <c r="AY74" s="1308"/>
      <c r="AZ74" s="1308"/>
      <c r="BA74" s="1308"/>
      <c r="BB74" s="1308"/>
      <c r="BC74" s="1308"/>
      <c r="BD74" s="1308"/>
      <c r="BE74" s="1308"/>
      <c r="BF74" s="1308"/>
      <c r="BG74" s="1308"/>
      <c r="BH74" s="1308"/>
      <c r="BI74" s="1308"/>
      <c r="BJ74" s="1308"/>
      <c r="BK74" s="1308"/>
      <c r="BL74" s="1308"/>
      <c r="BM74" s="1308"/>
      <c r="BN74" s="1308"/>
      <c r="BO74" s="1308"/>
      <c r="BP74" s="1305"/>
      <c r="BQ74" s="1305"/>
      <c r="BR74" s="1305"/>
      <c r="BS74" s="1305"/>
      <c r="BT74" s="1305"/>
      <c r="BU74" s="1305"/>
      <c r="BV74" s="1305"/>
      <c r="BW74" s="1305"/>
      <c r="BX74" s="1305"/>
      <c r="BY74" s="1305"/>
      <c r="BZ74" s="1305"/>
      <c r="CA74" s="1305"/>
      <c r="CB74" s="1305"/>
      <c r="CC74" s="1305"/>
      <c r="CD74" s="1305"/>
      <c r="CE74" s="1305"/>
      <c r="CF74" s="1305"/>
      <c r="CG74" s="1305"/>
      <c r="CH74" s="1305"/>
      <c r="CI74" s="1305"/>
      <c r="CJ74" s="1305"/>
      <c r="CK74" s="1305"/>
      <c r="CL74" s="1305"/>
      <c r="CM74" s="1305"/>
      <c r="CN74" s="1305"/>
      <c r="CO74" s="1305"/>
      <c r="CP74" s="1305"/>
      <c r="CQ74" s="1305"/>
      <c r="CR74" s="1305"/>
      <c r="CS74" s="1305"/>
      <c r="CT74" s="1305"/>
      <c r="CU74" s="1305"/>
      <c r="CV74" s="1305"/>
      <c r="CW74" s="1305"/>
      <c r="CX74" s="1305"/>
      <c r="CY74" s="1305"/>
      <c r="CZ74" s="1305"/>
      <c r="DA74" s="1305"/>
      <c r="DB74" s="1305"/>
      <c r="DC74" s="1305"/>
    </row>
    <row r="75" spans="2:107" x14ac:dyDescent="0.15">
      <c r="B75" s="391"/>
      <c r="G75" s="1313"/>
      <c r="H75" s="1313"/>
      <c r="I75" s="1311"/>
      <c r="J75" s="1311"/>
      <c r="K75" s="1312"/>
      <c r="L75" s="1312"/>
      <c r="M75" s="1312"/>
      <c r="N75" s="1312"/>
      <c r="AM75" s="400"/>
      <c r="AN75" s="1308"/>
      <c r="AO75" s="1308"/>
      <c r="AP75" s="1308"/>
      <c r="AQ75" s="1308"/>
      <c r="AR75" s="1308"/>
      <c r="AS75" s="1308"/>
      <c r="AT75" s="1308"/>
      <c r="AU75" s="1308"/>
      <c r="AV75" s="1308"/>
      <c r="AW75" s="1308"/>
      <c r="AX75" s="1308"/>
      <c r="AY75" s="1308"/>
      <c r="AZ75" s="1308"/>
      <c r="BA75" s="1308"/>
      <c r="BB75" s="1308" t="s">
        <v>612</v>
      </c>
      <c r="BC75" s="1308"/>
      <c r="BD75" s="1308"/>
      <c r="BE75" s="1308"/>
      <c r="BF75" s="1308"/>
      <c r="BG75" s="1308"/>
      <c r="BH75" s="1308"/>
      <c r="BI75" s="1308"/>
      <c r="BJ75" s="1308"/>
      <c r="BK75" s="1308"/>
      <c r="BL75" s="1308"/>
      <c r="BM75" s="1308"/>
      <c r="BN75" s="1308"/>
      <c r="BO75" s="1308"/>
      <c r="BP75" s="1305">
        <v>8.6</v>
      </c>
      <c r="BQ75" s="1305"/>
      <c r="BR75" s="1305"/>
      <c r="BS75" s="1305"/>
      <c r="BT75" s="1305"/>
      <c r="BU75" s="1305"/>
      <c r="BV75" s="1305"/>
      <c r="BW75" s="1305"/>
      <c r="BX75" s="1305">
        <v>7.8</v>
      </c>
      <c r="BY75" s="1305"/>
      <c r="BZ75" s="1305"/>
      <c r="CA75" s="1305"/>
      <c r="CB75" s="1305"/>
      <c r="CC75" s="1305"/>
      <c r="CD75" s="1305"/>
      <c r="CE75" s="1305"/>
      <c r="CF75" s="1305">
        <v>7</v>
      </c>
      <c r="CG75" s="1305"/>
      <c r="CH75" s="1305"/>
      <c r="CI75" s="1305"/>
      <c r="CJ75" s="1305"/>
      <c r="CK75" s="1305"/>
      <c r="CL75" s="1305"/>
      <c r="CM75" s="1305"/>
      <c r="CN75" s="1305">
        <v>6.5</v>
      </c>
      <c r="CO75" s="1305"/>
      <c r="CP75" s="1305"/>
      <c r="CQ75" s="1305"/>
      <c r="CR75" s="1305"/>
      <c r="CS75" s="1305"/>
      <c r="CT75" s="1305"/>
      <c r="CU75" s="1305"/>
      <c r="CV75" s="1305">
        <v>6.5</v>
      </c>
      <c r="CW75" s="1305"/>
      <c r="CX75" s="1305"/>
      <c r="CY75" s="1305"/>
      <c r="CZ75" s="1305"/>
      <c r="DA75" s="1305"/>
      <c r="DB75" s="1305"/>
      <c r="DC75" s="1305"/>
    </row>
    <row r="76" spans="2:107" x14ac:dyDescent="0.15">
      <c r="B76" s="391"/>
      <c r="G76" s="1313"/>
      <c r="H76" s="1313"/>
      <c r="I76" s="1311"/>
      <c r="J76" s="1311"/>
      <c r="K76" s="1312"/>
      <c r="L76" s="1312"/>
      <c r="M76" s="1312"/>
      <c r="N76" s="1312"/>
      <c r="AM76" s="400"/>
      <c r="AN76" s="1308"/>
      <c r="AO76" s="1308"/>
      <c r="AP76" s="1308"/>
      <c r="AQ76" s="1308"/>
      <c r="AR76" s="1308"/>
      <c r="AS76" s="1308"/>
      <c r="AT76" s="1308"/>
      <c r="AU76" s="1308"/>
      <c r="AV76" s="1308"/>
      <c r="AW76" s="1308"/>
      <c r="AX76" s="1308"/>
      <c r="AY76" s="1308"/>
      <c r="AZ76" s="1308"/>
      <c r="BA76" s="1308"/>
      <c r="BB76" s="1308"/>
      <c r="BC76" s="1308"/>
      <c r="BD76" s="1308"/>
      <c r="BE76" s="1308"/>
      <c r="BF76" s="1308"/>
      <c r="BG76" s="1308"/>
      <c r="BH76" s="1308"/>
      <c r="BI76" s="1308"/>
      <c r="BJ76" s="1308"/>
      <c r="BK76" s="1308"/>
      <c r="BL76" s="1308"/>
      <c r="BM76" s="1308"/>
      <c r="BN76" s="1308"/>
      <c r="BO76" s="1308"/>
      <c r="BP76" s="1305"/>
      <c r="BQ76" s="1305"/>
      <c r="BR76" s="1305"/>
      <c r="BS76" s="1305"/>
      <c r="BT76" s="1305"/>
      <c r="BU76" s="1305"/>
      <c r="BV76" s="1305"/>
      <c r="BW76" s="1305"/>
      <c r="BX76" s="1305"/>
      <c r="BY76" s="1305"/>
      <c r="BZ76" s="1305"/>
      <c r="CA76" s="1305"/>
      <c r="CB76" s="1305"/>
      <c r="CC76" s="1305"/>
      <c r="CD76" s="1305"/>
      <c r="CE76" s="1305"/>
      <c r="CF76" s="1305"/>
      <c r="CG76" s="1305"/>
      <c r="CH76" s="1305"/>
      <c r="CI76" s="1305"/>
      <c r="CJ76" s="1305"/>
      <c r="CK76" s="1305"/>
      <c r="CL76" s="1305"/>
      <c r="CM76" s="1305"/>
      <c r="CN76" s="1305"/>
      <c r="CO76" s="1305"/>
      <c r="CP76" s="1305"/>
      <c r="CQ76" s="1305"/>
      <c r="CR76" s="1305"/>
      <c r="CS76" s="1305"/>
      <c r="CT76" s="1305"/>
      <c r="CU76" s="1305"/>
      <c r="CV76" s="1305"/>
      <c r="CW76" s="1305"/>
      <c r="CX76" s="1305"/>
      <c r="CY76" s="1305"/>
      <c r="CZ76" s="1305"/>
      <c r="DA76" s="1305"/>
      <c r="DB76" s="1305"/>
      <c r="DC76" s="1305"/>
    </row>
    <row r="77" spans="2:107" x14ac:dyDescent="0.15">
      <c r="B77" s="391"/>
      <c r="G77" s="1311"/>
      <c r="H77" s="1311"/>
      <c r="I77" s="1311"/>
      <c r="J77" s="1311"/>
      <c r="K77" s="1309"/>
      <c r="L77" s="1309"/>
      <c r="M77" s="1309"/>
      <c r="N77" s="1309"/>
      <c r="AN77" s="1310" t="s">
        <v>609</v>
      </c>
      <c r="AO77" s="1310"/>
      <c r="AP77" s="1310"/>
      <c r="AQ77" s="1310"/>
      <c r="AR77" s="1310"/>
      <c r="AS77" s="1310"/>
      <c r="AT77" s="1310"/>
      <c r="AU77" s="1310"/>
      <c r="AV77" s="1310"/>
      <c r="AW77" s="1310"/>
      <c r="AX77" s="1310"/>
      <c r="AY77" s="1310"/>
      <c r="AZ77" s="1310"/>
      <c r="BA77" s="1310"/>
      <c r="BB77" s="1308" t="s">
        <v>607</v>
      </c>
      <c r="BC77" s="1308"/>
      <c r="BD77" s="1308"/>
      <c r="BE77" s="1308"/>
      <c r="BF77" s="1308"/>
      <c r="BG77" s="1308"/>
      <c r="BH77" s="1308"/>
      <c r="BI77" s="1308"/>
      <c r="BJ77" s="1308"/>
      <c r="BK77" s="1308"/>
      <c r="BL77" s="1308"/>
      <c r="BM77" s="1308"/>
      <c r="BN77" s="1308"/>
      <c r="BO77" s="1308"/>
      <c r="BP77" s="1305">
        <v>20.2</v>
      </c>
      <c r="BQ77" s="1305"/>
      <c r="BR77" s="1305"/>
      <c r="BS77" s="1305"/>
      <c r="BT77" s="1305"/>
      <c r="BU77" s="1305"/>
      <c r="BV77" s="1305"/>
      <c r="BW77" s="1305"/>
      <c r="BX77" s="1305">
        <v>38.5</v>
      </c>
      <c r="BY77" s="1305"/>
      <c r="BZ77" s="1305"/>
      <c r="CA77" s="1305"/>
      <c r="CB77" s="1305"/>
      <c r="CC77" s="1305"/>
      <c r="CD77" s="1305"/>
      <c r="CE77" s="1305"/>
      <c r="CF77" s="1305">
        <v>32.799999999999997</v>
      </c>
      <c r="CG77" s="1305"/>
      <c r="CH77" s="1305"/>
      <c r="CI77" s="1305"/>
      <c r="CJ77" s="1305"/>
      <c r="CK77" s="1305"/>
      <c r="CL77" s="1305"/>
      <c r="CM77" s="1305"/>
      <c r="CN77" s="1305">
        <v>20.9</v>
      </c>
      <c r="CO77" s="1305"/>
      <c r="CP77" s="1305"/>
      <c r="CQ77" s="1305"/>
      <c r="CR77" s="1305"/>
      <c r="CS77" s="1305"/>
      <c r="CT77" s="1305"/>
      <c r="CU77" s="1305"/>
      <c r="CV77" s="1305">
        <v>21</v>
      </c>
      <c r="CW77" s="1305"/>
      <c r="CX77" s="1305"/>
      <c r="CY77" s="1305"/>
      <c r="CZ77" s="1305"/>
      <c r="DA77" s="1305"/>
      <c r="DB77" s="1305"/>
      <c r="DC77" s="1305"/>
    </row>
    <row r="78" spans="2:107" x14ac:dyDescent="0.15">
      <c r="B78" s="391"/>
      <c r="G78" s="1311"/>
      <c r="H78" s="1311"/>
      <c r="I78" s="1311"/>
      <c r="J78" s="1311"/>
      <c r="K78" s="1309"/>
      <c r="L78" s="1309"/>
      <c r="M78" s="1309"/>
      <c r="N78" s="1309"/>
      <c r="AN78" s="1310"/>
      <c r="AO78" s="1310"/>
      <c r="AP78" s="1310"/>
      <c r="AQ78" s="1310"/>
      <c r="AR78" s="1310"/>
      <c r="AS78" s="1310"/>
      <c r="AT78" s="1310"/>
      <c r="AU78" s="1310"/>
      <c r="AV78" s="1310"/>
      <c r="AW78" s="1310"/>
      <c r="AX78" s="1310"/>
      <c r="AY78" s="1310"/>
      <c r="AZ78" s="1310"/>
      <c r="BA78" s="1310"/>
      <c r="BB78" s="1308"/>
      <c r="BC78" s="1308"/>
      <c r="BD78" s="1308"/>
      <c r="BE78" s="1308"/>
      <c r="BF78" s="1308"/>
      <c r="BG78" s="1308"/>
      <c r="BH78" s="1308"/>
      <c r="BI78" s="1308"/>
      <c r="BJ78" s="1308"/>
      <c r="BK78" s="1308"/>
      <c r="BL78" s="1308"/>
      <c r="BM78" s="1308"/>
      <c r="BN78" s="1308"/>
      <c r="BO78" s="1308"/>
      <c r="BP78" s="1305"/>
      <c r="BQ78" s="1305"/>
      <c r="BR78" s="1305"/>
      <c r="BS78" s="1305"/>
      <c r="BT78" s="1305"/>
      <c r="BU78" s="1305"/>
      <c r="BV78" s="1305"/>
      <c r="BW78" s="1305"/>
      <c r="BX78" s="1305"/>
      <c r="BY78" s="1305"/>
      <c r="BZ78" s="1305"/>
      <c r="CA78" s="1305"/>
      <c r="CB78" s="1305"/>
      <c r="CC78" s="1305"/>
      <c r="CD78" s="1305"/>
      <c r="CE78" s="1305"/>
      <c r="CF78" s="1305"/>
      <c r="CG78" s="1305"/>
      <c r="CH78" s="1305"/>
      <c r="CI78" s="1305"/>
      <c r="CJ78" s="1305"/>
      <c r="CK78" s="1305"/>
      <c r="CL78" s="1305"/>
      <c r="CM78" s="1305"/>
      <c r="CN78" s="1305"/>
      <c r="CO78" s="1305"/>
      <c r="CP78" s="1305"/>
      <c r="CQ78" s="1305"/>
      <c r="CR78" s="1305"/>
      <c r="CS78" s="1305"/>
      <c r="CT78" s="1305"/>
      <c r="CU78" s="1305"/>
      <c r="CV78" s="1305"/>
      <c r="CW78" s="1305"/>
      <c r="CX78" s="1305"/>
      <c r="CY78" s="1305"/>
      <c r="CZ78" s="1305"/>
      <c r="DA78" s="1305"/>
      <c r="DB78" s="1305"/>
      <c r="DC78" s="1305"/>
    </row>
    <row r="79" spans="2:107" x14ac:dyDescent="0.15">
      <c r="B79" s="391"/>
      <c r="G79" s="1311"/>
      <c r="H79" s="1311"/>
      <c r="I79" s="1306"/>
      <c r="J79" s="1306"/>
      <c r="K79" s="1307"/>
      <c r="L79" s="1307"/>
      <c r="M79" s="1307"/>
      <c r="N79" s="1307"/>
      <c r="AN79" s="1310"/>
      <c r="AO79" s="1310"/>
      <c r="AP79" s="1310"/>
      <c r="AQ79" s="1310"/>
      <c r="AR79" s="1310"/>
      <c r="AS79" s="1310"/>
      <c r="AT79" s="1310"/>
      <c r="AU79" s="1310"/>
      <c r="AV79" s="1310"/>
      <c r="AW79" s="1310"/>
      <c r="AX79" s="1310"/>
      <c r="AY79" s="1310"/>
      <c r="AZ79" s="1310"/>
      <c r="BA79" s="1310"/>
      <c r="BB79" s="1308" t="s">
        <v>612</v>
      </c>
      <c r="BC79" s="1308"/>
      <c r="BD79" s="1308"/>
      <c r="BE79" s="1308"/>
      <c r="BF79" s="1308"/>
      <c r="BG79" s="1308"/>
      <c r="BH79" s="1308"/>
      <c r="BI79" s="1308"/>
      <c r="BJ79" s="1308"/>
      <c r="BK79" s="1308"/>
      <c r="BL79" s="1308"/>
      <c r="BM79" s="1308"/>
      <c r="BN79" s="1308"/>
      <c r="BO79" s="1308"/>
      <c r="BP79" s="1305">
        <v>9.3000000000000007</v>
      </c>
      <c r="BQ79" s="1305"/>
      <c r="BR79" s="1305"/>
      <c r="BS79" s="1305"/>
      <c r="BT79" s="1305"/>
      <c r="BU79" s="1305"/>
      <c r="BV79" s="1305"/>
      <c r="BW79" s="1305"/>
      <c r="BX79" s="1305">
        <v>9.1999999999999993</v>
      </c>
      <c r="BY79" s="1305"/>
      <c r="BZ79" s="1305"/>
      <c r="CA79" s="1305"/>
      <c r="CB79" s="1305"/>
      <c r="CC79" s="1305"/>
      <c r="CD79" s="1305"/>
      <c r="CE79" s="1305"/>
      <c r="CF79" s="1305">
        <v>9.1</v>
      </c>
      <c r="CG79" s="1305"/>
      <c r="CH79" s="1305"/>
      <c r="CI79" s="1305"/>
      <c r="CJ79" s="1305"/>
      <c r="CK79" s="1305"/>
      <c r="CL79" s="1305"/>
      <c r="CM79" s="1305"/>
      <c r="CN79" s="1305">
        <v>9.1</v>
      </c>
      <c r="CO79" s="1305"/>
      <c r="CP79" s="1305"/>
      <c r="CQ79" s="1305"/>
      <c r="CR79" s="1305"/>
      <c r="CS79" s="1305"/>
      <c r="CT79" s="1305"/>
      <c r="CU79" s="1305"/>
      <c r="CV79" s="1305">
        <v>9.1999999999999993</v>
      </c>
      <c r="CW79" s="1305"/>
      <c r="CX79" s="1305"/>
      <c r="CY79" s="1305"/>
      <c r="CZ79" s="1305"/>
      <c r="DA79" s="1305"/>
      <c r="DB79" s="1305"/>
      <c r="DC79" s="1305"/>
    </row>
    <row r="80" spans="2:107" x14ac:dyDescent="0.15">
      <c r="B80" s="391"/>
      <c r="G80" s="1311"/>
      <c r="H80" s="1311"/>
      <c r="I80" s="1306"/>
      <c r="J80" s="1306"/>
      <c r="K80" s="1307"/>
      <c r="L80" s="1307"/>
      <c r="M80" s="1307"/>
      <c r="N80" s="1307"/>
      <c r="AN80" s="1310"/>
      <c r="AO80" s="1310"/>
      <c r="AP80" s="1310"/>
      <c r="AQ80" s="1310"/>
      <c r="AR80" s="1310"/>
      <c r="AS80" s="1310"/>
      <c r="AT80" s="1310"/>
      <c r="AU80" s="1310"/>
      <c r="AV80" s="1310"/>
      <c r="AW80" s="1310"/>
      <c r="AX80" s="1310"/>
      <c r="AY80" s="1310"/>
      <c r="AZ80" s="1310"/>
      <c r="BA80" s="1310"/>
      <c r="BB80" s="1308"/>
      <c r="BC80" s="1308"/>
      <c r="BD80" s="1308"/>
      <c r="BE80" s="1308"/>
      <c r="BF80" s="1308"/>
      <c r="BG80" s="1308"/>
      <c r="BH80" s="1308"/>
      <c r="BI80" s="1308"/>
      <c r="BJ80" s="1308"/>
      <c r="BK80" s="1308"/>
      <c r="BL80" s="1308"/>
      <c r="BM80" s="1308"/>
      <c r="BN80" s="1308"/>
      <c r="BO80" s="1308"/>
      <c r="BP80" s="1305"/>
      <c r="BQ80" s="1305"/>
      <c r="BR80" s="1305"/>
      <c r="BS80" s="1305"/>
      <c r="BT80" s="1305"/>
      <c r="BU80" s="1305"/>
      <c r="BV80" s="1305"/>
      <c r="BW80" s="1305"/>
      <c r="BX80" s="1305"/>
      <c r="BY80" s="1305"/>
      <c r="BZ80" s="1305"/>
      <c r="CA80" s="1305"/>
      <c r="CB80" s="1305"/>
      <c r="CC80" s="1305"/>
      <c r="CD80" s="1305"/>
      <c r="CE80" s="1305"/>
      <c r="CF80" s="1305"/>
      <c r="CG80" s="1305"/>
      <c r="CH80" s="1305"/>
      <c r="CI80" s="1305"/>
      <c r="CJ80" s="1305"/>
      <c r="CK80" s="1305"/>
      <c r="CL80" s="1305"/>
      <c r="CM80" s="1305"/>
      <c r="CN80" s="1305"/>
      <c r="CO80" s="1305"/>
      <c r="CP80" s="1305"/>
      <c r="CQ80" s="1305"/>
      <c r="CR80" s="1305"/>
      <c r="CS80" s="1305"/>
      <c r="CT80" s="1305"/>
      <c r="CU80" s="1305"/>
      <c r="CV80" s="1305"/>
      <c r="CW80" s="1305"/>
      <c r="CX80" s="1305"/>
      <c r="CY80" s="1305"/>
      <c r="CZ80" s="1305"/>
      <c r="DA80" s="1305"/>
      <c r="DB80" s="1305"/>
      <c r="DC80" s="1305"/>
    </row>
    <row r="81" spans="2:109" x14ac:dyDescent="0.15">
      <c r="B81" s="391"/>
    </row>
    <row r="82" spans="2:109" ht="17.25" x14ac:dyDescent="0.15">
      <c r="B82" s="391"/>
      <c r="K82" s="418"/>
      <c r="L82" s="418"/>
      <c r="M82" s="418"/>
      <c r="N82" s="418"/>
      <c r="AQ82" s="418"/>
      <c r="AR82" s="418"/>
      <c r="AS82" s="418"/>
      <c r="AT82" s="418"/>
      <c r="BC82" s="418"/>
      <c r="BD82" s="418"/>
      <c r="BE82" s="418"/>
      <c r="BF82" s="418"/>
      <c r="BO82" s="418"/>
      <c r="BP82" s="418"/>
      <c r="BQ82" s="418"/>
      <c r="BR82" s="418"/>
      <c r="CA82" s="418"/>
      <c r="CB82" s="418"/>
      <c r="CC82" s="418"/>
      <c r="CD82" s="418"/>
      <c r="CM82" s="418"/>
      <c r="CN82" s="418"/>
      <c r="CO82" s="418"/>
      <c r="CP82" s="418"/>
      <c r="CY82" s="418"/>
      <c r="CZ82" s="418"/>
      <c r="DA82" s="418"/>
      <c r="DB82" s="418"/>
      <c r="DC82" s="418"/>
    </row>
    <row r="83" spans="2:109" x14ac:dyDescent="0.15">
      <c r="B83" s="393"/>
      <c r="C83" s="394"/>
      <c r="D83" s="394"/>
      <c r="E83" s="394"/>
      <c r="F83" s="394"/>
      <c r="G83" s="394"/>
      <c r="H83" s="394"/>
      <c r="I83" s="394"/>
      <c r="J83" s="394"/>
      <c r="K83" s="394"/>
      <c r="L83" s="394"/>
      <c r="M83" s="394"/>
      <c r="N83" s="394"/>
      <c r="O83" s="394"/>
      <c r="P83" s="394"/>
      <c r="Q83" s="394"/>
      <c r="R83" s="394"/>
      <c r="S83" s="394"/>
      <c r="T83" s="394"/>
      <c r="U83" s="394"/>
      <c r="V83" s="394"/>
      <c r="W83" s="394"/>
      <c r="X83" s="394"/>
      <c r="Y83" s="394"/>
      <c r="Z83" s="394"/>
      <c r="AA83" s="394"/>
      <c r="AB83" s="394"/>
      <c r="AC83" s="394"/>
      <c r="AD83" s="394"/>
      <c r="AE83" s="394"/>
      <c r="AF83" s="394"/>
      <c r="AG83" s="394"/>
      <c r="AH83" s="394"/>
      <c r="AI83" s="394"/>
      <c r="AJ83" s="394"/>
      <c r="AK83" s="394"/>
      <c r="AL83" s="394"/>
      <c r="AM83" s="394"/>
      <c r="AN83" s="394"/>
      <c r="AO83" s="394"/>
      <c r="AP83" s="394"/>
      <c r="AQ83" s="394"/>
      <c r="AR83" s="394"/>
      <c r="AS83" s="394"/>
      <c r="AT83" s="394"/>
      <c r="AU83" s="394"/>
      <c r="AV83" s="394"/>
      <c r="AW83" s="394"/>
      <c r="AX83" s="394"/>
      <c r="AY83" s="394"/>
      <c r="AZ83" s="394"/>
      <c r="BA83" s="394"/>
      <c r="BB83" s="394"/>
      <c r="BC83" s="394"/>
      <c r="BD83" s="394"/>
      <c r="BE83" s="394"/>
      <c r="BF83" s="394"/>
      <c r="BG83" s="394"/>
      <c r="BH83" s="394"/>
      <c r="BI83" s="394"/>
      <c r="BJ83" s="394"/>
      <c r="BK83" s="394"/>
      <c r="BL83" s="394"/>
      <c r="BM83" s="394"/>
      <c r="BN83" s="394"/>
      <c r="BO83" s="394"/>
      <c r="BP83" s="394"/>
      <c r="BQ83" s="394"/>
      <c r="BR83" s="394"/>
      <c r="BS83" s="394"/>
      <c r="BT83" s="394"/>
      <c r="BU83" s="394"/>
      <c r="BV83" s="394"/>
      <c r="BW83" s="394"/>
      <c r="BX83" s="394"/>
      <c r="BY83" s="394"/>
      <c r="BZ83" s="394"/>
      <c r="CA83" s="394"/>
      <c r="CB83" s="394"/>
      <c r="CC83" s="394"/>
      <c r="CD83" s="394"/>
      <c r="CE83" s="394"/>
      <c r="CF83" s="394"/>
      <c r="CG83" s="394"/>
      <c r="CH83" s="394"/>
      <c r="CI83" s="394"/>
      <c r="CJ83" s="394"/>
      <c r="CK83" s="394"/>
      <c r="CL83" s="394"/>
      <c r="CM83" s="394"/>
      <c r="CN83" s="394"/>
      <c r="CO83" s="394"/>
      <c r="CP83" s="394"/>
      <c r="CQ83" s="394"/>
      <c r="CR83" s="394"/>
      <c r="CS83" s="394"/>
      <c r="CT83" s="394"/>
      <c r="CU83" s="394"/>
      <c r="CV83" s="394"/>
      <c r="CW83" s="394"/>
      <c r="CX83" s="394"/>
      <c r="CY83" s="394"/>
      <c r="CZ83" s="394"/>
      <c r="DA83" s="394"/>
      <c r="DB83" s="394"/>
      <c r="DC83" s="394"/>
      <c r="DD83" s="395"/>
    </row>
    <row r="84" spans="2:109" x14ac:dyDescent="0.15">
      <c r="DD84" s="384"/>
      <c r="DE84" s="384"/>
    </row>
    <row r="85" spans="2:109" x14ac:dyDescent="0.15">
      <c r="DD85" s="384"/>
      <c r="DE85" s="384"/>
    </row>
    <row r="86" spans="2:109" hidden="1" x14ac:dyDescent="0.15">
      <c r="DD86" s="384"/>
      <c r="DE86" s="384"/>
    </row>
    <row r="87" spans="2:109" hidden="1" x14ac:dyDescent="0.15">
      <c r="K87" s="419"/>
      <c r="AQ87" s="419"/>
      <c r="BC87" s="419"/>
      <c r="BO87" s="419"/>
      <c r="CA87" s="419"/>
      <c r="CM87" s="419"/>
      <c r="CY87" s="419"/>
      <c r="DD87" s="384"/>
      <c r="DE87" s="384"/>
    </row>
    <row r="88" spans="2:109" hidden="1" x14ac:dyDescent="0.15">
      <c r="DD88" s="384"/>
      <c r="DE88" s="384"/>
    </row>
    <row r="89" spans="2:109" hidden="1" x14ac:dyDescent="0.15">
      <c r="DD89" s="384"/>
      <c r="DE89" s="384"/>
    </row>
    <row r="90" spans="2:109" hidden="1" x14ac:dyDescent="0.15">
      <c r="DD90" s="384"/>
      <c r="DE90" s="384"/>
    </row>
    <row r="91" spans="2:109" hidden="1" x14ac:dyDescent="0.15">
      <c r="DD91" s="384"/>
      <c r="DE91" s="384"/>
    </row>
    <row r="92" spans="2:109" ht="13.5" hidden="1" customHeight="1" x14ac:dyDescent="0.15">
      <c r="DD92" s="384"/>
      <c r="DE92" s="384"/>
    </row>
    <row r="93" spans="2:109" ht="13.5" hidden="1" customHeight="1" x14ac:dyDescent="0.15">
      <c r="DD93" s="384"/>
      <c r="DE93" s="384"/>
    </row>
    <row r="94" spans="2:109" ht="13.5" hidden="1" customHeight="1" x14ac:dyDescent="0.15">
      <c r="DD94" s="384"/>
      <c r="DE94" s="384"/>
    </row>
    <row r="95" spans="2:109" ht="13.5" hidden="1" customHeight="1" x14ac:dyDescent="0.15">
      <c r="DD95" s="384"/>
      <c r="DE95" s="384"/>
    </row>
    <row r="96" spans="2:109" ht="13.5" hidden="1" customHeight="1" x14ac:dyDescent="0.15">
      <c r="DD96" s="384"/>
      <c r="DE96" s="384"/>
    </row>
    <row r="97" s="384" customFormat="1" ht="13.5" hidden="1" customHeight="1" x14ac:dyDescent="0.15"/>
    <row r="98" s="384" customFormat="1" ht="13.5" hidden="1" customHeight="1" x14ac:dyDescent="0.15"/>
    <row r="99" s="384" customFormat="1" ht="13.5" hidden="1" customHeight="1" x14ac:dyDescent="0.15"/>
    <row r="100" s="384" customFormat="1" ht="13.5" hidden="1" customHeight="1" x14ac:dyDescent="0.15"/>
    <row r="101" s="384" customFormat="1" ht="13.5" hidden="1" customHeight="1" x14ac:dyDescent="0.15"/>
    <row r="102" s="384" customFormat="1" ht="13.5" hidden="1" customHeight="1" x14ac:dyDescent="0.15"/>
    <row r="103" s="384" customFormat="1" ht="13.5" hidden="1" customHeight="1" x14ac:dyDescent="0.15"/>
    <row r="104" s="384" customFormat="1" ht="13.5" hidden="1" customHeight="1" x14ac:dyDescent="0.15"/>
    <row r="105" s="384" customFormat="1" ht="13.5" hidden="1" customHeight="1" x14ac:dyDescent="0.15"/>
    <row r="106" s="384" customFormat="1" ht="13.5" hidden="1" customHeight="1" x14ac:dyDescent="0.15"/>
    <row r="107" s="384" customFormat="1" ht="13.5" hidden="1" customHeight="1" x14ac:dyDescent="0.15"/>
    <row r="108" s="384" customFormat="1" ht="13.5" hidden="1" customHeight="1" x14ac:dyDescent="0.15"/>
    <row r="109" s="384" customFormat="1" ht="13.5" hidden="1" customHeight="1" x14ac:dyDescent="0.15"/>
    <row r="110" s="384" customFormat="1" ht="13.5" hidden="1" customHeight="1" x14ac:dyDescent="0.15"/>
    <row r="111" s="384" customFormat="1" ht="13.5" hidden="1" customHeight="1" x14ac:dyDescent="0.15"/>
    <row r="112" s="384" customFormat="1" ht="13.5" hidden="1" customHeight="1" x14ac:dyDescent="0.15"/>
    <row r="113" s="384" customFormat="1" ht="13.5" hidden="1" customHeight="1" x14ac:dyDescent="0.15"/>
    <row r="114" s="384" customFormat="1" ht="13.5" hidden="1" customHeight="1" x14ac:dyDescent="0.15"/>
    <row r="115" s="384" customFormat="1" ht="13.5" hidden="1" customHeight="1" x14ac:dyDescent="0.15"/>
    <row r="116" s="384" customFormat="1" ht="13.5" hidden="1" customHeight="1" x14ac:dyDescent="0.15"/>
    <row r="117" s="384" customFormat="1" ht="13.5" hidden="1" customHeight="1" x14ac:dyDescent="0.15"/>
    <row r="118" s="384" customFormat="1" ht="13.5" hidden="1" customHeight="1" x14ac:dyDescent="0.15"/>
    <row r="119" s="384" customFormat="1" ht="13.5" hidden="1" customHeight="1" x14ac:dyDescent="0.15"/>
    <row r="120" s="384" customFormat="1" ht="13.5" hidden="1" customHeight="1" x14ac:dyDescent="0.15"/>
    <row r="121" s="384" customFormat="1" ht="13.5" hidden="1" customHeight="1" x14ac:dyDescent="0.15"/>
    <row r="122" s="384" customFormat="1" ht="13.5" hidden="1" customHeight="1" x14ac:dyDescent="0.15"/>
    <row r="123" s="384" customFormat="1" ht="13.5" hidden="1" customHeight="1" x14ac:dyDescent="0.15"/>
    <row r="124" s="384" customFormat="1" ht="13.5" hidden="1" customHeight="1" x14ac:dyDescent="0.15"/>
    <row r="125" s="384" customFormat="1" ht="13.5" hidden="1" customHeight="1" x14ac:dyDescent="0.15"/>
    <row r="126" s="384" customFormat="1" ht="13.5" hidden="1" customHeight="1" x14ac:dyDescent="0.15"/>
    <row r="127" s="384" customFormat="1" ht="13.5" hidden="1" customHeight="1" x14ac:dyDescent="0.15"/>
    <row r="128" s="384" customFormat="1" ht="13.5" hidden="1" customHeight="1" x14ac:dyDescent="0.15"/>
    <row r="129" s="384" customFormat="1" ht="13.5" hidden="1" customHeight="1" x14ac:dyDescent="0.15"/>
    <row r="130" s="384" customFormat="1" ht="13.5" hidden="1" customHeight="1" x14ac:dyDescent="0.15"/>
    <row r="131" s="384" customFormat="1" ht="13.5" hidden="1" customHeight="1" x14ac:dyDescent="0.15"/>
    <row r="132" s="384" customFormat="1" ht="13.5" hidden="1" customHeight="1" x14ac:dyDescent="0.15"/>
    <row r="133" s="384" customFormat="1" ht="13.5" hidden="1" customHeight="1" x14ac:dyDescent="0.15"/>
    <row r="134" s="384" customFormat="1" ht="13.5" hidden="1" customHeight="1" x14ac:dyDescent="0.15"/>
    <row r="135" s="384" customFormat="1" ht="13.5" hidden="1" customHeight="1" x14ac:dyDescent="0.15"/>
    <row r="136" s="384" customFormat="1" ht="13.5" hidden="1" customHeight="1" x14ac:dyDescent="0.15"/>
    <row r="137" s="384" customFormat="1" ht="13.5" hidden="1" customHeight="1" x14ac:dyDescent="0.15"/>
    <row r="138" s="384" customFormat="1" ht="13.5" hidden="1" customHeight="1" x14ac:dyDescent="0.15"/>
    <row r="139" s="384" customFormat="1" ht="13.5" hidden="1" customHeight="1" x14ac:dyDescent="0.15"/>
    <row r="140" s="384" customFormat="1" ht="13.5" hidden="1" customHeight="1" x14ac:dyDescent="0.15"/>
    <row r="141" s="384" customFormat="1" ht="13.5" hidden="1" customHeight="1" x14ac:dyDescent="0.15"/>
    <row r="142" s="384" customFormat="1" ht="13.5" hidden="1" customHeight="1" x14ac:dyDescent="0.15"/>
    <row r="143" s="384" customFormat="1" ht="13.5" hidden="1" customHeight="1" x14ac:dyDescent="0.15"/>
    <row r="144" s="384" customFormat="1" ht="13.5" hidden="1" customHeight="1" x14ac:dyDescent="0.15"/>
    <row r="145" s="384" customFormat="1" ht="13.5" hidden="1" customHeight="1" x14ac:dyDescent="0.15"/>
    <row r="146" s="384" customFormat="1" ht="13.5" hidden="1" customHeight="1" x14ac:dyDescent="0.15"/>
    <row r="147" s="384" customFormat="1" ht="13.5" hidden="1" customHeight="1" x14ac:dyDescent="0.15"/>
    <row r="148" s="384" customFormat="1" ht="13.5" hidden="1" customHeight="1" x14ac:dyDescent="0.15"/>
    <row r="149" s="384" customFormat="1" ht="13.5" hidden="1" customHeight="1" x14ac:dyDescent="0.15"/>
    <row r="150" s="384" customFormat="1" ht="13.5" hidden="1" customHeight="1" x14ac:dyDescent="0.15"/>
    <row r="151" s="384" customFormat="1" ht="13.5" hidden="1" customHeight="1" x14ac:dyDescent="0.15"/>
    <row r="152" s="384" customFormat="1" ht="13.5" hidden="1" customHeight="1" x14ac:dyDescent="0.15"/>
    <row r="153" s="384" customFormat="1" ht="13.5" hidden="1" customHeight="1" x14ac:dyDescent="0.15"/>
    <row r="154" s="384" customFormat="1" ht="13.5" hidden="1" customHeight="1" x14ac:dyDescent="0.15"/>
    <row r="155" s="384" customFormat="1" ht="13.5" hidden="1" customHeight="1" x14ac:dyDescent="0.15"/>
    <row r="156" s="384" customFormat="1" ht="13.5" hidden="1" customHeight="1" x14ac:dyDescent="0.15"/>
    <row r="157" s="384" customFormat="1" ht="13.5" hidden="1" customHeight="1" x14ac:dyDescent="0.15"/>
    <row r="158" s="384" customFormat="1" ht="13.5" hidden="1" customHeight="1" x14ac:dyDescent="0.15"/>
    <row r="159" s="384" customFormat="1" ht="13.5" hidden="1" customHeight="1" x14ac:dyDescent="0.15"/>
    <row r="160" s="384" customFormat="1" ht="13.5" hidden="1" customHeight="1" x14ac:dyDescent="0.15"/>
  </sheetData>
  <sheetProtection algorithmName="SHA-512" hashValue="cpt9g48dhYIq0S4o+qerKQ1+y0kD2G5j+wARPRWpIu1N52gQuX9ZQtB2bCc9W6ihfK+0ZjRxTZlAYZ4kziN2kQ==" saltValue="U6x5BA8EQCrYYTXdxMbj4w==" spinCount="100000" sheet="1" objects="1" scenarios="1" formatCells="0"/>
  <dataConsolidate/>
  <mergeCells count="112">
    <mergeCell ref="AN43:DC47"/>
    <mergeCell ref="G50:J50"/>
    <mergeCell ref="AN50:BO50"/>
    <mergeCell ref="BP50:BW50"/>
    <mergeCell ref="BX50:CE50"/>
    <mergeCell ref="CF50:CM50"/>
    <mergeCell ref="CN50:CU50"/>
    <mergeCell ref="CV50:DC50"/>
    <mergeCell ref="CV51:DC52"/>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CN51:CU52"/>
    <mergeCell ref="CN53:CU54"/>
    <mergeCell ref="I51:J52"/>
    <mergeCell ref="K51:K52"/>
    <mergeCell ref="L51:L52"/>
    <mergeCell ref="M51:M52"/>
    <mergeCell ref="N51:N52"/>
    <mergeCell ref="I57:J58"/>
    <mergeCell ref="K57:K58"/>
    <mergeCell ref="L57:L58"/>
    <mergeCell ref="M57:M58"/>
    <mergeCell ref="N57:N58"/>
    <mergeCell ref="BB57:BO58"/>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8" scale="74"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E07BA-81F2-4837-AC5E-80B9139165BB}">
  <sheetPr>
    <pageSetUpPr fitToPage="1"/>
  </sheetPr>
  <dimension ref="A1:DR125"/>
  <sheetViews>
    <sheetView showGridLines="0" zoomScaleNormal="100" zoomScaleSheetLayoutView="70" workbookViewId="0">
      <selection activeCell="K113" sqref="K113"/>
    </sheetView>
  </sheetViews>
  <sheetFormatPr defaultColWidth="0" defaultRowHeight="13.5" customHeight="1" zeroHeight="1" x14ac:dyDescent="0.15"/>
  <cols>
    <col min="1" max="34" width="2.5" style="288" customWidth="1"/>
    <col min="35" max="122" width="2.5" style="287" customWidth="1"/>
    <col min="123" max="16384" width="2.5" style="287" hidden="1"/>
  </cols>
  <sheetData>
    <row r="1" spans="1:34" ht="13.5" customHeight="1" x14ac:dyDescent="0.15">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row>
    <row r="2" spans="1:34" x14ac:dyDescent="0.15">
      <c r="S2" s="287"/>
      <c r="AH2" s="287"/>
    </row>
    <row r="3" spans="1:34" x14ac:dyDescent="0.15">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row>
    <row r="4" spans="1:34" x14ac:dyDescent="0.15"/>
    <row r="5" spans="1:34" x14ac:dyDescent="0.15"/>
    <row r="6" spans="1:34" x14ac:dyDescent="0.15"/>
    <row r="7" spans="1:34" x14ac:dyDescent="0.15"/>
    <row r="8" spans="1:34" x14ac:dyDescent="0.15"/>
    <row r="9" spans="1:34" x14ac:dyDescent="0.15">
      <c r="AH9" s="287"/>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87"/>
    </row>
    <row r="18" spans="12:34" x14ac:dyDescent="0.15"/>
    <row r="19" spans="12:34" x14ac:dyDescent="0.15"/>
    <row r="20" spans="12:34" x14ac:dyDescent="0.15">
      <c r="AH20" s="287"/>
    </row>
    <row r="21" spans="12:34" x14ac:dyDescent="0.15">
      <c r="AH21" s="287"/>
    </row>
    <row r="22" spans="12:34" x14ac:dyDescent="0.15"/>
    <row r="23" spans="12:34" x14ac:dyDescent="0.15"/>
    <row r="24" spans="12:34" x14ac:dyDescent="0.15">
      <c r="Q24" s="287"/>
    </row>
    <row r="25" spans="12:34" x14ac:dyDescent="0.15"/>
    <row r="26" spans="12:34" x14ac:dyDescent="0.15"/>
    <row r="27" spans="12:34" x14ac:dyDescent="0.15"/>
    <row r="28" spans="12:34" x14ac:dyDescent="0.15">
      <c r="O28" s="287"/>
      <c r="T28" s="287"/>
      <c r="AH28" s="287"/>
    </row>
    <row r="29" spans="12:34" x14ac:dyDescent="0.15"/>
    <row r="30" spans="12:34" x14ac:dyDescent="0.15"/>
    <row r="31" spans="12:34" x14ac:dyDescent="0.15">
      <c r="Q31" s="287"/>
    </row>
    <row r="32" spans="12:34" x14ac:dyDescent="0.15">
      <c r="L32" s="287"/>
    </row>
    <row r="33" spans="2:34" x14ac:dyDescent="0.15">
      <c r="C33" s="287"/>
      <c r="E33" s="287"/>
      <c r="G33" s="287"/>
      <c r="I33" s="287"/>
      <c r="X33" s="287"/>
    </row>
    <row r="34" spans="2:34" x14ac:dyDescent="0.15">
      <c r="B34" s="287"/>
      <c r="P34" s="287"/>
      <c r="R34" s="287"/>
      <c r="T34" s="287"/>
    </row>
    <row r="35" spans="2:34" x14ac:dyDescent="0.15">
      <c r="D35" s="287"/>
      <c r="W35" s="287"/>
      <c r="AC35" s="287"/>
      <c r="AD35" s="287"/>
      <c r="AE35" s="287"/>
      <c r="AF35" s="287"/>
      <c r="AG35" s="287"/>
      <c r="AH35" s="287"/>
    </row>
    <row r="36" spans="2:34" x14ac:dyDescent="0.15">
      <c r="H36" s="287"/>
      <c r="J36" s="287"/>
      <c r="K36" s="287"/>
      <c r="M36" s="287"/>
      <c r="Y36" s="287"/>
      <c r="Z36" s="287"/>
      <c r="AA36" s="287"/>
      <c r="AB36" s="287"/>
      <c r="AC36" s="287"/>
      <c r="AD36" s="287"/>
      <c r="AE36" s="287"/>
      <c r="AF36" s="287"/>
      <c r="AG36" s="287"/>
      <c r="AH36" s="287"/>
    </row>
    <row r="37" spans="2:34" x14ac:dyDescent="0.15">
      <c r="AH37" s="287"/>
    </row>
    <row r="38" spans="2:34" x14ac:dyDescent="0.15">
      <c r="AG38" s="287"/>
      <c r="AH38" s="287"/>
    </row>
    <row r="39" spans="2:34" x14ac:dyDescent="0.15"/>
    <row r="40" spans="2:34" x14ac:dyDescent="0.15">
      <c r="X40" s="287"/>
    </row>
    <row r="41" spans="2:34" x14ac:dyDescent="0.15">
      <c r="R41" s="287"/>
    </row>
    <row r="42" spans="2:34" x14ac:dyDescent="0.15">
      <c r="W42" s="287"/>
    </row>
    <row r="43" spans="2:34" x14ac:dyDescent="0.15">
      <c r="Y43" s="287"/>
      <c r="Z43" s="287"/>
      <c r="AA43" s="287"/>
      <c r="AB43" s="287"/>
      <c r="AC43" s="287"/>
      <c r="AD43" s="287"/>
      <c r="AE43" s="287"/>
      <c r="AF43" s="287"/>
      <c r="AG43" s="287"/>
      <c r="AH43" s="287"/>
    </row>
    <row r="44" spans="2:34" x14ac:dyDescent="0.15">
      <c r="AH44" s="287"/>
    </row>
    <row r="45" spans="2:34" x14ac:dyDescent="0.15">
      <c r="X45" s="287"/>
    </row>
    <row r="46" spans="2:34" x14ac:dyDescent="0.15"/>
    <row r="47" spans="2:34" x14ac:dyDescent="0.15"/>
    <row r="48" spans="2:34" x14ac:dyDescent="0.15">
      <c r="W48" s="287"/>
      <c r="Y48" s="287"/>
      <c r="Z48" s="287"/>
      <c r="AA48" s="287"/>
      <c r="AB48" s="287"/>
      <c r="AC48" s="287"/>
      <c r="AD48" s="287"/>
      <c r="AE48" s="287"/>
      <c r="AF48" s="287"/>
      <c r="AG48" s="287"/>
      <c r="AH48" s="287"/>
    </row>
    <row r="49" spans="28:34" x14ac:dyDescent="0.15"/>
    <row r="50" spans="28:34" x14ac:dyDescent="0.15">
      <c r="AE50" s="287"/>
      <c r="AF50" s="287"/>
      <c r="AG50" s="287"/>
      <c r="AH50" s="287"/>
    </row>
    <row r="51" spans="28:34" x14ac:dyDescent="0.15">
      <c r="AC51" s="287"/>
      <c r="AD51" s="287"/>
      <c r="AE51" s="287"/>
      <c r="AF51" s="287"/>
      <c r="AG51" s="287"/>
      <c r="AH51" s="287"/>
    </row>
    <row r="52" spans="28:34" x14ac:dyDescent="0.15"/>
    <row r="53" spans="28:34" x14ac:dyDescent="0.15">
      <c r="AF53" s="287"/>
      <c r="AG53" s="287"/>
      <c r="AH53" s="287"/>
    </row>
    <row r="54" spans="28:34" x14ac:dyDescent="0.15">
      <c r="AH54" s="287"/>
    </row>
    <row r="55" spans="28:34" x14ac:dyDescent="0.15"/>
    <row r="56" spans="28:34" x14ac:dyDescent="0.15">
      <c r="AB56" s="287"/>
      <c r="AC56" s="287"/>
      <c r="AD56" s="287"/>
      <c r="AE56" s="287"/>
      <c r="AF56" s="287"/>
      <c r="AG56" s="287"/>
      <c r="AH56" s="287"/>
    </row>
    <row r="57" spans="28:34" x14ac:dyDescent="0.15">
      <c r="AH57" s="287"/>
    </row>
    <row r="58" spans="28:34" x14ac:dyDescent="0.15">
      <c r="AH58" s="287"/>
    </row>
    <row r="59" spans="28:34" x14ac:dyDescent="0.15"/>
    <row r="60" spans="28:34" x14ac:dyDescent="0.15"/>
    <row r="61" spans="28:34" x14ac:dyDescent="0.15"/>
    <row r="62" spans="28:34" x14ac:dyDescent="0.15"/>
    <row r="63" spans="28:34" x14ac:dyDescent="0.15">
      <c r="AH63" s="287"/>
    </row>
    <row r="64" spans="28:34" x14ac:dyDescent="0.15">
      <c r="AG64" s="287"/>
      <c r="AH64" s="287"/>
    </row>
    <row r="65" spans="28:34" x14ac:dyDescent="0.15"/>
    <row r="66" spans="28:34" x14ac:dyDescent="0.15"/>
    <row r="67" spans="28:34" x14ac:dyDescent="0.15"/>
    <row r="68" spans="28:34" x14ac:dyDescent="0.15">
      <c r="AB68" s="287"/>
      <c r="AC68" s="287"/>
      <c r="AD68" s="287"/>
      <c r="AE68" s="287"/>
      <c r="AF68" s="287"/>
      <c r="AG68" s="287"/>
      <c r="AH68" s="287"/>
    </row>
    <row r="69" spans="28:34" x14ac:dyDescent="0.15">
      <c r="AF69" s="287"/>
      <c r="AG69" s="287"/>
      <c r="AH69" s="287"/>
    </row>
    <row r="70" spans="28:34" x14ac:dyDescent="0.15"/>
    <row r="71" spans="28:34" x14ac:dyDescent="0.15"/>
    <row r="72" spans="28:34" x14ac:dyDescent="0.15"/>
    <row r="73" spans="28:34" x14ac:dyDescent="0.15"/>
    <row r="74" spans="28:34" x14ac:dyDescent="0.15"/>
    <row r="75" spans="28:34" x14ac:dyDescent="0.15">
      <c r="AH75" s="287"/>
    </row>
    <row r="76" spans="28:34" x14ac:dyDescent="0.15">
      <c r="AF76" s="287"/>
      <c r="AG76" s="287"/>
      <c r="AH76" s="287"/>
    </row>
    <row r="77" spans="28:34" x14ac:dyDescent="0.15">
      <c r="AG77" s="287"/>
      <c r="AH77" s="287"/>
    </row>
    <row r="78" spans="28:34" x14ac:dyDescent="0.15"/>
    <row r="79" spans="28:34" x14ac:dyDescent="0.15"/>
    <row r="80" spans="28:34" x14ac:dyDescent="0.15"/>
    <row r="81" spans="25:34" x14ac:dyDescent="0.15"/>
    <row r="82" spans="25:34" x14ac:dyDescent="0.15">
      <c r="Y82" s="287"/>
    </row>
    <row r="83" spans="25:34" x14ac:dyDescent="0.15">
      <c r="Y83" s="287"/>
      <c r="Z83" s="287"/>
      <c r="AA83" s="287"/>
      <c r="AB83" s="287"/>
      <c r="AC83" s="287"/>
      <c r="AD83" s="287"/>
      <c r="AE83" s="287"/>
      <c r="AF83" s="287"/>
      <c r="AG83" s="287"/>
      <c r="AH83" s="287"/>
    </row>
    <row r="84" spans="25:34" x14ac:dyDescent="0.15"/>
    <row r="85" spans="25:34" x14ac:dyDescent="0.15"/>
    <row r="86" spans="25:34" x14ac:dyDescent="0.15"/>
    <row r="87" spans="25:34" x14ac:dyDescent="0.15"/>
    <row r="88" spans="25:34" x14ac:dyDescent="0.15">
      <c r="AH88" s="287"/>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87"/>
      <c r="AG94" s="287"/>
      <c r="AH94" s="287"/>
    </row>
    <row r="95" spans="25:34" ht="13.5" customHeight="1" x14ac:dyDescent="0.15">
      <c r="AH95" s="287"/>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87"/>
    </row>
    <row r="102" spans="33:34" ht="13.5" customHeight="1" x14ac:dyDescent="0.15"/>
    <row r="103" spans="33:34" ht="13.5" customHeight="1" x14ac:dyDescent="0.15"/>
    <row r="104" spans="33:34" ht="13.5" customHeight="1" x14ac:dyDescent="0.15">
      <c r="AG104" s="287"/>
      <c r="AH104" s="287"/>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87"/>
    </row>
    <row r="117" spans="34:122" ht="13.5" customHeight="1" x14ac:dyDescent="0.15"/>
    <row r="118" spans="34:122" ht="13.5" customHeight="1" x14ac:dyDescent="0.15"/>
    <row r="119" spans="34:122" ht="13.5" customHeight="1" x14ac:dyDescent="0.15"/>
    <row r="120" spans="34:122" ht="13.5" customHeight="1" x14ac:dyDescent="0.15">
      <c r="AH120" s="287"/>
    </row>
    <row r="121" spans="34:122" ht="13.5" customHeight="1" x14ac:dyDescent="0.15">
      <c r="AH121" s="287"/>
    </row>
    <row r="122" spans="34:122" ht="13.5" customHeight="1" x14ac:dyDescent="0.15"/>
    <row r="123" spans="34:122" ht="13.5" customHeight="1" x14ac:dyDescent="0.15"/>
    <row r="124" spans="34:122" ht="13.5" customHeight="1" x14ac:dyDescent="0.15"/>
    <row r="125" spans="34:122" ht="13.5" customHeight="1" x14ac:dyDescent="0.15">
      <c r="DR125" s="287" t="s">
        <v>507</v>
      </c>
    </row>
  </sheetData>
  <sheetProtection algorithmName="SHA-512" hashValue="BM5+E7NWzLVS63fDNz+y3lE35GFlaz8lCT359fF15sbycqlZsBkmSe0Axgnguf10AHWBlXm5tXdYv5t/q2JpNw==" saltValue="pxS71716X58jWUMq4NqsFw==" spinCount="100000" sheet="1" objects="1" scenarios="1"/>
  <dataConsolidate/>
  <phoneticPr fontId="2"/>
  <printOptions horizontalCentered="1" verticalCentered="1"/>
  <pageMargins left="0" right="0" top="0.19685039370078741" bottom="0" header="0.39370078740157483" footer="0"/>
  <pageSetup paperSize="8" scale="5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8640A-19B2-4EE6-8E47-ECB4E5274AB2}">
  <sheetPr>
    <pageSetUpPr fitToPage="1"/>
  </sheetPr>
  <dimension ref="A1:DR125"/>
  <sheetViews>
    <sheetView showGridLines="0" zoomScaleNormal="100" zoomScaleSheetLayoutView="55" workbookViewId="0"/>
  </sheetViews>
  <sheetFormatPr defaultColWidth="0" defaultRowHeight="13.5" customHeight="1" zeroHeight="1" x14ac:dyDescent="0.15"/>
  <cols>
    <col min="1" max="34" width="2.5" style="288" customWidth="1"/>
    <col min="35" max="122" width="2.5" style="287" customWidth="1"/>
    <col min="123" max="16384" width="2.5" style="287" hidden="1"/>
  </cols>
  <sheetData>
    <row r="1" spans="2:34" ht="13.5" customHeight="1" x14ac:dyDescent="0.15">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row>
    <row r="2" spans="2:34" x14ac:dyDescent="0.15">
      <c r="S2" s="287"/>
      <c r="AH2" s="287"/>
    </row>
    <row r="3" spans="2:34" x14ac:dyDescent="0.15">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row>
    <row r="4" spans="2:34" x14ac:dyDescent="0.15"/>
    <row r="5" spans="2:34" x14ac:dyDescent="0.15"/>
    <row r="6" spans="2:34" x14ac:dyDescent="0.15"/>
    <row r="7" spans="2:34" x14ac:dyDescent="0.15"/>
    <row r="8" spans="2:34" x14ac:dyDescent="0.15"/>
    <row r="9" spans="2:34" x14ac:dyDescent="0.15">
      <c r="AH9" s="287"/>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87"/>
    </row>
    <row r="18" spans="12:34" x14ac:dyDescent="0.15"/>
    <row r="19" spans="12:34" x14ac:dyDescent="0.15"/>
    <row r="20" spans="12:34" x14ac:dyDescent="0.15">
      <c r="AH20" s="287"/>
    </row>
    <row r="21" spans="12:34" x14ac:dyDescent="0.15">
      <c r="AH21" s="287"/>
    </row>
    <row r="22" spans="12:34" x14ac:dyDescent="0.15"/>
    <row r="23" spans="12:34" x14ac:dyDescent="0.15"/>
    <row r="24" spans="12:34" x14ac:dyDescent="0.15">
      <c r="Q24" s="287"/>
    </row>
    <row r="25" spans="12:34" x14ac:dyDescent="0.15"/>
    <row r="26" spans="12:34" x14ac:dyDescent="0.15"/>
    <row r="27" spans="12:34" x14ac:dyDescent="0.15"/>
    <row r="28" spans="12:34" x14ac:dyDescent="0.15">
      <c r="O28" s="287"/>
      <c r="T28" s="287"/>
      <c r="AH28" s="287"/>
    </row>
    <row r="29" spans="12:34" x14ac:dyDescent="0.15"/>
    <row r="30" spans="12:34" x14ac:dyDescent="0.15"/>
    <row r="31" spans="12:34" x14ac:dyDescent="0.15">
      <c r="Q31" s="287"/>
    </row>
    <row r="32" spans="12:34" x14ac:dyDescent="0.15">
      <c r="L32" s="287"/>
    </row>
    <row r="33" spans="2:34" x14ac:dyDescent="0.15">
      <c r="C33" s="287"/>
      <c r="E33" s="287"/>
      <c r="G33" s="287"/>
      <c r="I33" s="287"/>
      <c r="X33" s="287"/>
    </row>
    <row r="34" spans="2:34" x14ac:dyDescent="0.15">
      <c r="B34" s="287"/>
      <c r="P34" s="287"/>
      <c r="R34" s="287"/>
      <c r="T34" s="287"/>
    </row>
    <row r="35" spans="2:34" x14ac:dyDescent="0.15">
      <c r="D35" s="287"/>
      <c r="W35" s="287"/>
      <c r="AC35" s="287"/>
      <c r="AD35" s="287"/>
      <c r="AE35" s="287"/>
      <c r="AF35" s="287"/>
      <c r="AG35" s="287"/>
      <c r="AH35" s="287"/>
    </row>
    <row r="36" spans="2:34" x14ac:dyDescent="0.15">
      <c r="H36" s="287"/>
      <c r="J36" s="287"/>
      <c r="K36" s="287"/>
      <c r="M36" s="287"/>
      <c r="Y36" s="287"/>
      <c r="Z36" s="287"/>
      <c r="AA36" s="287"/>
      <c r="AB36" s="287"/>
      <c r="AC36" s="287"/>
      <c r="AD36" s="287"/>
      <c r="AE36" s="287"/>
      <c r="AF36" s="287"/>
      <c r="AG36" s="287"/>
      <c r="AH36" s="287"/>
    </row>
    <row r="37" spans="2:34" x14ac:dyDescent="0.15">
      <c r="AH37" s="287"/>
    </row>
    <row r="38" spans="2:34" x14ac:dyDescent="0.15">
      <c r="AG38" s="287"/>
      <c r="AH38" s="287"/>
    </row>
    <row r="39" spans="2:34" x14ac:dyDescent="0.15"/>
    <row r="40" spans="2:34" x14ac:dyDescent="0.15">
      <c r="X40" s="287"/>
    </row>
    <row r="41" spans="2:34" x14ac:dyDescent="0.15">
      <c r="R41" s="287"/>
    </row>
    <row r="42" spans="2:34" x14ac:dyDescent="0.15">
      <c r="W42" s="287"/>
    </row>
    <row r="43" spans="2:34" x14ac:dyDescent="0.15">
      <c r="Y43" s="287"/>
      <c r="Z43" s="287"/>
      <c r="AA43" s="287"/>
      <c r="AB43" s="287"/>
      <c r="AC43" s="287"/>
      <c r="AD43" s="287"/>
      <c r="AE43" s="287"/>
      <c r="AF43" s="287"/>
      <c r="AG43" s="287"/>
      <c r="AH43" s="287"/>
    </row>
    <row r="44" spans="2:34" x14ac:dyDescent="0.15">
      <c r="AH44" s="287"/>
    </row>
    <row r="45" spans="2:34" x14ac:dyDescent="0.15">
      <c r="X45" s="287"/>
    </row>
    <row r="46" spans="2:34" x14ac:dyDescent="0.15"/>
    <row r="47" spans="2:34" x14ac:dyDescent="0.15"/>
    <row r="48" spans="2:34" x14ac:dyDescent="0.15">
      <c r="W48" s="287"/>
      <c r="Y48" s="287"/>
      <c r="Z48" s="287"/>
      <c r="AA48" s="287"/>
      <c r="AB48" s="287"/>
      <c r="AC48" s="287"/>
      <c r="AD48" s="287"/>
      <c r="AE48" s="287"/>
      <c r="AF48" s="287"/>
      <c r="AG48" s="287"/>
      <c r="AH48" s="287"/>
    </row>
    <row r="49" spans="28:34" x14ac:dyDescent="0.15"/>
    <row r="50" spans="28:34" x14ac:dyDescent="0.15">
      <c r="AE50" s="287"/>
      <c r="AF50" s="287"/>
      <c r="AG50" s="287"/>
      <c r="AH50" s="287"/>
    </row>
    <row r="51" spans="28:34" x14ac:dyDescent="0.15">
      <c r="AC51" s="287"/>
      <c r="AD51" s="287"/>
      <c r="AE51" s="287"/>
      <c r="AF51" s="287"/>
      <c r="AG51" s="287"/>
      <c r="AH51" s="287"/>
    </row>
    <row r="52" spans="28:34" x14ac:dyDescent="0.15"/>
    <row r="53" spans="28:34" x14ac:dyDescent="0.15">
      <c r="AF53" s="287"/>
      <c r="AG53" s="287"/>
      <c r="AH53" s="287"/>
    </row>
    <row r="54" spans="28:34" x14ac:dyDescent="0.15">
      <c r="AH54" s="287"/>
    </row>
    <row r="55" spans="28:34" x14ac:dyDescent="0.15"/>
    <row r="56" spans="28:34" x14ac:dyDescent="0.15">
      <c r="AB56" s="287"/>
      <c r="AC56" s="287"/>
      <c r="AD56" s="287"/>
      <c r="AE56" s="287"/>
      <c r="AF56" s="287"/>
      <c r="AG56" s="287"/>
      <c r="AH56" s="287"/>
    </row>
    <row r="57" spans="28:34" x14ac:dyDescent="0.15">
      <c r="AH57" s="287"/>
    </row>
    <row r="58" spans="28:34" x14ac:dyDescent="0.15">
      <c r="AH58" s="287"/>
    </row>
    <row r="59" spans="28:34" x14ac:dyDescent="0.15">
      <c r="AG59" s="287"/>
      <c r="AH59" s="287"/>
    </row>
    <row r="60" spans="28:34" x14ac:dyDescent="0.15"/>
    <row r="61" spans="28:34" x14ac:dyDescent="0.15"/>
    <row r="62" spans="28:34" x14ac:dyDescent="0.15"/>
    <row r="63" spans="28:34" x14ac:dyDescent="0.15">
      <c r="AH63" s="287"/>
    </row>
    <row r="64" spans="28:34" x14ac:dyDescent="0.15">
      <c r="AG64" s="287"/>
      <c r="AH64" s="287"/>
    </row>
    <row r="65" spans="28:34" x14ac:dyDescent="0.15"/>
    <row r="66" spans="28:34" x14ac:dyDescent="0.15"/>
    <row r="67" spans="28:34" x14ac:dyDescent="0.15"/>
    <row r="68" spans="28:34" x14ac:dyDescent="0.15">
      <c r="AB68" s="287"/>
      <c r="AC68" s="287"/>
      <c r="AD68" s="287"/>
      <c r="AE68" s="287"/>
      <c r="AF68" s="287"/>
      <c r="AG68" s="287"/>
      <c r="AH68" s="287"/>
    </row>
    <row r="69" spans="28:34" x14ac:dyDescent="0.15">
      <c r="AF69" s="287"/>
      <c r="AG69" s="287"/>
      <c r="AH69" s="287"/>
    </row>
    <row r="70" spans="28:34" x14ac:dyDescent="0.15"/>
    <row r="71" spans="28:34" x14ac:dyDescent="0.15"/>
    <row r="72" spans="28:34" x14ac:dyDescent="0.15"/>
    <row r="73" spans="28:34" x14ac:dyDescent="0.15"/>
    <row r="74" spans="28:34" x14ac:dyDescent="0.15"/>
    <row r="75" spans="28:34" x14ac:dyDescent="0.15">
      <c r="AH75" s="287"/>
    </row>
    <row r="76" spans="28:34" x14ac:dyDescent="0.15">
      <c r="AF76" s="287"/>
      <c r="AG76" s="287"/>
      <c r="AH76" s="287"/>
    </row>
    <row r="77" spans="28:34" x14ac:dyDescent="0.15">
      <c r="AG77" s="287"/>
      <c r="AH77" s="287"/>
    </row>
    <row r="78" spans="28:34" x14ac:dyDescent="0.15"/>
    <row r="79" spans="28:34" x14ac:dyDescent="0.15"/>
    <row r="80" spans="28:34" x14ac:dyDescent="0.15"/>
    <row r="81" spans="25:34" x14ac:dyDescent="0.15"/>
    <row r="82" spans="25:34" x14ac:dyDescent="0.15">
      <c r="Y82" s="287"/>
    </row>
    <row r="83" spans="25:34" x14ac:dyDescent="0.15">
      <c r="Y83" s="287"/>
      <c r="Z83" s="287"/>
      <c r="AA83" s="287"/>
      <c r="AB83" s="287"/>
      <c r="AC83" s="287"/>
      <c r="AD83" s="287"/>
      <c r="AE83" s="287"/>
      <c r="AF83" s="287"/>
      <c r="AG83" s="287"/>
      <c r="AH83" s="287"/>
    </row>
    <row r="84" spans="25:34" x14ac:dyDescent="0.15"/>
    <row r="85" spans="25:34" x14ac:dyDescent="0.15"/>
    <row r="86" spans="25:34" x14ac:dyDescent="0.15"/>
    <row r="87" spans="25:34" x14ac:dyDescent="0.15"/>
    <row r="88" spans="25:34" x14ac:dyDescent="0.15">
      <c r="AH88" s="287"/>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87"/>
      <c r="AG94" s="287"/>
      <c r="AH94" s="287"/>
    </row>
    <row r="95" spans="25:34" ht="13.5" customHeight="1" x14ac:dyDescent="0.15">
      <c r="AH95" s="287"/>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87"/>
    </row>
    <row r="102" spans="33:34" ht="13.5" customHeight="1" x14ac:dyDescent="0.15"/>
    <row r="103" spans="33:34" ht="13.5" customHeight="1" x14ac:dyDescent="0.15"/>
    <row r="104" spans="33:34" ht="13.5" customHeight="1" x14ac:dyDescent="0.15">
      <c r="AG104" s="287"/>
      <c r="AH104" s="287"/>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87"/>
    </row>
    <row r="117" spans="34:122" ht="13.5" customHeight="1" x14ac:dyDescent="0.15"/>
    <row r="118" spans="34:122" ht="13.5" customHeight="1" x14ac:dyDescent="0.15"/>
    <row r="119" spans="34:122" ht="13.5" customHeight="1" x14ac:dyDescent="0.15"/>
    <row r="120" spans="34:122" ht="13.5" customHeight="1" x14ac:dyDescent="0.15">
      <c r="AH120" s="287"/>
    </row>
    <row r="121" spans="34:122" ht="13.5" customHeight="1" x14ac:dyDescent="0.15">
      <c r="AH121" s="287"/>
    </row>
    <row r="122" spans="34:122" ht="13.5" customHeight="1" x14ac:dyDescent="0.15"/>
    <row r="123" spans="34:122" ht="13.5" customHeight="1" x14ac:dyDescent="0.15"/>
    <row r="124" spans="34:122" ht="13.5" customHeight="1" x14ac:dyDescent="0.15"/>
    <row r="125" spans="34:122" ht="13.5" customHeight="1" x14ac:dyDescent="0.15">
      <c r="DR125" s="287" t="s">
        <v>507</v>
      </c>
    </row>
  </sheetData>
  <sheetProtection algorithmName="SHA-512" hashValue="Ia7HZKNbcpFzTvPiA1SQzjIBQJQmt49ALsgQ0cVPxH9ik1CZivgFYjeKYDeBdgf1LV6kfX8CrcBO0GTKb8MFiQ==" saltValue="f2+tF0oSee4QDAtq2pMFdw==" spinCount="100000" sheet="1" objects="1" scenarios="1"/>
  <dataConsolidate/>
  <phoneticPr fontId="2"/>
  <printOptions horizontalCentered="1" verticalCentered="1"/>
  <pageMargins left="0" right="0" top="0.19685039370078741" bottom="0" header="0.39370078740157483" footer="0"/>
  <pageSetup paperSize="8" scale="53"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6" customWidth="1"/>
    <col min="2" max="8" width="13.375" style="146" customWidth="1"/>
    <col min="9" max="16384" width="11.125" style="146"/>
  </cols>
  <sheetData>
    <row r="1" spans="1:8" x14ac:dyDescent="0.15">
      <c r="A1" s="140"/>
      <c r="B1" s="141"/>
      <c r="C1" s="142"/>
      <c r="D1" s="143"/>
      <c r="E1" s="144"/>
      <c r="F1" s="144"/>
      <c r="G1" s="144"/>
      <c r="H1" s="145"/>
    </row>
    <row r="2" spans="1:8" x14ac:dyDescent="0.15">
      <c r="A2" s="147"/>
      <c r="B2" s="148"/>
      <c r="C2" s="149"/>
      <c r="D2" s="150" t="s">
        <v>52</v>
      </c>
      <c r="E2" s="151"/>
      <c r="F2" s="152" t="s">
        <v>558</v>
      </c>
      <c r="G2" s="153"/>
      <c r="H2" s="154"/>
    </row>
    <row r="3" spans="1:8" x14ac:dyDescent="0.15">
      <c r="A3" s="150" t="s">
        <v>551</v>
      </c>
      <c r="B3" s="155"/>
      <c r="C3" s="156"/>
      <c r="D3" s="157">
        <v>260983</v>
      </c>
      <c r="E3" s="158"/>
      <c r="F3" s="159">
        <v>106092</v>
      </c>
      <c r="G3" s="160"/>
      <c r="H3" s="161"/>
    </row>
    <row r="4" spans="1:8" x14ac:dyDescent="0.15">
      <c r="A4" s="162"/>
      <c r="B4" s="163"/>
      <c r="C4" s="164"/>
      <c r="D4" s="165">
        <v>125757</v>
      </c>
      <c r="E4" s="166"/>
      <c r="F4" s="167">
        <v>44299</v>
      </c>
      <c r="G4" s="168"/>
      <c r="H4" s="169"/>
    </row>
    <row r="5" spans="1:8" x14ac:dyDescent="0.15">
      <c r="A5" s="150" t="s">
        <v>553</v>
      </c>
      <c r="B5" s="155"/>
      <c r="C5" s="156"/>
      <c r="D5" s="157">
        <v>60006</v>
      </c>
      <c r="E5" s="158"/>
      <c r="F5" s="159">
        <v>78903</v>
      </c>
      <c r="G5" s="160"/>
      <c r="H5" s="161"/>
    </row>
    <row r="6" spans="1:8" x14ac:dyDescent="0.15">
      <c r="A6" s="162"/>
      <c r="B6" s="163"/>
      <c r="C6" s="164"/>
      <c r="D6" s="165">
        <v>29097</v>
      </c>
      <c r="E6" s="166"/>
      <c r="F6" s="167">
        <v>49201</v>
      </c>
      <c r="G6" s="168"/>
      <c r="H6" s="169"/>
    </row>
    <row r="7" spans="1:8" x14ac:dyDescent="0.15">
      <c r="A7" s="150" t="s">
        <v>554</v>
      </c>
      <c r="B7" s="155"/>
      <c r="C7" s="156"/>
      <c r="D7" s="157">
        <v>62882</v>
      </c>
      <c r="E7" s="158"/>
      <c r="F7" s="159">
        <v>82993</v>
      </c>
      <c r="G7" s="160"/>
      <c r="H7" s="161"/>
    </row>
    <row r="8" spans="1:8" x14ac:dyDescent="0.15">
      <c r="A8" s="162"/>
      <c r="B8" s="163"/>
      <c r="C8" s="164"/>
      <c r="D8" s="165">
        <v>43576</v>
      </c>
      <c r="E8" s="166"/>
      <c r="F8" s="167">
        <v>46787</v>
      </c>
      <c r="G8" s="168"/>
      <c r="H8" s="169"/>
    </row>
    <row r="9" spans="1:8" x14ac:dyDescent="0.15">
      <c r="A9" s="150" t="s">
        <v>555</v>
      </c>
      <c r="B9" s="155"/>
      <c r="C9" s="156"/>
      <c r="D9" s="157">
        <v>40911</v>
      </c>
      <c r="E9" s="158"/>
      <c r="F9" s="159">
        <v>108252</v>
      </c>
      <c r="G9" s="160"/>
      <c r="H9" s="161"/>
    </row>
    <row r="10" spans="1:8" x14ac:dyDescent="0.15">
      <c r="A10" s="162"/>
      <c r="B10" s="163"/>
      <c r="C10" s="164"/>
      <c r="D10" s="165">
        <v>22468</v>
      </c>
      <c r="E10" s="166"/>
      <c r="F10" s="167">
        <v>50321</v>
      </c>
      <c r="G10" s="168"/>
      <c r="H10" s="169"/>
    </row>
    <row r="11" spans="1:8" x14ac:dyDescent="0.15">
      <c r="A11" s="150" t="s">
        <v>556</v>
      </c>
      <c r="B11" s="155"/>
      <c r="C11" s="156"/>
      <c r="D11" s="157">
        <v>63871</v>
      </c>
      <c r="E11" s="158"/>
      <c r="F11" s="159">
        <v>93492</v>
      </c>
      <c r="G11" s="160"/>
      <c r="H11" s="161"/>
    </row>
    <row r="12" spans="1:8" x14ac:dyDescent="0.15">
      <c r="A12" s="162"/>
      <c r="B12" s="163"/>
      <c r="C12" s="170"/>
      <c r="D12" s="165">
        <v>37837</v>
      </c>
      <c r="E12" s="166"/>
      <c r="F12" s="167">
        <v>53316</v>
      </c>
      <c r="G12" s="168"/>
      <c r="H12" s="169"/>
    </row>
    <row r="13" spans="1:8" x14ac:dyDescent="0.15">
      <c r="A13" s="150"/>
      <c r="B13" s="155"/>
      <c r="C13" s="171"/>
      <c r="D13" s="172">
        <v>97731</v>
      </c>
      <c r="E13" s="173"/>
      <c r="F13" s="174">
        <v>93946</v>
      </c>
      <c r="G13" s="175"/>
      <c r="H13" s="161"/>
    </row>
    <row r="14" spans="1:8" x14ac:dyDescent="0.15">
      <c r="A14" s="162"/>
      <c r="B14" s="163"/>
      <c r="C14" s="164"/>
      <c r="D14" s="165">
        <v>51747</v>
      </c>
      <c r="E14" s="166"/>
      <c r="F14" s="167">
        <v>48785</v>
      </c>
      <c r="G14" s="168"/>
      <c r="H14" s="169"/>
    </row>
    <row r="17" spans="1:11" x14ac:dyDescent="0.15">
      <c r="A17" s="146" t="s">
        <v>53</v>
      </c>
    </row>
    <row r="18" spans="1:11" x14ac:dyDescent="0.15">
      <c r="A18" s="176"/>
      <c r="B18" s="176" t="str">
        <f>実質収支比率等に係る経年分析!F$46</f>
        <v>H27</v>
      </c>
      <c r="C18" s="176" t="str">
        <f>実質収支比率等に係る経年分析!G$46</f>
        <v>H28</v>
      </c>
      <c r="D18" s="176" t="str">
        <f>実質収支比率等に係る経年分析!H$46</f>
        <v>H29</v>
      </c>
      <c r="E18" s="176" t="str">
        <f>実質収支比率等に係る経年分析!I$46</f>
        <v>H30</v>
      </c>
      <c r="F18" s="176" t="str">
        <f>実質収支比率等に係る経年分析!J$46</f>
        <v>R01</v>
      </c>
    </row>
    <row r="19" spans="1:11" x14ac:dyDescent="0.15">
      <c r="A19" s="176" t="s">
        <v>54</v>
      </c>
      <c r="B19" s="176">
        <f>ROUND(VALUE(SUBSTITUTE(実質収支比率等に係る経年分析!F$48,"▲","-")),2)</f>
        <v>5.72</v>
      </c>
      <c r="C19" s="176">
        <f>ROUND(VALUE(SUBSTITUTE(実質収支比率等に係る経年分析!G$48,"▲","-")),2)</f>
        <v>5.5</v>
      </c>
      <c r="D19" s="176">
        <f>ROUND(VALUE(SUBSTITUTE(実質収支比率等に係る経年分析!H$48,"▲","-")),2)</f>
        <v>5.82</v>
      </c>
      <c r="E19" s="176">
        <f>ROUND(VALUE(SUBSTITUTE(実質収支比率等に係る経年分析!I$48,"▲","-")),2)</f>
        <v>6.04</v>
      </c>
      <c r="F19" s="176">
        <f>ROUND(VALUE(SUBSTITUTE(実質収支比率等に係る経年分析!J$48,"▲","-")),2)</f>
        <v>4.9800000000000004</v>
      </c>
    </row>
    <row r="20" spans="1:11" x14ac:dyDescent="0.15">
      <c r="A20" s="176" t="s">
        <v>55</v>
      </c>
      <c r="B20" s="176">
        <f>ROUND(VALUE(SUBSTITUTE(実質収支比率等に係る経年分析!F$47,"▲","-")),2)</f>
        <v>40.4</v>
      </c>
      <c r="C20" s="176">
        <f>ROUND(VALUE(SUBSTITUTE(実質収支比率等に係る経年分析!G$47,"▲","-")),2)</f>
        <v>40.32</v>
      </c>
      <c r="D20" s="176">
        <f>ROUND(VALUE(SUBSTITUTE(実質収支比率等に係る経年分析!H$47,"▲","-")),2)</f>
        <v>40.549999999999997</v>
      </c>
      <c r="E20" s="176">
        <f>ROUND(VALUE(SUBSTITUTE(実質収支比率等に係る経年分析!I$47,"▲","-")),2)</f>
        <v>40.619999999999997</v>
      </c>
      <c r="F20" s="176">
        <f>ROUND(VALUE(SUBSTITUTE(実質収支比率等に係る経年分析!J$47,"▲","-")),2)</f>
        <v>41.78</v>
      </c>
    </row>
    <row r="21" spans="1:11" x14ac:dyDescent="0.15">
      <c r="A21" s="176" t="s">
        <v>56</v>
      </c>
      <c r="B21" s="176">
        <f>IF(ISNUMBER(VALUE(SUBSTITUTE(実質収支比率等に係る経年分析!F$49,"▲","-"))),ROUND(VALUE(SUBSTITUTE(実質収支比率等に係る経年分析!F$49,"▲","-")),2),NA())</f>
        <v>1.8</v>
      </c>
      <c r="C21" s="176">
        <f>IF(ISNUMBER(VALUE(SUBSTITUTE(実質収支比率等に係る経年分析!G$49,"▲","-"))),ROUND(VALUE(SUBSTITUTE(実質収支比率等に係る経年分析!G$49,"▲","-")),2),NA())</f>
        <v>-0.59</v>
      </c>
      <c r="D21" s="176">
        <f>IF(ISNUMBER(VALUE(SUBSTITUTE(実質収支比率等に係る経年分析!H$49,"▲","-"))),ROUND(VALUE(SUBSTITUTE(実質収支比率等に係る経年分析!H$49,"▲","-")),2),NA())</f>
        <v>0.41</v>
      </c>
      <c r="E21" s="176">
        <f>IF(ISNUMBER(VALUE(SUBSTITUTE(実質収支比率等に係る経年分析!I$49,"▲","-"))),ROUND(VALUE(SUBSTITUTE(実質収支比率等に係る経年分析!I$49,"▲","-")),2),NA())</f>
        <v>0.41</v>
      </c>
      <c r="F21" s="176">
        <f>IF(ISNUMBER(VALUE(SUBSTITUTE(実質収支比率等に係る経年分析!J$49,"▲","-"))),ROUND(VALUE(SUBSTITUTE(実質収支比率等に係る経年分析!J$49,"▲","-")),2),NA())</f>
        <v>0.34</v>
      </c>
    </row>
    <row r="24" spans="1:11" x14ac:dyDescent="0.15">
      <c r="A24" s="146" t="s">
        <v>57</v>
      </c>
    </row>
    <row r="25" spans="1:11" x14ac:dyDescent="0.15">
      <c r="A25" s="177"/>
      <c r="B25" s="177" t="str">
        <f>連結実質赤字比率に係る赤字・黒字の構成分析!F$33</f>
        <v>H27</v>
      </c>
      <c r="C25" s="177"/>
      <c r="D25" s="177" t="str">
        <f>連結実質赤字比率に係る赤字・黒字の構成分析!G$33</f>
        <v>H28</v>
      </c>
      <c r="E25" s="177"/>
      <c r="F25" s="177" t="str">
        <f>連結実質赤字比率に係る赤字・黒字の構成分析!H$33</f>
        <v>H29</v>
      </c>
      <c r="G25" s="177"/>
      <c r="H25" s="177" t="str">
        <f>連結実質赤字比率に係る赤字・黒字の構成分析!I$33</f>
        <v>H30</v>
      </c>
      <c r="I25" s="177"/>
      <c r="J25" s="177" t="str">
        <f>連結実質赤字比率に係る赤字・黒字の構成分析!J$33</f>
        <v>R01</v>
      </c>
      <c r="K25" s="177"/>
    </row>
    <row r="26" spans="1:11" x14ac:dyDescent="0.15">
      <c r="A26" s="177"/>
      <c r="B26" s="177" t="s">
        <v>58</v>
      </c>
      <c r="C26" s="177" t="s">
        <v>59</v>
      </c>
      <c r="D26" s="177" t="s">
        <v>58</v>
      </c>
      <c r="E26" s="177" t="s">
        <v>59</v>
      </c>
      <c r="F26" s="177" t="s">
        <v>58</v>
      </c>
      <c r="G26" s="177" t="s">
        <v>59</v>
      </c>
      <c r="H26" s="177" t="s">
        <v>58</v>
      </c>
      <c r="I26" s="177" t="s">
        <v>59</v>
      </c>
      <c r="J26" s="177" t="s">
        <v>58</v>
      </c>
      <c r="K26" s="177" t="s">
        <v>59</v>
      </c>
    </row>
    <row r="27" spans="1:11" x14ac:dyDescent="0.15">
      <c r="A27" s="177" t="str">
        <f>IF(連結実質赤字比率に係る赤字・黒字の構成分析!C$43="",NA(),連結実質赤字比率に係る赤字・黒字の構成分析!C$43)</f>
        <v>その他会計（黒字）</v>
      </c>
      <c r="B27" s="177" t="e">
        <f>IF(ROUND(VALUE(SUBSTITUTE(連結実質赤字比率に係る赤字・黒字の構成分析!F$43,"▲", "-")), 2) &lt; 0, ABS(ROUND(VALUE(SUBSTITUTE(連結実質赤字比率に係る赤字・黒字の構成分析!F$43,"▲", "-")), 2)), NA())</f>
        <v>#VALUE!</v>
      </c>
      <c r="C27" s="177" t="e">
        <f>IF(ROUND(VALUE(SUBSTITUTE(連結実質赤字比率に係る赤字・黒字の構成分析!F$43,"▲", "-")), 2) &gt;= 0, ABS(ROUND(VALUE(SUBSTITUTE(連結実質赤字比率に係る赤字・黒字の構成分析!F$43,"▲", "-")), 2)), NA())</f>
        <v>#VALUE!</v>
      </c>
      <c r="D27" s="177" t="e">
        <f>IF(ROUND(VALUE(SUBSTITUTE(連結実質赤字比率に係る赤字・黒字の構成分析!G$43,"▲", "-")), 2) &lt; 0, ABS(ROUND(VALUE(SUBSTITUTE(連結実質赤字比率に係る赤字・黒字の構成分析!G$43,"▲", "-")), 2)), NA())</f>
        <v>#VALUE!</v>
      </c>
      <c r="E27" s="177" t="e">
        <f>IF(ROUND(VALUE(SUBSTITUTE(連結実質赤字比率に係る赤字・黒字の構成分析!G$43,"▲", "-")), 2) &gt;= 0, ABS(ROUND(VALUE(SUBSTITUTE(連結実質赤字比率に係る赤字・黒字の構成分析!G$43,"▲", "-")), 2)), NA())</f>
        <v>#VALUE!</v>
      </c>
      <c r="F27" s="177" t="e">
        <f>IF(ROUND(VALUE(SUBSTITUTE(連結実質赤字比率に係る赤字・黒字の構成分析!H$43,"▲", "-")), 2) &lt; 0, ABS(ROUND(VALUE(SUBSTITUTE(連結実質赤字比率に係る赤字・黒字の構成分析!H$43,"▲", "-")), 2)), NA())</f>
        <v>#VALUE!</v>
      </c>
      <c r="G27" s="177" t="e">
        <f>IF(ROUND(VALUE(SUBSTITUTE(連結実質赤字比率に係る赤字・黒字の構成分析!H$43,"▲", "-")), 2) &gt;= 0, ABS(ROUND(VALUE(SUBSTITUTE(連結実質赤字比率に係る赤字・黒字の構成分析!H$43,"▲", "-")), 2)), NA())</f>
        <v>#VALUE!</v>
      </c>
      <c r="H27" s="177" t="e">
        <f>IF(ROUND(VALUE(SUBSTITUTE(連結実質赤字比率に係る赤字・黒字の構成分析!I$43,"▲", "-")), 2) &lt; 0, ABS(ROUND(VALUE(SUBSTITUTE(連結実質赤字比率に係る赤字・黒字の構成分析!I$43,"▲", "-")), 2)), NA())</f>
        <v>#VALUE!</v>
      </c>
      <c r="I27" s="177" t="e">
        <f>IF(ROUND(VALUE(SUBSTITUTE(連結実質赤字比率に係る赤字・黒字の構成分析!I$43,"▲", "-")), 2) &gt;= 0, ABS(ROUND(VALUE(SUBSTITUTE(連結実質赤字比率に係る赤字・黒字の構成分析!I$43,"▲", "-")), 2)), NA())</f>
        <v>#VALUE!</v>
      </c>
      <c r="J27" s="177" t="e">
        <f>IF(ROUND(VALUE(SUBSTITUTE(連結実質赤字比率に係る赤字・黒字の構成分析!J$43,"▲", "-")), 2) &lt; 0, ABS(ROUND(VALUE(SUBSTITUTE(連結実質赤字比率に係る赤字・黒字の構成分析!J$43,"▲", "-")), 2)), NA())</f>
        <v>#VALUE!</v>
      </c>
      <c r="K27" s="177" t="e">
        <f>IF(ROUND(VALUE(SUBSTITUTE(連結実質赤字比率に係る赤字・黒字の構成分析!J$43,"▲", "-")), 2) &gt;= 0, ABS(ROUND(VALUE(SUBSTITUTE(連結実質赤字比率に係る赤字・黒字の構成分析!J$43,"▲", "-")), 2)), NA())</f>
        <v>#VALUE!</v>
      </c>
    </row>
    <row r="28" spans="1:11" x14ac:dyDescent="0.15">
      <c r="A28" s="177" t="str">
        <f>IF(連結実質赤字比率に係る赤字・黒字の構成分析!C$42="",NA(),連結実質赤字比率に係る赤字・黒字の構成分析!C$42)</f>
        <v>その他会計（赤字）</v>
      </c>
      <c r="B28" s="177" t="e">
        <f>IF(ROUND(VALUE(SUBSTITUTE(連結実質赤字比率に係る赤字・黒字の構成分析!F$42,"▲", "-")), 2) &lt; 0, ABS(ROUND(VALUE(SUBSTITUTE(連結実質赤字比率に係る赤字・黒字の構成分析!F$42,"▲", "-")), 2)), NA())</f>
        <v>#VALUE!</v>
      </c>
      <c r="C28" s="177" t="e">
        <f>IF(ROUND(VALUE(SUBSTITUTE(連結実質赤字比率に係る赤字・黒字の構成分析!F$42,"▲", "-")), 2) &gt;= 0, ABS(ROUND(VALUE(SUBSTITUTE(連結実質赤字比率に係る赤字・黒字の構成分析!F$42,"▲", "-")), 2)), NA())</f>
        <v>#VALUE!</v>
      </c>
      <c r="D28" s="177" t="e">
        <f>IF(ROUND(VALUE(SUBSTITUTE(連結実質赤字比率に係る赤字・黒字の構成分析!G$42,"▲", "-")), 2) &lt; 0, ABS(ROUND(VALUE(SUBSTITUTE(連結実質赤字比率に係る赤字・黒字の構成分析!G$42,"▲", "-")), 2)), NA())</f>
        <v>#VALUE!</v>
      </c>
      <c r="E28" s="177" t="e">
        <f>IF(ROUND(VALUE(SUBSTITUTE(連結実質赤字比率に係る赤字・黒字の構成分析!G$42,"▲", "-")), 2) &gt;= 0, ABS(ROUND(VALUE(SUBSTITUTE(連結実質赤字比率に係る赤字・黒字の構成分析!G$42,"▲", "-")), 2)), NA())</f>
        <v>#VALUE!</v>
      </c>
      <c r="F28" s="177" t="e">
        <f>IF(ROUND(VALUE(SUBSTITUTE(連結実質赤字比率に係る赤字・黒字の構成分析!H$42,"▲", "-")), 2) &lt; 0, ABS(ROUND(VALUE(SUBSTITUTE(連結実質赤字比率に係る赤字・黒字の構成分析!H$42,"▲", "-")), 2)), NA())</f>
        <v>#VALUE!</v>
      </c>
      <c r="G28" s="177" t="e">
        <f>IF(ROUND(VALUE(SUBSTITUTE(連結実質赤字比率に係る赤字・黒字の構成分析!H$42,"▲", "-")), 2) &gt;= 0, ABS(ROUND(VALUE(SUBSTITUTE(連結実質赤字比率に係る赤字・黒字の構成分析!H$42,"▲", "-")), 2)), NA())</f>
        <v>#VALUE!</v>
      </c>
      <c r="H28" s="177" t="e">
        <f>IF(ROUND(VALUE(SUBSTITUTE(連結実質赤字比率に係る赤字・黒字の構成分析!I$42,"▲", "-")), 2) &lt; 0, ABS(ROUND(VALUE(SUBSTITUTE(連結実質赤字比率に係る赤字・黒字の構成分析!I$42,"▲", "-")), 2)), NA())</f>
        <v>#VALUE!</v>
      </c>
      <c r="I28" s="177" t="e">
        <f>IF(ROUND(VALUE(SUBSTITUTE(連結実質赤字比率に係る赤字・黒字の構成分析!I$42,"▲", "-")), 2) &gt;= 0, ABS(ROUND(VALUE(SUBSTITUTE(連結実質赤字比率に係る赤字・黒字の構成分析!I$42,"▲", "-")), 2)), NA())</f>
        <v>#VALUE!</v>
      </c>
      <c r="J28" s="177" t="e">
        <f>IF(ROUND(VALUE(SUBSTITUTE(連結実質赤字比率に係る赤字・黒字の構成分析!J$42,"▲", "-")), 2) &lt; 0, ABS(ROUND(VALUE(SUBSTITUTE(連結実質赤字比率に係る赤字・黒字の構成分析!J$42,"▲", "-")), 2)), NA())</f>
        <v>#VALUE!</v>
      </c>
      <c r="K28" s="177" t="e">
        <f>IF(ROUND(VALUE(SUBSTITUTE(連結実質赤字比率に係る赤字・黒字の構成分析!J$42,"▲", "-")), 2) &gt;= 0, ABS(ROUND(VALUE(SUBSTITUTE(連結実質赤字比率に係る赤字・黒字の構成分析!J$42,"▲", "-")), 2)), NA())</f>
        <v>#VALUE!</v>
      </c>
    </row>
    <row r="29" spans="1:11" x14ac:dyDescent="0.15">
      <c r="A29" s="177" t="e">
        <f>IF(連結実質赤字比率に係る赤字・黒字の構成分析!C$41="",NA(),連結実質赤字比率に係る赤字・黒字の構成分析!C$41)</f>
        <v>#N/A</v>
      </c>
      <c r="B29" s="177" t="e">
        <f>IF(ROUND(VALUE(SUBSTITUTE(連結実質赤字比率に係る赤字・黒字の構成分析!F$41,"▲", "-")), 2) &lt; 0, ABS(ROUND(VALUE(SUBSTITUTE(連結実質赤字比率に係る赤字・黒字の構成分析!F$41,"▲", "-")), 2)), NA())</f>
        <v>#VALUE!</v>
      </c>
      <c r="C29" s="177" t="e">
        <f>IF(ROUND(VALUE(SUBSTITUTE(連結実質赤字比率に係る赤字・黒字の構成分析!F$41,"▲", "-")), 2) &gt;= 0, ABS(ROUND(VALUE(SUBSTITUTE(連結実質赤字比率に係る赤字・黒字の構成分析!F$41,"▲", "-")), 2)), NA())</f>
        <v>#VALUE!</v>
      </c>
      <c r="D29" s="177" t="e">
        <f>IF(ROUND(VALUE(SUBSTITUTE(連結実質赤字比率に係る赤字・黒字の構成分析!G$41,"▲", "-")), 2) &lt; 0, ABS(ROUND(VALUE(SUBSTITUTE(連結実質赤字比率に係る赤字・黒字の構成分析!G$41,"▲", "-")), 2)), NA())</f>
        <v>#VALUE!</v>
      </c>
      <c r="E29" s="177" t="e">
        <f>IF(ROUND(VALUE(SUBSTITUTE(連結実質赤字比率に係る赤字・黒字の構成分析!G$41,"▲", "-")), 2) &gt;= 0, ABS(ROUND(VALUE(SUBSTITUTE(連結実質赤字比率に係る赤字・黒字の構成分析!G$41,"▲", "-")), 2)), NA())</f>
        <v>#VALUE!</v>
      </c>
      <c r="F29" s="177" t="e">
        <f>IF(ROUND(VALUE(SUBSTITUTE(連結実質赤字比率に係る赤字・黒字の構成分析!H$41,"▲", "-")), 2) &lt; 0, ABS(ROUND(VALUE(SUBSTITUTE(連結実質赤字比率に係る赤字・黒字の構成分析!H$41,"▲", "-")), 2)), NA())</f>
        <v>#VALUE!</v>
      </c>
      <c r="G29" s="177" t="e">
        <f>IF(ROUND(VALUE(SUBSTITUTE(連結実質赤字比率に係る赤字・黒字の構成分析!H$41,"▲", "-")), 2) &gt;= 0, ABS(ROUND(VALUE(SUBSTITUTE(連結実質赤字比率に係る赤字・黒字の構成分析!H$41,"▲", "-")), 2)), NA())</f>
        <v>#VALUE!</v>
      </c>
      <c r="H29" s="177" t="e">
        <f>IF(ROUND(VALUE(SUBSTITUTE(連結実質赤字比率に係る赤字・黒字の構成分析!I$41,"▲", "-")), 2) &lt; 0, ABS(ROUND(VALUE(SUBSTITUTE(連結実質赤字比率に係る赤字・黒字の構成分析!I$41,"▲", "-")), 2)), NA())</f>
        <v>#VALUE!</v>
      </c>
      <c r="I29" s="177" t="e">
        <f>IF(ROUND(VALUE(SUBSTITUTE(連結実質赤字比率に係る赤字・黒字の構成分析!I$41,"▲", "-")), 2) &gt;= 0, ABS(ROUND(VALUE(SUBSTITUTE(連結実質赤字比率に係る赤字・黒字の構成分析!I$41,"▲", "-")), 2)), NA())</f>
        <v>#VALUE!</v>
      </c>
      <c r="J29" s="177" t="e">
        <f>IF(ROUND(VALUE(SUBSTITUTE(連結実質赤字比率に係る赤字・黒字の構成分析!J$41,"▲", "-")), 2) &lt; 0, ABS(ROUND(VALUE(SUBSTITUTE(連結実質赤字比率に係る赤字・黒字の構成分析!J$41,"▲", "-")), 2)), NA())</f>
        <v>#VALUE!</v>
      </c>
      <c r="K29" s="177" t="e">
        <f>IF(ROUND(VALUE(SUBSTITUTE(連結実質赤字比率に係る赤字・黒字の構成分析!J$41,"▲", "-")), 2) &gt;= 0, ABS(ROUND(VALUE(SUBSTITUTE(連結実質赤字比率に係る赤字・黒字の構成分析!J$41,"▲", "-")), 2)), NA())</f>
        <v>#VALUE!</v>
      </c>
    </row>
    <row r="30" spans="1:11" x14ac:dyDescent="0.15">
      <c r="A30" s="177" t="str">
        <f>IF(連結実質赤字比率に係る赤字・黒字の構成分析!C$40="",NA(),連結実質赤字比率に係る赤字・黒字の構成分析!C$40)</f>
        <v>農業集落排水事業特別会計</v>
      </c>
      <c r="B30" s="177" t="e">
        <f>IF(ROUND(VALUE(SUBSTITUTE(連結実質赤字比率に係る赤字・黒字の構成分析!F$40,"▲", "-")), 2) &lt; 0, ABS(ROUND(VALUE(SUBSTITUTE(連結実質赤字比率に係る赤字・黒字の構成分析!F$40,"▲", "-")), 2)), NA())</f>
        <v>#N/A</v>
      </c>
      <c r="C30" s="177">
        <f>IF(ROUND(VALUE(SUBSTITUTE(連結実質赤字比率に係る赤字・黒字の構成分析!F$40,"▲", "-")), 2) &gt;= 0, ABS(ROUND(VALUE(SUBSTITUTE(連結実質赤字比率に係る赤字・黒字の構成分析!F$40,"▲", "-")), 2)), NA())</f>
        <v>0.01</v>
      </c>
      <c r="D30" s="177" t="e">
        <f>IF(ROUND(VALUE(SUBSTITUTE(連結実質赤字比率に係る赤字・黒字の構成分析!G$40,"▲", "-")), 2) &lt; 0, ABS(ROUND(VALUE(SUBSTITUTE(連結実質赤字比率に係る赤字・黒字の構成分析!G$40,"▲", "-")), 2)), NA())</f>
        <v>#N/A</v>
      </c>
      <c r="E30" s="177">
        <f>IF(ROUND(VALUE(SUBSTITUTE(連結実質赤字比率に係る赤字・黒字の構成分析!G$40,"▲", "-")), 2) &gt;= 0, ABS(ROUND(VALUE(SUBSTITUTE(連結実質赤字比率に係る赤字・黒字の構成分析!G$40,"▲", "-")), 2)), NA())</f>
        <v>0.01</v>
      </c>
      <c r="F30" s="177" t="e">
        <f>IF(ROUND(VALUE(SUBSTITUTE(連結実質赤字比率に係る赤字・黒字の構成分析!H$40,"▲", "-")), 2) &lt; 0, ABS(ROUND(VALUE(SUBSTITUTE(連結実質赤字比率に係る赤字・黒字の構成分析!H$40,"▲", "-")), 2)), NA())</f>
        <v>#N/A</v>
      </c>
      <c r="G30" s="177">
        <f>IF(ROUND(VALUE(SUBSTITUTE(連結実質赤字比率に係る赤字・黒字の構成分析!H$40,"▲", "-")), 2) &gt;= 0, ABS(ROUND(VALUE(SUBSTITUTE(連結実質赤字比率に係る赤字・黒字の構成分析!H$40,"▲", "-")), 2)), NA())</f>
        <v>0.01</v>
      </c>
      <c r="H30" s="177" t="e">
        <f>IF(ROUND(VALUE(SUBSTITUTE(連結実質赤字比率に係る赤字・黒字の構成分析!I$40,"▲", "-")), 2) &lt; 0, ABS(ROUND(VALUE(SUBSTITUTE(連結実質赤字比率に係る赤字・黒字の構成分析!I$40,"▲", "-")), 2)), NA())</f>
        <v>#N/A</v>
      </c>
      <c r="I30" s="177">
        <f>IF(ROUND(VALUE(SUBSTITUTE(連結実質赤字比率に係る赤字・黒字の構成分析!I$40,"▲", "-")), 2) &gt;= 0, ABS(ROUND(VALUE(SUBSTITUTE(連結実質赤字比率に係る赤字・黒字の構成分析!I$40,"▲", "-")), 2)), NA())</f>
        <v>0.01</v>
      </c>
      <c r="J30" s="177" t="e">
        <f>IF(ROUND(VALUE(SUBSTITUTE(連結実質赤字比率に係る赤字・黒字の構成分析!J$40,"▲", "-")), 2) &lt; 0, ABS(ROUND(VALUE(SUBSTITUTE(連結実質赤字比率に係る赤字・黒字の構成分析!J$40,"▲", "-")), 2)), NA())</f>
        <v>#N/A</v>
      </c>
      <c r="K30" s="177">
        <f>IF(ROUND(VALUE(SUBSTITUTE(連結実質赤字比率に係る赤字・黒字の構成分析!J$40,"▲", "-")), 2) &gt;= 0, ABS(ROUND(VALUE(SUBSTITUTE(連結実質赤字比率に係る赤字・黒字の構成分析!J$40,"▲", "-")), 2)), NA())</f>
        <v>0.01</v>
      </c>
    </row>
    <row r="31" spans="1:11" x14ac:dyDescent="0.15">
      <c r="A31" s="177" t="str">
        <f>IF(連結実質赤字比率に係る赤字・黒字の構成分析!C$39="",NA(),連結実質赤字比率に係る赤字・黒字の構成分析!C$39)</f>
        <v>公共下水道事業特別会計</v>
      </c>
      <c r="B31" s="177" t="e">
        <f>IF(ROUND(VALUE(SUBSTITUTE(連結実質赤字比率に係る赤字・黒字の構成分析!F$39,"▲", "-")), 2) &lt; 0, ABS(ROUND(VALUE(SUBSTITUTE(連結実質赤字比率に係る赤字・黒字の構成分析!F$39,"▲", "-")), 2)), NA())</f>
        <v>#N/A</v>
      </c>
      <c r="C31" s="177">
        <f>IF(ROUND(VALUE(SUBSTITUTE(連結実質赤字比率に係る赤字・黒字の構成分析!F$39,"▲", "-")), 2) &gt;= 0, ABS(ROUND(VALUE(SUBSTITUTE(連結実質赤字比率に係る赤字・黒字の構成分析!F$39,"▲", "-")), 2)), NA())</f>
        <v>0.01</v>
      </c>
      <c r="D31" s="177" t="e">
        <f>IF(ROUND(VALUE(SUBSTITUTE(連結実質赤字比率に係る赤字・黒字の構成分析!G$39,"▲", "-")), 2) &lt; 0, ABS(ROUND(VALUE(SUBSTITUTE(連結実質赤字比率に係る赤字・黒字の構成分析!G$39,"▲", "-")), 2)), NA())</f>
        <v>#N/A</v>
      </c>
      <c r="E31" s="177">
        <f>IF(ROUND(VALUE(SUBSTITUTE(連結実質赤字比率に係る赤字・黒字の構成分析!G$39,"▲", "-")), 2) &gt;= 0, ABS(ROUND(VALUE(SUBSTITUTE(連結実質赤字比率に係る赤字・黒字の構成分析!G$39,"▲", "-")), 2)), NA())</f>
        <v>0.01</v>
      </c>
      <c r="F31" s="177" t="e">
        <f>IF(ROUND(VALUE(SUBSTITUTE(連結実質赤字比率に係る赤字・黒字の構成分析!H$39,"▲", "-")), 2) &lt; 0, ABS(ROUND(VALUE(SUBSTITUTE(連結実質赤字比率に係る赤字・黒字の構成分析!H$39,"▲", "-")), 2)), NA())</f>
        <v>#N/A</v>
      </c>
      <c r="G31" s="177">
        <f>IF(ROUND(VALUE(SUBSTITUTE(連結実質赤字比率に係る赤字・黒字の構成分析!H$39,"▲", "-")), 2) &gt;= 0, ABS(ROUND(VALUE(SUBSTITUTE(連結実質赤字比率に係る赤字・黒字の構成分析!H$39,"▲", "-")), 2)), NA())</f>
        <v>0.01</v>
      </c>
      <c r="H31" s="177" t="e">
        <f>IF(ROUND(VALUE(SUBSTITUTE(連結実質赤字比率に係る赤字・黒字の構成分析!I$39,"▲", "-")), 2) &lt; 0, ABS(ROUND(VALUE(SUBSTITUTE(連結実質赤字比率に係る赤字・黒字の構成分析!I$39,"▲", "-")), 2)), NA())</f>
        <v>#N/A</v>
      </c>
      <c r="I31" s="177">
        <f>IF(ROUND(VALUE(SUBSTITUTE(連結実質赤字比率に係る赤字・黒字の構成分析!I$39,"▲", "-")), 2) &gt;= 0, ABS(ROUND(VALUE(SUBSTITUTE(連結実質赤字比率に係る赤字・黒字の構成分析!I$39,"▲", "-")), 2)), NA())</f>
        <v>0.01</v>
      </c>
      <c r="J31" s="177" t="e">
        <f>IF(ROUND(VALUE(SUBSTITUTE(連結実質赤字比率に係る赤字・黒字の構成分析!J$39,"▲", "-")), 2) &lt; 0, ABS(ROUND(VALUE(SUBSTITUTE(連結実質赤字比率に係る赤字・黒字の構成分析!J$39,"▲", "-")), 2)), NA())</f>
        <v>#N/A</v>
      </c>
      <c r="K31" s="177">
        <f>IF(ROUND(VALUE(SUBSTITUTE(連結実質赤字比率に係る赤字・黒字の構成分析!J$39,"▲", "-")), 2) &gt;= 0, ABS(ROUND(VALUE(SUBSTITUTE(連結実質赤字比率に係る赤字・黒字の構成分析!J$39,"▲", "-")), 2)), NA())</f>
        <v>0.01</v>
      </c>
    </row>
    <row r="32" spans="1:11" x14ac:dyDescent="0.15">
      <c r="A32" s="177" t="str">
        <f>IF(連結実質赤字比率に係る赤字・黒字の構成分析!C$38="",NA(),連結実質赤字比率に係る赤字・黒字の構成分析!C$38)</f>
        <v>後期高齢者医療特別会計</v>
      </c>
      <c r="B32" s="177" t="e">
        <f>IF(ROUND(VALUE(SUBSTITUTE(連結実質赤字比率に係る赤字・黒字の構成分析!F$38,"▲", "-")), 2) &lt; 0, ABS(ROUND(VALUE(SUBSTITUTE(連結実質赤字比率に係る赤字・黒字の構成分析!F$38,"▲", "-")), 2)), NA())</f>
        <v>#N/A</v>
      </c>
      <c r="C32" s="177">
        <f>IF(ROUND(VALUE(SUBSTITUTE(連結実質赤字比率に係る赤字・黒字の構成分析!F$38,"▲", "-")), 2) &gt;= 0, ABS(ROUND(VALUE(SUBSTITUTE(連結実質赤字比率に係る赤字・黒字の構成分析!F$38,"▲", "-")), 2)), NA())</f>
        <v>0.01</v>
      </c>
      <c r="D32" s="177" t="e">
        <f>IF(ROUND(VALUE(SUBSTITUTE(連結実質赤字比率に係る赤字・黒字の構成分析!G$38,"▲", "-")), 2) &lt; 0, ABS(ROUND(VALUE(SUBSTITUTE(連結実質赤字比率に係る赤字・黒字の構成分析!G$38,"▲", "-")), 2)), NA())</f>
        <v>#N/A</v>
      </c>
      <c r="E32" s="177">
        <f>IF(ROUND(VALUE(SUBSTITUTE(連結実質赤字比率に係る赤字・黒字の構成分析!G$38,"▲", "-")), 2) &gt;= 0, ABS(ROUND(VALUE(SUBSTITUTE(連結実質赤字比率に係る赤字・黒字の構成分析!G$38,"▲", "-")), 2)), NA())</f>
        <v>0</v>
      </c>
      <c r="F32" s="177" t="e">
        <f>IF(ROUND(VALUE(SUBSTITUTE(連結実質赤字比率に係る赤字・黒字の構成分析!H$38,"▲", "-")), 2) &lt; 0, ABS(ROUND(VALUE(SUBSTITUTE(連結実質赤字比率に係る赤字・黒字の構成分析!H$38,"▲", "-")), 2)), NA())</f>
        <v>#N/A</v>
      </c>
      <c r="G32" s="177">
        <f>IF(ROUND(VALUE(SUBSTITUTE(連結実質赤字比率に係る赤字・黒字の構成分析!H$38,"▲", "-")), 2) &gt;= 0, ABS(ROUND(VALUE(SUBSTITUTE(連結実質赤字比率に係る赤字・黒字の構成分析!H$38,"▲", "-")), 2)), NA())</f>
        <v>0</v>
      </c>
      <c r="H32" s="177" t="e">
        <f>IF(ROUND(VALUE(SUBSTITUTE(連結実質赤字比率に係る赤字・黒字の構成分析!I$38,"▲", "-")), 2) &lt; 0, ABS(ROUND(VALUE(SUBSTITUTE(連結実質赤字比率に係る赤字・黒字の構成分析!I$38,"▲", "-")), 2)), NA())</f>
        <v>#N/A</v>
      </c>
      <c r="I32" s="177">
        <f>IF(ROUND(VALUE(SUBSTITUTE(連結実質赤字比率に係る赤字・黒字の構成分析!I$38,"▲", "-")), 2) &gt;= 0, ABS(ROUND(VALUE(SUBSTITUTE(連結実質赤字比率に係る赤字・黒字の構成分析!I$38,"▲", "-")), 2)), NA())</f>
        <v>0</v>
      </c>
      <c r="J32" s="177" t="e">
        <f>IF(ROUND(VALUE(SUBSTITUTE(連結実質赤字比率に係る赤字・黒字の構成分析!J$38,"▲", "-")), 2) &lt; 0, ABS(ROUND(VALUE(SUBSTITUTE(連結実質赤字比率に係る赤字・黒字の構成分析!J$38,"▲", "-")), 2)), NA())</f>
        <v>#N/A</v>
      </c>
      <c r="K32" s="177">
        <f>IF(ROUND(VALUE(SUBSTITUTE(連結実質赤字比率に係る赤字・黒字の構成分析!J$38,"▲", "-")), 2) &gt;= 0, ABS(ROUND(VALUE(SUBSTITUTE(連結実質赤字比率に係る赤字・黒字の構成分析!J$38,"▲", "-")), 2)), NA())</f>
        <v>0.06</v>
      </c>
    </row>
    <row r="33" spans="1:16" x14ac:dyDescent="0.15">
      <c r="A33" s="177" t="str">
        <f>IF(連結実質赤字比率に係る赤字・黒字の構成分析!C$37="",NA(),連結実質赤字比率に係る赤字・黒字の構成分析!C$37)</f>
        <v>介護保険事業特別会計</v>
      </c>
      <c r="B33" s="177" t="e">
        <f>IF(ROUND(VALUE(SUBSTITUTE(連結実質赤字比率に係る赤字・黒字の構成分析!F$37,"▲", "-")), 2) &lt; 0, ABS(ROUND(VALUE(SUBSTITUTE(連結実質赤字比率に係る赤字・黒字の構成分析!F$37,"▲", "-")), 2)), NA())</f>
        <v>#N/A</v>
      </c>
      <c r="C33" s="177">
        <f>IF(ROUND(VALUE(SUBSTITUTE(連結実質赤字比率に係る赤字・黒字の構成分析!F$37,"▲", "-")), 2) &gt;= 0, ABS(ROUND(VALUE(SUBSTITUTE(連結実質赤字比率に係る赤字・黒字の構成分析!F$37,"▲", "-")), 2)), NA())</f>
        <v>0.34</v>
      </c>
      <c r="D33" s="177" t="e">
        <f>IF(ROUND(VALUE(SUBSTITUTE(連結実質赤字比率に係る赤字・黒字の構成分析!G$37,"▲", "-")), 2) &lt; 0, ABS(ROUND(VALUE(SUBSTITUTE(連結実質赤字比率に係る赤字・黒字の構成分析!G$37,"▲", "-")), 2)), NA())</f>
        <v>#N/A</v>
      </c>
      <c r="E33" s="177">
        <f>IF(ROUND(VALUE(SUBSTITUTE(連結実質赤字比率に係る赤字・黒字の構成分析!G$37,"▲", "-")), 2) &gt;= 0, ABS(ROUND(VALUE(SUBSTITUTE(連結実質赤字比率に係る赤字・黒字の構成分析!G$37,"▲", "-")), 2)), NA())</f>
        <v>0.8</v>
      </c>
      <c r="F33" s="177" t="e">
        <f>IF(ROUND(VALUE(SUBSTITUTE(連結実質赤字比率に係る赤字・黒字の構成分析!H$37,"▲", "-")), 2) &lt; 0, ABS(ROUND(VALUE(SUBSTITUTE(連結実質赤字比率に係る赤字・黒字の構成分析!H$37,"▲", "-")), 2)), NA())</f>
        <v>#N/A</v>
      </c>
      <c r="G33" s="177">
        <f>IF(ROUND(VALUE(SUBSTITUTE(連結実質赤字比率に係る赤字・黒字の構成分析!H$37,"▲", "-")), 2) &gt;= 0, ABS(ROUND(VALUE(SUBSTITUTE(連結実質赤字比率に係る赤字・黒字の構成分析!H$37,"▲", "-")), 2)), NA())</f>
        <v>0.5</v>
      </c>
      <c r="H33" s="177" t="e">
        <f>IF(ROUND(VALUE(SUBSTITUTE(連結実質赤字比率に係る赤字・黒字の構成分析!I$37,"▲", "-")), 2) &lt; 0, ABS(ROUND(VALUE(SUBSTITUTE(連結実質赤字比率に係る赤字・黒字の構成分析!I$37,"▲", "-")), 2)), NA())</f>
        <v>#N/A</v>
      </c>
      <c r="I33" s="177">
        <f>IF(ROUND(VALUE(SUBSTITUTE(連結実質赤字比率に係る赤字・黒字の構成分析!I$37,"▲", "-")), 2) &gt;= 0, ABS(ROUND(VALUE(SUBSTITUTE(連結実質赤字比率に係る赤字・黒字の構成分析!I$37,"▲", "-")), 2)), NA())</f>
        <v>0.53</v>
      </c>
      <c r="J33" s="177" t="e">
        <f>IF(ROUND(VALUE(SUBSTITUTE(連結実質赤字比率に係る赤字・黒字の構成分析!J$37,"▲", "-")), 2) &lt; 0, ABS(ROUND(VALUE(SUBSTITUTE(連結実質赤字比率に係る赤字・黒字の構成分析!J$37,"▲", "-")), 2)), NA())</f>
        <v>#N/A</v>
      </c>
      <c r="K33" s="177">
        <f>IF(ROUND(VALUE(SUBSTITUTE(連結実質赤字比率に係る赤字・黒字の構成分析!J$37,"▲", "-")), 2) &gt;= 0, ABS(ROUND(VALUE(SUBSTITUTE(連結実質赤字比率に係る赤字・黒字の構成分析!J$37,"▲", "-")), 2)), NA())</f>
        <v>0.3</v>
      </c>
    </row>
    <row r="34" spans="1:16" x14ac:dyDescent="0.15">
      <c r="A34" s="177" t="str">
        <f>IF(連結実質赤字比率に係る赤字・黒字の構成分析!C$36="",NA(),連結実質赤字比率に係る赤字・黒字の構成分析!C$36)</f>
        <v>国民健康保険事業特別会計</v>
      </c>
      <c r="B34" s="177" t="e">
        <f>IF(ROUND(VALUE(SUBSTITUTE(連結実質赤字比率に係る赤字・黒字の構成分析!F$36,"▲", "-")), 2) &lt; 0, ABS(ROUND(VALUE(SUBSTITUTE(連結実質赤字比率に係る赤字・黒字の構成分析!F$36,"▲", "-")), 2)), NA())</f>
        <v>#N/A</v>
      </c>
      <c r="C34" s="177">
        <f>IF(ROUND(VALUE(SUBSTITUTE(連結実質赤字比率に係る赤字・黒字の構成分析!F$36,"▲", "-")), 2) &gt;= 0, ABS(ROUND(VALUE(SUBSTITUTE(連結実質赤字比率に係る赤字・黒字の構成分析!F$36,"▲", "-")), 2)), NA())</f>
        <v>1.97</v>
      </c>
      <c r="D34" s="177" t="e">
        <f>IF(ROUND(VALUE(SUBSTITUTE(連結実質赤字比率に係る赤字・黒字の構成分析!G$36,"▲", "-")), 2) &lt; 0, ABS(ROUND(VALUE(SUBSTITUTE(連結実質赤字比率に係る赤字・黒字の構成分析!G$36,"▲", "-")), 2)), NA())</f>
        <v>#N/A</v>
      </c>
      <c r="E34" s="177">
        <f>IF(ROUND(VALUE(SUBSTITUTE(連結実質赤字比率に係る赤字・黒字の構成分析!G$36,"▲", "-")), 2) &gt;= 0, ABS(ROUND(VALUE(SUBSTITUTE(連結実質赤字比率に係る赤字・黒字の構成分析!G$36,"▲", "-")), 2)), NA())</f>
        <v>1.81</v>
      </c>
      <c r="F34" s="177" t="e">
        <f>IF(ROUND(VALUE(SUBSTITUTE(連結実質赤字比率に係る赤字・黒字の構成分析!H$36,"▲", "-")), 2) &lt; 0, ABS(ROUND(VALUE(SUBSTITUTE(連結実質赤字比率に係る赤字・黒字の構成分析!H$36,"▲", "-")), 2)), NA())</f>
        <v>#N/A</v>
      </c>
      <c r="G34" s="177">
        <f>IF(ROUND(VALUE(SUBSTITUTE(連結実質赤字比率に係る赤字・黒字の構成分析!H$36,"▲", "-")), 2) &gt;= 0, ABS(ROUND(VALUE(SUBSTITUTE(連結実質赤字比率に係る赤字・黒字の構成分析!H$36,"▲", "-")), 2)), NA())</f>
        <v>2.09</v>
      </c>
      <c r="H34" s="177" t="e">
        <f>IF(ROUND(VALUE(SUBSTITUTE(連結実質赤字比率に係る赤字・黒字の構成分析!I$36,"▲", "-")), 2) &lt; 0, ABS(ROUND(VALUE(SUBSTITUTE(連結実質赤字比率に係る赤字・黒字の構成分析!I$36,"▲", "-")), 2)), NA())</f>
        <v>#N/A</v>
      </c>
      <c r="I34" s="177">
        <f>IF(ROUND(VALUE(SUBSTITUTE(連結実質赤字比率に係る赤字・黒字の構成分析!I$36,"▲", "-")), 2) &gt;= 0, ABS(ROUND(VALUE(SUBSTITUTE(連結実質赤字比率に係る赤字・黒字の構成分析!I$36,"▲", "-")), 2)), NA())</f>
        <v>2.46</v>
      </c>
      <c r="J34" s="177" t="e">
        <f>IF(ROUND(VALUE(SUBSTITUTE(連結実質赤字比率に係る赤字・黒字の構成分析!J$36,"▲", "-")), 2) &lt; 0, ABS(ROUND(VALUE(SUBSTITUTE(連結実質赤字比率に係る赤字・黒字の構成分析!J$36,"▲", "-")), 2)), NA())</f>
        <v>#N/A</v>
      </c>
      <c r="K34" s="177">
        <f>IF(ROUND(VALUE(SUBSTITUTE(連結実質赤字比率に係る赤字・黒字の構成分析!J$36,"▲", "-")), 2) &gt;= 0, ABS(ROUND(VALUE(SUBSTITUTE(連結実質赤字比率に係る赤字・黒字の構成分析!J$36,"▲", "-")), 2)), NA())</f>
        <v>2.6</v>
      </c>
    </row>
    <row r="35" spans="1:16" x14ac:dyDescent="0.15">
      <c r="A35" s="177" t="str">
        <f>IF(連結実質赤字比率に係る赤字・黒字の構成分析!C$35="",NA(),連結実質赤字比率に係る赤字・黒字の構成分析!C$35)</f>
        <v>一般会計</v>
      </c>
      <c r="B35" s="177" t="e">
        <f>IF(ROUND(VALUE(SUBSTITUTE(連結実質赤字比率に係る赤字・黒字の構成分析!F$35,"▲", "-")), 2) &lt; 0, ABS(ROUND(VALUE(SUBSTITUTE(連結実質赤字比率に係る赤字・黒字の構成分析!F$35,"▲", "-")), 2)), NA())</f>
        <v>#N/A</v>
      </c>
      <c r="C35" s="177">
        <f>IF(ROUND(VALUE(SUBSTITUTE(連結実質赤字比率に係る赤字・黒字の構成分析!F$35,"▲", "-")), 2) &gt;= 0, ABS(ROUND(VALUE(SUBSTITUTE(連結実質赤字比率に係る赤字・黒字の構成分析!F$35,"▲", "-")), 2)), NA())</f>
        <v>5.72</v>
      </c>
      <c r="D35" s="177" t="e">
        <f>IF(ROUND(VALUE(SUBSTITUTE(連結実質赤字比率に係る赤字・黒字の構成分析!G$35,"▲", "-")), 2) &lt; 0, ABS(ROUND(VALUE(SUBSTITUTE(連結実質赤字比率に係る赤字・黒字の構成分析!G$35,"▲", "-")), 2)), NA())</f>
        <v>#N/A</v>
      </c>
      <c r="E35" s="177">
        <f>IF(ROUND(VALUE(SUBSTITUTE(連結実質赤字比率に係る赤字・黒字の構成分析!G$35,"▲", "-")), 2) &gt;= 0, ABS(ROUND(VALUE(SUBSTITUTE(連結実質赤字比率に係る赤字・黒字の構成分析!G$35,"▲", "-")), 2)), NA())</f>
        <v>5.49</v>
      </c>
      <c r="F35" s="177" t="e">
        <f>IF(ROUND(VALUE(SUBSTITUTE(連結実質赤字比率に係る赤字・黒字の構成分析!H$35,"▲", "-")), 2) &lt; 0, ABS(ROUND(VALUE(SUBSTITUTE(連結実質赤字比率に係る赤字・黒字の構成分析!H$35,"▲", "-")), 2)), NA())</f>
        <v>#N/A</v>
      </c>
      <c r="G35" s="177">
        <f>IF(ROUND(VALUE(SUBSTITUTE(連結実質赤字比率に係る赤字・黒字の構成分析!H$35,"▲", "-")), 2) &gt;= 0, ABS(ROUND(VALUE(SUBSTITUTE(連結実質赤字比率に係る赤字・黒字の構成分析!H$35,"▲", "-")), 2)), NA())</f>
        <v>5.82</v>
      </c>
      <c r="H35" s="177" t="e">
        <f>IF(ROUND(VALUE(SUBSTITUTE(連結実質赤字比率に係る赤字・黒字の構成分析!I$35,"▲", "-")), 2) &lt; 0, ABS(ROUND(VALUE(SUBSTITUTE(連結実質赤字比率に係る赤字・黒字の構成分析!I$35,"▲", "-")), 2)), NA())</f>
        <v>#N/A</v>
      </c>
      <c r="I35" s="177">
        <f>IF(ROUND(VALUE(SUBSTITUTE(連結実質赤字比率に係る赤字・黒字の構成分析!I$35,"▲", "-")), 2) &gt;= 0, ABS(ROUND(VALUE(SUBSTITUTE(連結実質赤字比率に係る赤字・黒字の構成分析!I$35,"▲", "-")), 2)), NA())</f>
        <v>6.04</v>
      </c>
      <c r="J35" s="177" t="e">
        <f>IF(ROUND(VALUE(SUBSTITUTE(連結実質赤字比率に係る赤字・黒字の構成分析!J$35,"▲", "-")), 2) &lt; 0, ABS(ROUND(VALUE(SUBSTITUTE(連結実質赤字比率に係る赤字・黒字の構成分析!J$35,"▲", "-")), 2)), NA())</f>
        <v>#N/A</v>
      </c>
      <c r="K35" s="177">
        <f>IF(ROUND(VALUE(SUBSTITUTE(連結実質赤字比率に係る赤字・黒字の構成分析!J$35,"▲", "-")), 2) &gt;= 0, ABS(ROUND(VALUE(SUBSTITUTE(連結実質赤字比率に係る赤字・黒字の構成分析!J$35,"▲", "-")), 2)), NA())</f>
        <v>4.9800000000000004</v>
      </c>
    </row>
    <row r="36" spans="1:16" x14ac:dyDescent="0.15">
      <c r="A36" s="177" t="str">
        <f>IF(連結実質赤字比率に係る赤字・黒字の構成分析!C$34="",NA(),連結実質赤字比率に係る赤字・黒字の構成分析!C$34)</f>
        <v>甘楽町水道事業会計</v>
      </c>
      <c r="B36" s="177" t="e">
        <f>IF(ROUND(VALUE(SUBSTITUTE(連結実質赤字比率に係る赤字・黒字の構成分析!F$34,"▲", "-")), 2) &lt; 0, ABS(ROUND(VALUE(SUBSTITUTE(連結実質赤字比率に係る赤字・黒字の構成分析!F$34,"▲", "-")), 2)), NA())</f>
        <v>#N/A</v>
      </c>
      <c r="C36" s="177">
        <f>IF(ROUND(VALUE(SUBSTITUTE(連結実質赤字比率に係る赤字・黒字の構成分析!F$34,"▲", "-")), 2) &gt;= 0, ABS(ROUND(VALUE(SUBSTITUTE(連結実質赤字比率に係る赤字・黒字の構成分析!F$34,"▲", "-")), 2)), NA())</f>
        <v>12.09</v>
      </c>
      <c r="D36" s="177" t="e">
        <f>IF(ROUND(VALUE(SUBSTITUTE(連結実質赤字比率に係る赤字・黒字の構成分析!G$34,"▲", "-")), 2) &lt; 0, ABS(ROUND(VALUE(SUBSTITUTE(連結実質赤字比率に係る赤字・黒字の構成分析!G$34,"▲", "-")), 2)), NA())</f>
        <v>#N/A</v>
      </c>
      <c r="E36" s="177">
        <f>IF(ROUND(VALUE(SUBSTITUTE(連結実質赤字比率に係る赤字・黒字の構成分析!G$34,"▲", "-")), 2) &gt;= 0, ABS(ROUND(VALUE(SUBSTITUTE(連結実質赤字比率に係る赤字・黒字の構成分析!G$34,"▲", "-")), 2)), NA())</f>
        <v>12.68</v>
      </c>
      <c r="F36" s="177" t="e">
        <f>IF(ROUND(VALUE(SUBSTITUTE(連結実質赤字比率に係る赤字・黒字の構成分析!H$34,"▲", "-")), 2) &lt; 0, ABS(ROUND(VALUE(SUBSTITUTE(連結実質赤字比率に係る赤字・黒字の構成分析!H$34,"▲", "-")), 2)), NA())</f>
        <v>#N/A</v>
      </c>
      <c r="G36" s="177">
        <f>IF(ROUND(VALUE(SUBSTITUTE(連結実質赤字比率に係る赤字・黒字の構成分析!H$34,"▲", "-")), 2) &gt;= 0, ABS(ROUND(VALUE(SUBSTITUTE(連結実質赤字比率に係る赤字・黒字の構成分析!H$34,"▲", "-")), 2)), NA())</f>
        <v>12.79</v>
      </c>
      <c r="H36" s="177" t="e">
        <f>IF(ROUND(VALUE(SUBSTITUTE(連結実質赤字比率に係る赤字・黒字の構成分析!I$34,"▲", "-")), 2) &lt; 0, ABS(ROUND(VALUE(SUBSTITUTE(連結実質赤字比率に係る赤字・黒字の構成分析!I$34,"▲", "-")), 2)), NA())</f>
        <v>#N/A</v>
      </c>
      <c r="I36" s="177">
        <f>IF(ROUND(VALUE(SUBSTITUTE(連結実質赤字比率に係る赤字・黒字の構成分析!I$34,"▲", "-")), 2) &gt;= 0, ABS(ROUND(VALUE(SUBSTITUTE(連結実質赤字比率に係る赤字・黒字の構成分析!I$34,"▲", "-")), 2)), NA())</f>
        <v>12.78</v>
      </c>
      <c r="J36" s="177" t="e">
        <f>IF(ROUND(VALUE(SUBSTITUTE(連結実質赤字比率に係る赤字・黒字の構成分析!J$34,"▲", "-")), 2) &lt; 0, ABS(ROUND(VALUE(SUBSTITUTE(連結実質赤字比率に係る赤字・黒字の構成分析!J$34,"▲", "-")), 2)), NA())</f>
        <v>#N/A</v>
      </c>
      <c r="K36" s="177">
        <f>IF(ROUND(VALUE(SUBSTITUTE(連結実質赤字比率に係る赤字・黒字の構成分析!J$34,"▲", "-")), 2) &gt;= 0, ABS(ROUND(VALUE(SUBSTITUTE(連結実質赤字比率に係る赤字・黒字の構成分析!J$34,"▲", "-")), 2)), NA())</f>
        <v>11.67</v>
      </c>
    </row>
    <row r="39" spans="1:16" x14ac:dyDescent="0.15">
      <c r="A39" s="146" t="s">
        <v>60</v>
      </c>
    </row>
    <row r="40" spans="1:16" x14ac:dyDescent="0.15">
      <c r="A40" s="178"/>
      <c r="B40" s="178" t="str">
        <f>'実質公債費比率（分子）の構造'!K$44</f>
        <v>H27</v>
      </c>
      <c r="C40" s="178"/>
      <c r="D40" s="178"/>
      <c r="E40" s="178" t="str">
        <f>'実質公債費比率（分子）の構造'!L$44</f>
        <v>H28</v>
      </c>
      <c r="F40" s="178"/>
      <c r="G40" s="178"/>
      <c r="H40" s="178" t="str">
        <f>'実質公債費比率（分子）の構造'!M$44</f>
        <v>H29</v>
      </c>
      <c r="I40" s="178"/>
      <c r="J40" s="178"/>
      <c r="K40" s="178" t="str">
        <f>'実質公債費比率（分子）の構造'!N$44</f>
        <v>H30</v>
      </c>
      <c r="L40" s="178"/>
      <c r="M40" s="178"/>
      <c r="N40" s="178" t="str">
        <f>'実質公債費比率（分子）の構造'!O$44</f>
        <v>R01</v>
      </c>
      <c r="O40" s="178"/>
      <c r="P40" s="178"/>
    </row>
    <row r="41" spans="1:16" x14ac:dyDescent="0.15">
      <c r="A41" s="178"/>
      <c r="B41" s="178" t="s">
        <v>61</v>
      </c>
      <c r="C41" s="178"/>
      <c r="D41" s="178" t="s">
        <v>62</v>
      </c>
      <c r="E41" s="178" t="s">
        <v>61</v>
      </c>
      <c r="F41" s="178"/>
      <c r="G41" s="178" t="s">
        <v>62</v>
      </c>
      <c r="H41" s="178" t="s">
        <v>61</v>
      </c>
      <c r="I41" s="178"/>
      <c r="J41" s="178" t="s">
        <v>62</v>
      </c>
      <c r="K41" s="178" t="s">
        <v>61</v>
      </c>
      <c r="L41" s="178"/>
      <c r="M41" s="178" t="s">
        <v>62</v>
      </c>
      <c r="N41" s="178" t="s">
        <v>61</v>
      </c>
      <c r="O41" s="178"/>
      <c r="P41" s="178" t="s">
        <v>62</v>
      </c>
    </row>
    <row r="42" spans="1:16" x14ac:dyDescent="0.15">
      <c r="A42" s="178" t="s">
        <v>63</v>
      </c>
      <c r="B42" s="178"/>
      <c r="C42" s="178"/>
      <c r="D42" s="178">
        <f>'実質公債費比率（分子）の構造'!K$52</f>
        <v>482</v>
      </c>
      <c r="E42" s="178"/>
      <c r="F42" s="178"/>
      <c r="G42" s="178">
        <f>'実質公債費比率（分子）の構造'!L$52</f>
        <v>485</v>
      </c>
      <c r="H42" s="178"/>
      <c r="I42" s="178"/>
      <c r="J42" s="178">
        <f>'実質公債費比率（分子）の構造'!M$52</f>
        <v>462</v>
      </c>
      <c r="K42" s="178"/>
      <c r="L42" s="178"/>
      <c r="M42" s="178">
        <f>'実質公債費比率（分子）の構造'!N$52</f>
        <v>467</v>
      </c>
      <c r="N42" s="178"/>
      <c r="O42" s="178"/>
      <c r="P42" s="178">
        <f>'実質公債費比率（分子）の構造'!O$52</f>
        <v>469</v>
      </c>
    </row>
    <row r="43" spans="1:16" x14ac:dyDescent="0.15">
      <c r="A43" s="178" t="s">
        <v>64</v>
      </c>
      <c r="B43" s="178" t="str">
        <f>'実質公債費比率（分子）の構造'!K$51</f>
        <v>-</v>
      </c>
      <c r="C43" s="178"/>
      <c r="D43" s="178"/>
      <c r="E43" s="178" t="str">
        <f>'実質公債費比率（分子）の構造'!L$51</f>
        <v>-</v>
      </c>
      <c r="F43" s="178"/>
      <c r="G43" s="178"/>
      <c r="H43" s="178" t="str">
        <f>'実質公債費比率（分子）の構造'!M$51</f>
        <v>-</v>
      </c>
      <c r="I43" s="178"/>
      <c r="J43" s="178"/>
      <c r="K43" s="178" t="str">
        <f>'実質公債費比率（分子）の構造'!N$51</f>
        <v>-</v>
      </c>
      <c r="L43" s="178"/>
      <c r="M43" s="178"/>
      <c r="N43" s="178" t="str">
        <f>'実質公債費比率（分子）の構造'!O$51</f>
        <v>-</v>
      </c>
      <c r="O43" s="178"/>
      <c r="P43" s="178"/>
    </row>
    <row r="44" spans="1:16" x14ac:dyDescent="0.15">
      <c r="A44" s="178" t="s">
        <v>65</v>
      </c>
      <c r="B44" s="178" t="str">
        <f>'実質公債費比率（分子）の構造'!K$50</f>
        <v>-</v>
      </c>
      <c r="C44" s="178"/>
      <c r="D44" s="178"/>
      <c r="E44" s="178" t="str">
        <f>'実質公債費比率（分子）の構造'!L$50</f>
        <v>-</v>
      </c>
      <c r="F44" s="178"/>
      <c r="G44" s="178"/>
      <c r="H44" s="178" t="str">
        <f>'実質公債費比率（分子）の構造'!M$50</f>
        <v>-</v>
      </c>
      <c r="I44" s="178"/>
      <c r="J44" s="178"/>
      <c r="K44" s="178" t="str">
        <f>'実質公債費比率（分子）の構造'!N$50</f>
        <v>-</v>
      </c>
      <c r="L44" s="178"/>
      <c r="M44" s="178"/>
      <c r="N44" s="178" t="str">
        <f>'実質公債費比率（分子）の構造'!O$50</f>
        <v>-</v>
      </c>
      <c r="O44" s="178"/>
      <c r="P44" s="178"/>
    </row>
    <row r="45" spans="1:16" x14ac:dyDescent="0.15">
      <c r="A45" s="178" t="s">
        <v>66</v>
      </c>
      <c r="B45" s="178">
        <f>'実質公債費比率（分子）の構造'!K$49</f>
        <v>46</v>
      </c>
      <c r="C45" s="178"/>
      <c r="D45" s="178"/>
      <c r="E45" s="178">
        <f>'実質公債費比率（分子）の構造'!L$49</f>
        <v>45</v>
      </c>
      <c r="F45" s="178"/>
      <c r="G45" s="178"/>
      <c r="H45" s="178">
        <f>'実質公債費比率（分子）の構造'!M$49</f>
        <v>49</v>
      </c>
      <c r="I45" s="178"/>
      <c r="J45" s="178"/>
      <c r="K45" s="178">
        <f>'実質公債費比率（分子）の構造'!N$49</f>
        <v>46</v>
      </c>
      <c r="L45" s="178"/>
      <c r="M45" s="178"/>
      <c r="N45" s="178">
        <f>'実質公債費比率（分子）の構造'!O$49</f>
        <v>38</v>
      </c>
      <c r="O45" s="178"/>
      <c r="P45" s="178"/>
    </row>
    <row r="46" spans="1:16" x14ac:dyDescent="0.15">
      <c r="A46" s="178" t="s">
        <v>67</v>
      </c>
      <c r="B46" s="178">
        <f>'実質公債費比率（分子）の構造'!K$48</f>
        <v>260</v>
      </c>
      <c r="C46" s="178"/>
      <c r="D46" s="178"/>
      <c r="E46" s="178">
        <f>'実質公債費比率（分子）の構造'!L$48</f>
        <v>250</v>
      </c>
      <c r="F46" s="178"/>
      <c r="G46" s="178"/>
      <c r="H46" s="178">
        <f>'実質公債費比率（分子）の構造'!M$48</f>
        <v>249</v>
      </c>
      <c r="I46" s="178"/>
      <c r="J46" s="178"/>
      <c r="K46" s="178">
        <f>'実質公債費比率（分子）の構造'!N$48</f>
        <v>257</v>
      </c>
      <c r="L46" s="178"/>
      <c r="M46" s="178"/>
      <c r="N46" s="178">
        <f>'実質公債費比率（分子）の構造'!O$48</f>
        <v>259</v>
      </c>
      <c r="O46" s="178"/>
      <c r="P46" s="178"/>
    </row>
    <row r="47" spans="1:16" x14ac:dyDescent="0.15">
      <c r="A47" s="178" t="s">
        <v>68</v>
      </c>
      <c r="B47" s="178" t="str">
        <f>'実質公債費比率（分子）の構造'!K$47</f>
        <v>-</v>
      </c>
      <c r="C47" s="178"/>
      <c r="D47" s="178"/>
      <c r="E47" s="178" t="str">
        <f>'実質公債費比率（分子）の構造'!L$47</f>
        <v>-</v>
      </c>
      <c r="F47" s="178"/>
      <c r="G47" s="178"/>
      <c r="H47" s="178" t="str">
        <f>'実質公債費比率（分子）の構造'!M$47</f>
        <v>-</v>
      </c>
      <c r="I47" s="178"/>
      <c r="J47" s="178"/>
      <c r="K47" s="178" t="str">
        <f>'実質公債費比率（分子）の構造'!N$47</f>
        <v>-</v>
      </c>
      <c r="L47" s="178"/>
      <c r="M47" s="178"/>
      <c r="N47" s="178" t="str">
        <f>'実質公債費比率（分子）の構造'!O$47</f>
        <v>-</v>
      </c>
      <c r="O47" s="178"/>
      <c r="P47" s="178"/>
    </row>
    <row r="48" spans="1:16" x14ac:dyDescent="0.15">
      <c r="A48" s="178" t="s">
        <v>69</v>
      </c>
      <c r="B48" s="178" t="str">
        <f>'実質公債費比率（分子）の構造'!K$46</f>
        <v>-</v>
      </c>
      <c r="C48" s="178"/>
      <c r="D48" s="178"/>
      <c r="E48" s="178" t="str">
        <f>'実質公債費比率（分子）の構造'!L$46</f>
        <v>-</v>
      </c>
      <c r="F48" s="178"/>
      <c r="G48" s="178"/>
      <c r="H48" s="178" t="str">
        <f>'実質公債費比率（分子）の構造'!M$46</f>
        <v>-</v>
      </c>
      <c r="I48" s="178"/>
      <c r="J48" s="178"/>
      <c r="K48" s="178" t="str">
        <f>'実質公債費比率（分子）の構造'!N$46</f>
        <v>-</v>
      </c>
      <c r="L48" s="178"/>
      <c r="M48" s="178"/>
      <c r="N48" s="178" t="str">
        <f>'実質公債費比率（分子）の構造'!O$46</f>
        <v>-</v>
      </c>
      <c r="O48" s="178"/>
      <c r="P48" s="178"/>
    </row>
    <row r="49" spans="1:16" x14ac:dyDescent="0.15">
      <c r="A49" s="178" t="s">
        <v>70</v>
      </c>
      <c r="B49" s="178">
        <f>'実質公債費比率（分子）の構造'!K$45</f>
        <v>420</v>
      </c>
      <c r="C49" s="178"/>
      <c r="D49" s="178"/>
      <c r="E49" s="178">
        <f>'実質公債費比率（分子）の構造'!L$45</f>
        <v>417</v>
      </c>
      <c r="F49" s="178"/>
      <c r="G49" s="178"/>
      <c r="H49" s="178">
        <f>'実質公債費比率（分子）の構造'!M$45</f>
        <v>346</v>
      </c>
      <c r="I49" s="178"/>
      <c r="J49" s="178"/>
      <c r="K49" s="178">
        <f>'実質公債費比率（分子）の構造'!N$45</f>
        <v>358</v>
      </c>
      <c r="L49" s="178"/>
      <c r="M49" s="178"/>
      <c r="N49" s="178">
        <f>'実質公債費比率（分子）の構造'!O$45</f>
        <v>407</v>
      </c>
      <c r="O49" s="178"/>
      <c r="P49" s="178"/>
    </row>
    <row r="50" spans="1:16" x14ac:dyDescent="0.15">
      <c r="A50" s="178" t="s">
        <v>71</v>
      </c>
      <c r="B50" s="178" t="e">
        <f>NA()</f>
        <v>#N/A</v>
      </c>
      <c r="C50" s="178">
        <f>IF(ISNUMBER('実質公債費比率（分子）の構造'!K$53),'実質公債費比率（分子）の構造'!K$53,NA())</f>
        <v>244</v>
      </c>
      <c r="D50" s="178" t="e">
        <f>NA()</f>
        <v>#N/A</v>
      </c>
      <c r="E50" s="178" t="e">
        <f>NA()</f>
        <v>#N/A</v>
      </c>
      <c r="F50" s="178">
        <f>IF(ISNUMBER('実質公債費比率（分子）の構造'!L$53),'実質公債費比率（分子）の構造'!L$53,NA())</f>
        <v>227</v>
      </c>
      <c r="G50" s="178" t="e">
        <f>NA()</f>
        <v>#N/A</v>
      </c>
      <c r="H50" s="178" t="e">
        <f>NA()</f>
        <v>#N/A</v>
      </c>
      <c r="I50" s="178">
        <f>IF(ISNUMBER('実質公債費比率（分子）の構造'!M$53),'実質公債費比率（分子）の構造'!M$53,NA())</f>
        <v>182</v>
      </c>
      <c r="J50" s="178" t="e">
        <f>NA()</f>
        <v>#N/A</v>
      </c>
      <c r="K50" s="178" t="e">
        <f>NA()</f>
        <v>#N/A</v>
      </c>
      <c r="L50" s="178">
        <f>IF(ISNUMBER('実質公債費比率（分子）の構造'!N$53),'実質公債費比率（分子）の構造'!N$53,NA())</f>
        <v>194</v>
      </c>
      <c r="M50" s="178" t="e">
        <f>NA()</f>
        <v>#N/A</v>
      </c>
      <c r="N50" s="178" t="e">
        <f>NA()</f>
        <v>#N/A</v>
      </c>
      <c r="O50" s="178">
        <f>IF(ISNUMBER('実質公債費比率（分子）の構造'!O$53),'実質公債費比率（分子）の構造'!O$53,NA())</f>
        <v>235</v>
      </c>
      <c r="P50" s="178" t="e">
        <f>NA()</f>
        <v>#N/A</v>
      </c>
    </row>
    <row r="53" spans="1:16" x14ac:dyDescent="0.15">
      <c r="A53" s="146" t="s">
        <v>72</v>
      </c>
    </row>
    <row r="54" spans="1:16" x14ac:dyDescent="0.15">
      <c r="A54" s="177"/>
      <c r="B54" s="177" t="str">
        <f>'将来負担比率（分子）の構造'!I$40</f>
        <v>H27</v>
      </c>
      <c r="C54" s="177"/>
      <c r="D54" s="177"/>
      <c r="E54" s="177" t="str">
        <f>'将来負担比率（分子）の構造'!J$40</f>
        <v>H28</v>
      </c>
      <c r="F54" s="177"/>
      <c r="G54" s="177"/>
      <c r="H54" s="177" t="str">
        <f>'将来負担比率（分子）の構造'!K$40</f>
        <v>H29</v>
      </c>
      <c r="I54" s="177"/>
      <c r="J54" s="177"/>
      <c r="K54" s="177" t="str">
        <f>'将来負担比率（分子）の構造'!L$40</f>
        <v>H30</v>
      </c>
      <c r="L54" s="177"/>
      <c r="M54" s="177"/>
      <c r="N54" s="177" t="str">
        <f>'将来負担比率（分子）の構造'!M$40</f>
        <v>R01</v>
      </c>
      <c r="O54" s="177"/>
      <c r="P54" s="177"/>
    </row>
    <row r="55" spans="1:16" x14ac:dyDescent="0.15">
      <c r="A55" s="177"/>
      <c r="B55" s="177" t="s">
        <v>73</v>
      </c>
      <c r="C55" s="177"/>
      <c r="D55" s="177" t="s">
        <v>74</v>
      </c>
      <c r="E55" s="177" t="s">
        <v>73</v>
      </c>
      <c r="F55" s="177"/>
      <c r="G55" s="177" t="s">
        <v>74</v>
      </c>
      <c r="H55" s="177" t="s">
        <v>73</v>
      </c>
      <c r="I55" s="177"/>
      <c r="J55" s="177" t="s">
        <v>74</v>
      </c>
      <c r="K55" s="177" t="s">
        <v>73</v>
      </c>
      <c r="L55" s="177"/>
      <c r="M55" s="177" t="s">
        <v>74</v>
      </c>
      <c r="N55" s="177" t="s">
        <v>73</v>
      </c>
      <c r="O55" s="177"/>
      <c r="P55" s="177" t="s">
        <v>74</v>
      </c>
    </row>
    <row r="56" spans="1:16" x14ac:dyDescent="0.15">
      <c r="A56" s="177" t="s">
        <v>43</v>
      </c>
      <c r="B56" s="177"/>
      <c r="C56" s="177"/>
      <c r="D56" s="177">
        <f>'将来負担比率（分子）の構造'!I$52</f>
        <v>5563</v>
      </c>
      <c r="E56" s="177"/>
      <c r="F56" s="177"/>
      <c r="G56" s="177">
        <f>'将来負担比率（分子）の構造'!J$52</f>
        <v>5416</v>
      </c>
      <c r="H56" s="177"/>
      <c r="I56" s="177"/>
      <c r="J56" s="177">
        <f>'将来負担比率（分子）の構造'!K$52</f>
        <v>5373</v>
      </c>
      <c r="K56" s="177"/>
      <c r="L56" s="177"/>
      <c r="M56" s="177">
        <f>'将来負担比率（分子）の構造'!L$52</f>
        <v>5234</v>
      </c>
      <c r="N56" s="177"/>
      <c r="O56" s="177"/>
      <c r="P56" s="177">
        <f>'将来負担比率（分子）の構造'!M$52</f>
        <v>5075</v>
      </c>
    </row>
    <row r="57" spans="1:16" x14ac:dyDescent="0.15">
      <c r="A57" s="177" t="s">
        <v>42</v>
      </c>
      <c r="B57" s="177"/>
      <c r="C57" s="177"/>
      <c r="D57" s="177">
        <f>'将来負担比率（分子）の構造'!I$51</f>
        <v>1</v>
      </c>
      <c r="E57" s="177"/>
      <c r="F57" s="177"/>
      <c r="G57" s="177" t="str">
        <f>'将来負担比率（分子）の構造'!J$51</f>
        <v>-</v>
      </c>
      <c r="H57" s="177"/>
      <c r="I57" s="177"/>
      <c r="J57" s="177" t="str">
        <f>'将来負担比率（分子）の構造'!K$51</f>
        <v>-</v>
      </c>
      <c r="K57" s="177"/>
      <c r="L57" s="177"/>
      <c r="M57" s="177" t="str">
        <f>'将来負担比率（分子）の構造'!L$51</f>
        <v>-</v>
      </c>
      <c r="N57" s="177"/>
      <c r="O57" s="177"/>
      <c r="P57" s="177" t="str">
        <f>'将来負担比率（分子）の構造'!M$51</f>
        <v>-</v>
      </c>
    </row>
    <row r="58" spans="1:16" x14ac:dyDescent="0.15">
      <c r="A58" s="177" t="s">
        <v>41</v>
      </c>
      <c r="B58" s="177"/>
      <c r="C58" s="177"/>
      <c r="D58" s="177">
        <f>'将来負担比率（分子）の構造'!I$50</f>
        <v>2424</v>
      </c>
      <c r="E58" s="177"/>
      <c r="F58" s="177"/>
      <c r="G58" s="177">
        <f>'将来負担比率（分子）の構造'!J$50</f>
        <v>2481</v>
      </c>
      <c r="H58" s="177"/>
      <c r="I58" s="177"/>
      <c r="J58" s="177">
        <f>'将来負担比率（分子）の構造'!K$50</f>
        <v>2615</v>
      </c>
      <c r="K58" s="177"/>
      <c r="L58" s="177"/>
      <c r="M58" s="177">
        <f>'将来負担比率（分子）の構造'!L$50</f>
        <v>2707</v>
      </c>
      <c r="N58" s="177"/>
      <c r="O58" s="177"/>
      <c r="P58" s="177">
        <f>'将来負担比率（分子）の構造'!M$50</f>
        <v>2679</v>
      </c>
    </row>
    <row r="59" spans="1:16" x14ac:dyDescent="0.15">
      <c r="A59" s="177" t="s">
        <v>39</v>
      </c>
      <c r="B59" s="177" t="str">
        <f>'将来負担比率（分子）の構造'!I$49</f>
        <v>-</v>
      </c>
      <c r="C59" s="177"/>
      <c r="D59" s="177"/>
      <c r="E59" s="177" t="str">
        <f>'将来負担比率（分子）の構造'!J$49</f>
        <v>-</v>
      </c>
      <c r="F59" s="177"/>
      <c r="G59" s="177"/>
      <c r="H59" s="177" t="str">
        <f>'将来負担比率（分子）の構造'!K$49</f>
        <v>-</v>
      </c>
      <c r="I59" s="177"/>
      <c r="J59" s="177"/>
      <c r="K59" s="177" t="str">
        <f>'将来負担比率（分子）の構造'!L$49</f>
        <v>-</v>
      </c>
      <c r="L59" s="177"/>
      <c r="M59" s="177"/>
      <c r="N59" s="177" t="str">
        <f>'将来負担比率（分子）の構造'!M$49</f>
        <v>-</v>
      </c>
      <c r="O59" s="177"/>
      <c r="P59" s="177"/>
    </row>
    <row r="60" spans="1:16" x14ac:dyDescent="0.15">
      <c r="A60" s="177" t="s">
        <v>38</v>
      </c>
      <c r="B60" s="177" t="str">
        <f>'将来負担比率（分子）の構造'!I$48</f>
        <v>-</v>
      </c>
      <c r="C60" s="177"/>
      <c r="D60" s="177"/>
      <c r="E60" s="177" t="str">
        <f>'将来負担比率（分子）の構造'!J$48</f>
        <v>-</v>
      </c>
      <c r="F60" s="177"/>
      <c r="G60" s="177"/>
      <c r="H60" s="177" t="str">
        <f>'将来負担比率（分子）の構造'!K$48</f>
        <v>-</v>
      </c>
      <c r="I60" s="177"/>
      <c r="J60" s="177"/>
      <c r="K60" s="177" t="str">
        <f>'将来負担比率（分子）の構造'!L$48</f>
        <v>-</v>
      </c>
      <c r="L60" s="177"/>
      <c r="M60" s="177"/>
      <c r="N60" s="177" t="str">
        <f>'将来負担比率（分子）の構造'!M$48</f>
        <v>-</v>
      </c>
      <c r="O60" s="177"/>
      <c r="P60" s="177"/>
    </row>
    <row r="61" spans="1:16" x14ac:dyDescent="0.15">
      <c r="A61" s="177" t="s">
        <v>36</v>
      </c>
      <c r="B61" s="177" t="str">
        <f>'将来負担比率（分子）の構造'!I$46</f>
        <v>-</v>
      </c>
      <c r="C61" s="177"/>
      <c r="D61" s="177"/>
      <c r="E61" s="177">
        <f>'将来負担比率（分子）の構造'!J$46</f>
        <v>3</v>
      </c>
      <c r="F61" s="177"/>
      <c r="G61" s="177"/>
      <c r="H61" s="177" t="str">
        <f>'将来負担比率（分子）の構造'!K$46</f>
        <v>-</v>
      </c>
      <c r="I61" s="177"/>
      <c r="J61" s="177"/>
      <c r="K61" s="177" t="str">
        <f>'将来負担比率（分子）の構造'!L$46</f>
        <v>-</v>
      </c>
      <c r="L61" s="177"/>
      <c r="M61" s="177"/>
      <c r="N61" s="177">
        <f>'将来負担比率（分子）の構造'!M$46</f>
        <v>7</v>
      </c>
      <c r="O61" s="177"/>
      <c r="P61" s="177"/>
    </row>
    <row r="62" spans="1:16" x14ac:dyDescent="0.15">
      <c r="A62" s="177" t="s">
        <v>35</v>
      </c>
      <c r="B62" s="177">
        <f>'将来負担比率（分子）の構造'!I$45</f>
        <v>1076</v>
      </c>
      <c r="C62" s="177"/>
      <c r="D62" s="177"/>
      <c r="E62" s="177">
        <f>'将来負担比率（分子）の構造'!J$45</f>
        <v>1031</v>
      </c>
      <c r="F62" s="177"/>
      <c r="G62" s="177"/>
      <c r="H62" s="177">
        <f>'将来負担比率（分子）の構造'!K$45</f>
        <v>1016</v>
      </c>
      <c r="I62" s="177"/>
      <c r="J62" s="177"/>
      <c r="K62" s="177">
        <f>'将来負担比率（分子）の構造'!L$45</f>
        <v>958</v>
      </c>
      <c r="L62" s="177"/>
      <c r="M62" s="177"/>
      <c r="N62" s="177">
        <f>'将来負担比率（分子）の構造'!M$45</f>
        <v>907</v>
      </c>
      <c r="O62" s="177"/>
      <c r="P62" s="177"/>
    </row>
    <row r="63" spans="1:16" x14ac:dyDescent="0.15">
      <c r="A63" s="177" t="s">
        <v>34</v>
      </c>
      <c r="B63" s="177">
        <f>'将来負担比率（分子）の構造'!I$44</f>
        <v>355</v>
      </c>
      <c r="C63" s="177"/>
      <c r="D63" s="177"/>
      <c r="E63" s="177">
        <f>'将来負担比率（分子）の構造'!J$44</f>
        <v>329</v>
      </c>
      <c r="F63" s="177"/>
      <c r="G63" s="177"/>
      <c r="H63" s="177">
        <f>'将来負担比率（分子）の構造'!K$44</f>
        <v>303</v>
      </c>
      <c r="I63" s="177"/>
      <c r="J63" s="177"/>
      <c r="K63" s="177">
        <f>'将来負担比率（分子）の構造'!L$44</f>
        <v>281</v>
      </c>
      <c r="L63" s="177"/>
      <c r="M63" s="177"/>
      <c r="N63" s="177">
        <f>'将来負担比率（分子）の構造'!M$44</f>
        <v>300</v>
      </c>
      <c r="O63" s="177"/>
      <c r="P63" s="177"/>
    </row>
    <row r="64" spans="1:16" x14ac:dyDescent="0.15">
      <c r="A64" s="177" t="s">
        <v>33</v>
      </c>
      <c r="B64" s="177">
        <f>'将来負担比率（分子）の構造'!I$43</f>
        <v>3003</v>
      </c>
      <c r="C64" s="177"/>
      <c r="D64" s="177"/>
      <c r="E64" s="177">
        <f>'将来負担比率（分子）の構造'!J$43</f>
        <v>2857</v>
      </c>
      <c r="F64" s="177"/>
      <c r="G64" s="177"/>
      <c r="H64" s="177">
        <f>'将来負担比率（分子）の構造'!K$43</f>
        <v>2658</v>
      </c>
      <c r="I64" s="177"/>
      <c r="J64" s="177"/>
      <c r="K64" s="177">
        <f>'将来負担比率（分子）の構造'!L$43</f>
        <v>2522</v>
      </c>
      <c r="L64" s="177"/>
      <c r="M64" s="177"/>
      <c r="N64" s="177">
        <f>'将来負担比率（分子）の構造'!M$43</f>
        <v>2448</v>
      </c>
      <c r="O64" s="177"/>
      <c r="P64" s="177"/>
    </row>
    <row r="65" spans="1:16" x14ac:dyDescent="0.15">
      <c r="A65" s="177" t="s">
        <v>32</v>
      </c>
      <c r="B65" s="177" t="str">
        <f>'将来負担比率（分子）の構造'!I$42</f>
        <v>-</v>
      </c>
      <c r="C65" s="177"/>
      <c r="D65" s="177"/>
      <c r="E65" s="177" t="str">
        <f>'将来負担比率（分子）の構造'!J$42</f>
        <v>-</v>
      </c>
      <c r="F65" s="177"/>
      <c r="G65" s="177"/>
      <c r="H65" s="177" t="str">
        <f>'将来負担比率（分子）の構造'!K$42</f>
        <v>-</v>
      </c>
      <c r="I65" s="177"/>
      <c r="J65" s="177"/>
      <c r="K65" s="177" t="str">
        <f>'将来負担比率（分子）の構造'!L$42</f>
        <v>-</v>
      </c>
      <c r="L65" s="177"/>
      <c r="M65" s="177"/>
      <c r="N65" s="177" t="str">
        <f>'将来負担比率（分子）の構造'!M$42</f>
        <v>-</v>
      </c>
      <c r="O65" s="177"/>
      <c r="P65" s="177"/>
    </row>
    <row r="66" spans="1:16" x14ac:dyDescent="0.15">
      <c r="A66" s="177" t="s">
        <v>31</v>
      </c>
      <c r="B66" s="177">
        <f>'将来負担比率（分子）の構造'!I$41</f>
        <v>5428</v>
      </c>
      <c r="C66" s="177"/>
      <c r="D66" s="177"/>
      <c r="E66" s="177">
        <f>'将来負担比率（分子）の構造'!J$41</f>
        <v>5258</v>
      </c>
      <c r="F66" s="177"/>
      <c r="G66" s="177"/>
      <c r="H66" s="177">
        <f>'将来負担比率（分子）の構造'!K$41</f>
        <v>5355</v>
      </c>
      <c r="I66" s="177"/>
      <c r="J66" s="177"/>
      <c r="K66" s="177">
        <f>'将来負担比率（分子）の構造'!L$41</f>
        <v>5274</v>
      </c>
      <c r="L66" s="177"/>
      <c r="M66" s="177"/>
      <c r="N66" s="177">
        <f>'将来負担比率（分子）の構造'!M$41</f>
        <v>5086</v>
      </c>
      <c r="O66" s="177"/>
      <c r="P66" s="177"/>
    </row>
    <row r="67" spans="1:16" x14ac:dyDescent="0.15">
      <c r="A67" s="177" t="s">
        <v>75</v>
      </c>
      <c r="B67" s="177" t="e">
        <f>NA()</f>
        <v>#N/A</v>
      </c>
      <c r="C67" s="177">
        <f>IF(ISNUMBER('将来負担比率（分子）の構造'!I$53), IF('将来負担比率（分子）の構造'!I$53 &lt; 0, 0, '将来負担比率（分子）の構造'!I$53), NA())</f>
        <v>1874</v>
      </c>
      <c r="D67" s="177" t="e">
        <f>NA()</f>
        <v>#N/A</v>
      </c>
      <c r="E67" s="177" t="e">
        <f>NA()</f>
        <v>#N/A</v>
      </c>
      <c r="F67" s="177">
        <f>IF(ISNUMBER('将来負担比率（分子）の構造'!J$53), IF('将来負担比率（分子）の構造'!J$53 &lt; 0, 0, '将来負担比率（分子）の構造'!J$53), NA())</f>
        <v>1582</v>
      </c>
      <c r="G67" s="177" t="e">
        <f>NA()</f>
        <v>#N/A</v>
      </c>
      <c r="H67" s="177" t="e">
        <f>NA()</f>
        <v>#N/A</v>
      </c>
      <c r="I67" s="177">
        <f>IF(ISNUMBER('将来負担比率（分子）の構造'!K$53), IF('将来負担比率（分子）の構造'!K$53 &lt; 0, 0, '将来負担比率（分子）の構造'!K$53), NA())</f>
        <v>1343</v>
      </c>
      <c r="J67" s="177" t="e">
        <f>NA()</f>
        <v>#N/A</v>
      </c>
      <c r="K67" s="177" t="e">
        <f>NA()</f>
        <v>#N/A</v>
      </c>
      <c r="L67" s="177">
        <f>IF(ISNUMBER('将来負担比率（分子）の構造'!L$53), IF('将来負担比率（分子）の構造'!L$53 &lt; 0, 0, '将来負担比率（分子）の構造'!L$53), NA())</f>
        <v>1094</v>
      </c>
      <c r="M67" s="177" t="e">
        <f>NA()</f>
        <v>#N/A</v>
      </c>
      <c r="N67" s="177" t="e">
        <f>NA()</f>
        <v>#N/A</v>
      </c>
      <c r="O67" s="177">
        <f>IF(ISNUMBER('将来負担比率（分子）の構造'!M$53), IF('将来負担比率（分子）の構造'!M$53 &lt; 0, 0, '将来負担比率（分子）の構造'!M$53), NA())</f>
        <v>996</v>
      </c>
      <c r="P67" s="177" t="e">
        <f>NA()</f>
        <v>#N/A</v>
      </c>
    </row>
    <row r="70" spans="1:16" x14ac:dyDescent="0.15">
      <c r="A70" s="179" t="s">
        <v>76</v>
      </c>
      <c r="B70" s="179"/>
      <c r="C70" s="179"/>
      <c r="D70" s="179"/>
      <c r="E70" s="179"/>
      <c r="F70" s="179"/>
    </row>
    <row r="71" spans="1:16" x14ac:dyDescent="0.15">
      <c r="A71" s="180"/>
      <c r="B71" s="180" t="str">
        <f>基金残高に係る経年分析!F54</f>
        <v>H29</v>
      </c>
      <c r="C71" s="180" t="str">
        <f>基金残高に係る経年分析!G54</f>
        <v>H30</v>
      </c>
      <c r="D71" s="180" t="str">
        <f>基金残高に係る経年分析!H54</f>
        <v>R01</v>
      </c>
    </row>
    <row r="72" spans="1:16" x14ac:dyDescent="0.15">
      <c r="A72" s="180" t="s">
        <v>77</v>
      </c>
      <c r="B72" s="181">
        <f>基金残高に係る経年分析!F55</f>
        <v>1434</v>
      </c>
      <c r="C72" s="181">
        <f>基金残高に係る経年分析!G55</f>
        <v>1440</v>
      </c>
      <c r="D72" s="181">
        <f>基金残高に係る経年分析!H55</f>
        <v>1489</v>
      </c>
    </row>
    <row r="73" spans="1:16" x14ac:dyDescent="0.15">
      <c r="A73" s="180" t="s">
        <v>78</v>
      </c>
      <c r="B73" s="181">
        <f>基金残高に係る経年分析!F56</f>
        <v>87</v>
      </c>
      <c r="C73" s="181">
        <f>基金残高に係る経年分析!G56</f>
        <v>87</v>
      </c>
      <c r="D73" s="181">
        <f>基金残高に係る経年分析!H56</f>
        <v>57</v>
      </c>
    </row>
    <row r="74" spans="1:16" x14ac:dyDescent="0.15">
      <c r="A74" s="180" t="s">
        <v>79</v>
      </c>
      <c r="B74" s="181">
        <f>基金残高に係る経年分析!F57</f>
        <v>676</v>
      </c>
      <c r="C74" s="181">
        <f>基金残高に係る経年分析!G57</f>
        <v>890</v>
      </c>
      <c r="D74" s="181">
        <f>基金残高に係る経年分析!H57</f>
        <v>805</v>
      </c>
    </row>
  </sheetData>
  <sheetProtection algorithmName="SHA-512" hashValue="fty2YICr/3WDE/spYgtVSTA0mIh1D/X9qQ31ZU33ZtuAV72gvD1kLYQbuWDlc208e3lU7aPfuTeIVZsSMQeE/A==" saltValue="ztVFWngx/vta1eXG+F1Xtw=="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桐生　晃成</cp:lastModifiedBy>
  <cp:lastPrinted>2021-03-03T06:22:40Z</cp:lastPrinted>
  <dcterms:created xsi:type="dcterms:W3CDTF">2021-02-05T01:37:10Z</dcterms:created>
  <dcterms:modified xsi:type="dcterms:W3CDTF">2021-12-24T05:36:20Z</dcterms:modified>
  <cp:category/>
</cp:coreProperties>
</file>